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gag\Documents\birocracy\PTSDClassifier\PTSD\Data\2018\"/>
    </mc:Choice>
  </mc:AlternateContent>
  <xr:revisionPtr revIDLastSave="0" documentId="13_ncr:1_{65AD6486-0C76-4429-A936-0EBB198D0A2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1" sheetId="1" r:id="rId1"/>
    <sheet name="T2" sheetId="2" r:id="rId2"/>
  </sheets>
  <definedNames>
    <definedName name="_xlnm._FilterDatabase" localSheetId="0" hidden="1">'T1'!$CW$1:$CW$598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Y3" i="1" l="1"/>
  <c r="CY5" i="1"/>
  <c r="CY6" i="1"/>
  <c r="CY8" i="1"/>
  <c r="CY9" i="1"/>
  <c r="CY10" i="1"/>
  <c r="CY12" i="1"/>
  <c r="CY13" i="1"/>
  <c r="CY14" i="1"/>
  <c r="CY15" i="1"/>
  <c r="CY16" i="1"/>
  <c r="CY17" i="1"/>
  <c r="CY18" i="1"/>
  <c r="CY19" i="1"/>
  <c r="CY20" i="1"/>
  <c r="CY21" i="1"/>
  <c r="CY22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47" i="1"/>
  <c r="CY58" i="1"/>
  <c r="CY62" i="1"/>
  <c r="CY64" i="1"/>
  <c r="CY65" i="1"/>
  <c r="CY67" i="1"/>
  <c r="CY69" i="1"/>
  <c r="CY70" i="1"/>
  <c r="CY71" i="1"/>
  <c r="CY72" i="1"/>
  <c r="CY73" i="1"/>
  <c r="CY74" i="1"/>
  <c r="CY75" i="1"/>
  <c r="CY78" i="1"/>
  <c r="CY80" i="1"/>
  <c r="CY81" i="1"/>
  <c r="CY85" i="1"/>
  <c r="CY86" i="1"/>
  <c r="CY87" i="1"/>
  <c r="CY91" i="1"/>
  <c r="CY92" i="1"/>
  <c r="CY93" i="1"/>
  <c r="CY94" i="1"/>
  <c r="CY95" i="1"/>
  <c r="CY97" i="1"/>
  <c r="CY98" i="1"/>
  <c r="CY99" i="1"/>
  <c r="CY100" i="1"/>
  <c r="CY101" i="1"/>
  <c r="CY102" i="1"/>
  <c r="CY104" i="1"/>
  <c r="CY105" i="1"/>
  <c r="CY106" i="1"/>
  <c r="CY108" i="1"/>
  <c r="CY109" i="1"/>
  <c r="CY110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5" i="1"/>
  <c r="CY126" i="1"/>
  <c r="CY127" i="1"/>
  <c r="CY128" i="1"/>
  <c r="CY129" i="1"/>
  <c r="CY130" i="1"/>
  <c r="CY131" i="1"/>
  <c r="CY132" i="1"/>
  <c r="CY134" i="1"/>
  <c r="CY135" i="1"/>
  <c r="CY137" i="1"/>
  <c r="CY139" i="1"/>
  <c r="CY140" i="1"/>
  <c r="CY141" i="1"/>
  <c r="CY142" i="1"/>
  <c r="CY143" i="1"/>
  <c r="CY145" i="1"/>
  <c r="CY146" i="1"/>
  <c r="CY147" i="1"/>
  <c r="CY148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2" i="1"/>
  <c r="CY203" i="1"/>
  <c r="CY204" i="1"/>
  <c r="CY206" i="1"/>
  <c r="CY208" i="1"/>
  <c r="CY209" i="1"/>
  <c r="CY211" i="1"/>
  <c r="CY212" i="1"/>
  <c r="CY213" i="1"/>
  <c r="CY215" i="1"/>
  <c r="CY217" i="1"/>
  <c r="CY220" i="1"/>
  <c r="CY222" i="1"/>
  <c r="CY223" i="1"/>
  <c r="CY224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1" i="1"/>
  <c r="CY242" i="1"/>
  <c r="CY243" i="1"/>
  <c r="CY245" i="1"/>
  <c r="CY247" i="1"/>
  <c r="CY249" i="1"/>
  <c r="CY251" i="1"/>
  <c r="CY252" i="1"/>
  <c r="CY253" i="1"/>
  <c r="CY254" i="1"/>
  <c r="CY257" i="1"/>
  <c r="CY258" i="1"/>
  <c r="CY259" i="1"/>
  <c r="CY260" i="1"/>
  <c r="CY261" i="1"/>
  <c r="CY262" i="1"/>
  <c r="CY263" i="1"/>
  <c r="CY264" i="1"/>
  <c r="CY265" i="1"/>
  <c r="CY266" i="1"/>
  <c r="CY268" i="1"/>
  <c r="CY269" i="1"/>
  <c r="CY270" i="1"/>
  <c r="CY271" i="1"/>
  <c r="CY272" i="1"/>
  <c r="CY273" i="1"/>
  <c r="CY274" i="1"/>
  <c r="CY275" i="1"/>
  <c r="CY276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3" i="1"/>
  <c r="CY304" i="1"/>
  <c r="CY306" i="1"/>
  <c r="CY308" i="1"/>
  <c r="CY310" i="1"/>
  <c r="CY311" i="1"/>
  <c r="CY312" i="1"/>
  <c r="CY313" i="1"/>
  <c r="CY314" i="1"/>
  <c r="CY315" i="1"/>
  <c r="CY316" i="1"/>
  <c r="CY317" i="1"/>
  <c r="CY318" i="1"/>
  <c r="CY320" i="1"/>
  <c r="CY321" i="1"/>
  <c r="CY322" i="1"/>
  <c r="CY323" i="1"/>
  <c r="CY324" i="1"/>
  <c r="CY325" i="1"/>
  <c r="CY326" i="1"/>
  <c r="CY327" i="1"/>
  <c r="CY329" i="1"/>
  <c r="CY330" i="1"/>
  <c r="CY331" i="1"/>
  <c r="CY333" i="1"/>
  <c r="CY334" i="1"/>
  <c r="CY335" i="1"/>
  <c r="CY336" i="1"/>
  <c r="CY337" i="1"/>
  <c r="CY338" i="1"/>
  <c r="CY339" i="1"/>
  <c r="CY340" i="1"/>
  <c r="CY341" i="1"/>
  <c r="CY342" i="1"/>
  <c r="CY343" i="1"/>
  <c r="CY345" i="1"/>
  <c r="CY346" i="1"/>
  <c r="CY348" i="1"/>
  <c r="CY349" i="1"/>
  <c r="CY350" i="1"/>
  <c r="CY351" i="1"/>
  <c r="CY352" i="1"/>
  <c r="CY353" i="1"/>
  <c r="CY354" i="1"/>
  <c r="CY356" i="1"/>
  <c r="CY358" i="1"/>
  <c r="CY359" i="1"/>
  <c r="CY360" i="1"/>
  <c r="CY361" i="1"/>
  <c r="CY362" i="1"/>
  <c r="CY363" i="1"/>
  <c r="CY364" i="1"/>
  <c r="CY365" i="1"/>
  <c r="CY366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9" i="1"/>
  <c r="CY400" i="1"/>
  <c r="CY401" i="1"/>
  <c r="CY402" i="1"/>
  <c r="CY403" i="1"/>
  <c r="CY404" i="1"/>
  <c r="CY405" i="1"/>
  <c r="CY406" i="1"/>
  <c r="CY407" i="1"/>
  <c r="CY408" i="1"/>
  <c r="CY409" i="1"/>
  <c r="CY411" i="1"/>
  <c r="CY412" i="1"/>
  <c r="CY413" i="1"/>
  <c r="CY414" i="1"/>
  <c r="CY416" i="1"/>
  <c r="CY418" i="1"/>
  <c r="CY419" i="1"/>
  <c r="CY420" i="1"/>
  <c r="CY421" i="1"/>
  <c r="CY422" i="1"/>
  <c r="CY423" i="1"/>
  <c r="CY424" i="1"/>
  <c r="CY425" i="1"/>
  <c r="CY427" i="1"/>
  <c r="CY429" i="1"/>
  <c r="CY430" i="1"/>
  <c r="CY431" i="1"/>
  <c r="CY432" i="1"/>
  <c r="CY433" i="1"/>
  <c r="CY434" i="1"/>
  <c r="CY435" i="1"/>
  <c r="CY436" i="1"/>
  <c r="CY437" i="1"/>
  <c r="CY438" i="1"/>
  <c r="CY439" i="1"/>
  <c r="CY440" i="1"/>
  <c r="CY441" i="1"/>
  <c r="CY442" i="1"/>
  <c r="CY443" i="1"/>
  <c r="CY444" i="1"/>
  <c r="CY445" i="1"/>
  <c r="CY446" i="1"/>
  <c r="CY447" i="1"/>
  <c r="CY448" i="1"/>
  <c r="CY449" i="1"/>
  <c r="CY450" i="1"/>
  <c r="CY451" i="1"/>
  <c r="CY452" i="1"/>
  <c r="CY453" i="1"/>
  <c r="CY454" i="1"/>
  <c r="CY455" i="1"/>
  <c r="CY456" i="1"/>
  <c r="CY458" i="1"/>
  <c r="CY461" i="1"/>
  <c r="CY462" i="1"/>
  <c r="CY463" i="1"/>
  <c r="CY464" i="1"/>
  <c r="CY465" i="1"/>
  <c r="CY467" i="1"/>
  <c r="CY468" i="1"/>
  <c r="CY469" i="1"/>
  <c r="CY470" i="1"/>
  <c r="CY471" i="1"/>
  <c r="CY472" i="1"/>
  <c r="CY473" i="1"/>
  <c r="CY475" i="1"/>
  <c r="CY476" i="1"/>
  <c r="CY478" i="1"/>
  <c r="CY480" i="1"/>
  <c r="CY481" i="1"/>
  <c r="CY482" i="1"/>
  <c r="CY483" i="1"/>
  <c r="CY484" i="1"/>
  <c r="CY485" i="1"/>
  <c r="CY486" i="1"/>
  <c r="CY487" i="1"/>
  <c r="CY490" i="1"/>
  <c r="CY491" i="1"/>
  <c r="CY492" i="1"/>
  <c r="CY493" i="1"/>
  <c r="CY494" i="1"/>
  <c r="CY495" i="1"/>
  <c r="CY496" i="1"/>
  <c r="CY497" i="1"/>
  <c r="CY498" i="1"/>
  <c r="CY500" i="1"/>
  <c r="CY501" i="1"/>
  <c r="CY502" i="1"/>
  <c r="CY503" i="1"/>
  <c r="CY505" i="1"/>
  <c r="CY506" i="1"/>
  <c r="CY507" i="1"/>
  <c r="CY508" i="1"/>
  <c r="CY509" i="1"/>
  <c r="CY511" i="1"/>
  <c r="CY512" i="1"/>
  <c r="CY513" i="1"/>
  <c r="CY514" i="1"/>
  <c r="CY515" i="1"/>
  <c r="CY517" i="1"/>
  <c r="CY518" i="1"/>
  <c r="CY520" i="1"/>
  <c r="CY522" i="1"/>
  <c r="CY523" i="1"/>
  <c r="CY524" i="1"/>
  <c r="CY526" i="1"/>
  <c r="CY527" i="1"/>
  <c r="CY528" i="1"/>
  <c r="CY530" i="1"/>
  <c r="CY531" i="1"/>
  <c r="CY532" i="1"/>
  <c r="CY533" i="1"/>
  <c r="CY534" i="1"/>
  <c r="CY535" i="1"/>
  <c r="CY536" i="1"/>
  <c r="CY537" i="1"/>
  <c r="CY538" i="1"/>
  <c r="CY539" i="1"/>
  <c r="CY540" i="1"/>
  <c r="CY541" i="1"/>
  <c r="CY543" i="1"/>
  <c r="CY544" i="1"/>
  <c r="CY546" i="1"/>
  <c r="CY548" i="1"/>
  <c r="CY549" i="1"/>
  <c r="CY550" i="1"/>
  <c r="CY551" i="1"/>
  <c r="CY553" i="1"/>
  <c r="CY554" i="1"/>
  <c r="CY557" i="1"/>
  <c r="CY558" i="1"/>
  <c r="CY559" i="1"/>
  <c r="CY561" i="1"/>
  <c r="CY562" i="1"/>
  <c r="CY563" i="1"/>
  <c r="CY564" i="1"/>
  <c r="CY565" i="1"/>
  <c r="CY566" i="1"/>
  <c r="CY567" i="1"/>
  <c r="CY569" i="1"/>
  <c r="CY570" i="1"/>
  <c r="CY571" i="1"/>
  <c r="CY572" i="1"/>
  <c r="CY573" i="1"/>
  <c r="CY574" i="1"/>
  <c r="CY575" i="1"/>
  <c r="CY577" i="1"/>
  <c r="CY578" i="1"/>
  <c r="CY579" i="1"/>
  <c r="CY581" i="1"/>
  <c r="CY582" i="1"/>
  <c r="CY583" i="1"/>
  <c r="CY584" i="1"/>
  <c r="CY585" i="1"/>
  <c r="CY586" i="1"/>
  <c r="CY587" i="1"/>
  <c r="CY588" i="1"/>
  <c r="CY589" i="1"/>
  <c r="CY590" i="1"/>
  <c r="CY591" i="1"/>
  <c r="CY592" i="1"/>
  <c r="CY593" i="1"/>
  <c r="CY594" i="1"/>
  <c r="CY595" i="1"/>
  <c r="CY596" i="1"/>
  <c r="CY597" i="1"/>
  <c r="CY598" i="1"/>
  <c r="CY2" i="1"/>
  <c r="CX2" i="1"/>
  <c r="CX3" i="1"/>
  <c r="CX5" i="1"/>
  <c r="CX6" i="1"/>
  <c r="CX8" i="1"/>
  <c r="CX9" i="1"/>
  <c r="CX10" i="1"/>
  <c r="CX12" i="1"/>
  <c r="CX13" i="1"/>
  <c r="CX14" i="1"/>
  <c r="CX15" i="1"/>
  <c r="CX16" i="1"/>
  <c r="CX17" i="1"/>
  <c r="CX18" i="1"/>
  <c r="CX19" i="1"/>
  <c r="CX20" i="1"/>
  <c r="CX21" i="1"/>
  <c r="CX22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47" i="1"/>
  <c r="CX58" i="1"/>
  <c r="CX62" i="1"/>
  <c r="CX64" i="1"/>
  <c r="CX65" i="1"/>
  <c r="CX67" i="1"/>
  <c r="CX69" i="1"/>
  <c r="CX70" i="1"/>
  <c r="CX71" i="1"/>
  <c r="CX72" i="1"/>
  <c r="CX73" i="1"/>
  <c r="CX74" i="1"/>
  <c r="CX75" i="1"/>
  <c r="CX78" i="1"/>
  <c r="CX80" i="1"/>
  <c r="CX81" i="1"/>
  <c r="CX85" i="1"/>
  <c r="CX86" i="1"/>
  <c r="CX87" i="1"/>
  <c r="CX91" i="1"/>
  <c r="CX92" i="1"/>
  <c r="CX93" i="1"/>
  <c r="CX94" i="1"/>
  <c r="CX95" i="1"/>
  <c r="CX97" i="1"/>
  <c r="CX98" i="1"/>
  <c r="CX99" i="1"/>
  <c r="CX100" i="1"/>
  <c r="CX101" i="1"/>
  <c r="CX102" i="1"/>
  <c r="CX104" i="1"/>
  <c r="CX105" i="1"/>
  <c r="CX106" i="1"/>
  <c r="CX108" i="1"/>
  <c r="CX109" i="1"/>
  <c r="CX110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5" i="1"/>
  <c r="CX126" i="1"/>
  <c r="CX127" i="1"/>
  <c r="CX128" i="1"/>
  <c r="CX129" i="1"/>
  <c r="CX130" i="1"/>
  <c r="CX131" i="1"/>
  <c r="CX132" i="1"/>
  <c r="CX134" i="1"/>
  <c r="CX135" i="1"/>
  <c r="CX137" i="1"/>
  <c r="CX139" i="1"/>
  <c r="CX140" i="1"/>
  <c r="CX141" i="1"/>
  <c r="CX142" i="1"/>
  <c r="CX143" i="1"/>
  <c r="CX145" i="1"/>
  <c r="CX146" i="1"/>
  <c r="CX147" i="1"/>
  <c r="CX148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4" i="1"/>
  <c r="CX185" i="1"/>
  <c r="CX186" i="1"/>
  <c r="CX187" i="1"/>
  <c r="CX188" i="1"/>
  <c r="CX189" i="1"/>
  <c r="CX190" i="1"/>
  <c r="CX191" i="1"/>
  <c r="CX192" i="1"/>
  <c r="CX193" i="1"/>
  <c r="CX194" i="1"/>
  <c r="CX195" i="1"/>
  <c r="CX196" i="1"/>
  <c r="CX197" i="1"/>
  <c r="CX198" i="1"/>
  <c r="CX199" i="1"/>
  <c r="CX200" i="1"/>
  <c r="CX202" i="1"/>
  <c r="CX203" i="1"/>
  <c r="CX204" i="1"/>
  <c r="CX206" i="1"/>
  <c r="CX208" i="1"/>
  <c r="CX209" i="1"/>
  <c r="CX211" i="1"/>
  <c r="CX212" i="1"/>
  <c r="CX213" i="1"/>
  <c r="CX215" i="1"/>
  <c r="CX217" i="1"/>
  <c r="CX220" i="1"/>
  <c r="CX222" i="1"/>
  <c r="CX223" i="1"/>
  <c r="CX224" i="1"/>
  <c r="CX225" i="1"/>
  <c r="CX226" i="1"/>
  <c r="CX227" i="1"/>
  <c r="CX228" i="1"/>
  <c r="CX229" i="1"/>
  <c r="CX230" i="1"/>
  <c r="CX231" i="1"/>
  <c r="CX232" i="1"/>
  <c r="CX233" i="1"/>
  <c r="CX234" i="1"/>
  <c r="CX235" i="1"/>
  <c r="CX236" i="1"/>
  <c r="CX237" i="1"/>
  <c r="CX238" i="1"/>
  <c r="CX239" i="1"/>
  <c r="CX241" i="1"/>
  <c r="CX242" i="1"/>
  <c r="CX243" i="1"/>
  <c r="CX245" i="1"/>
  <c r="CX247" i="1"/>
  <c r="CX249" i="1"/>
  <c r="CX251" i="1"/>
  <c r="CX252" i="1"/>
  <c r="CX253" i="1"/>
  <c r="CX254" i="1"/>
  <c r="CX257" i="1"/>
  <c r="CX258" i="1"/>
  <c r="CX259" i="1"/>
  <c r="CX260" i="1"/>
  <c r="CX261" i="1"/>
  <c r="CX262" i="1"/>
  <c r="CX263" i="1"/>
  <c r="CX264" i="1"/>
  <c r="CX265" i="1"/>
  <c r="CX266" i="1"/>
  <c r="CX268" i="1"/>
  <c r="CX269" i="1"/>
  <c r="CX270" i="1"/>
  <c r="CX271" i="1"/>
  <c r="CX272" i="1"/>
  <c r="CX273" i="1"/>
  <c r="CX274" i="1"/>
  <c r="CX275" i="1"/>
  <c r="CX276" i="1"/>
  <c r="CX278" i="1"/>
  <c r="CX279" i="1"/>
  <c r="CX280" i="1"/>
  <c r="CX281" i="1"/>
  <c r="CX282" i="1"/>
  <c r="CX283" i="1"/>
  <c r="CX284" i="1"/>
  <c r="CX285" i="1"/>
  <c r="CX286" i="1"/>
  <c r="CX287" i="1"/>
  <c r="CX288" i="1"/>
  <c r="CX289" i="1"/>
  <c r="CX290" i="1"/>
  <c r="CX291" i="1"/>
  <c r="CX292" i="1"/>
  <c r="CX293" i="1"/>
  <c r="CX294" i="1"/>
  <c r="CX295" i="1"/>
  <c r="CX296" i="1"/>
  <c r="CX297" i="1"/>
  <c r="CX298" i="1"/>
  <c r="CX299" i="1"/>
  <c r="CX300" i="1"/>
  <c r="CX301" i="1"/>
  <c r="CX303" i="1"/>
  <c r="CX304" i="1"/>
  <c r="CX306" i="1"/>
  <c r="CX308" i="1"/>
  <c r="CX310" i="1"/>
  <c r="CX311" i="1"/>
  <c r="CX312" i="1"/>
  <c r="CX313" i="1"/>
  <c r="CX314" i="1"/>
  <c r="CX315" i="1"/>
  <c r="CX316" i="1"/>
  <c r="CX317" i="1"/>
  <c r="CX318" i="1"/>
  <c r="CX320" i="1"/>
  <c r="CX321" i="1"/>
  <c r="CX322" i="1"/>
  <c r="CX323" i="1"/>
  <c r="CX324" i="1"/>
  <c r="CX325" i="1"/>
  <c r="CX326" i="1"/>
  <c r="CX327" i="1"/>
  <c r="CX329" i="1"/>
  <c r="CX330" i="1"/>
  <c r="CX331" i="1"/>
  <c r="CX333" i="1"/>
  <c r="CX334" i="1"/>
  <c r="CX335" i="1"/>
  <c r="CX336" i="1"/>
  <c r="CX337" i="1"/>
  <c r="CX338" i="1"/>
  <c r="CX339" i="1"/>
  <c r="CX340" i="1"/>
  <c r="CX341" i="1"/>
  <c r="CX342" i="1"/>
  <c r="CX343" i="1"/>
  <c r="CX345" i="1"/>
  <c r="CX346" i="1"/>
  <c r="CX348" i="1"/>
  <c r="CX349" i="1"/>
  <c r="CX350" i="1"/>
  <c r="CX351" i="1"/>
  <c r="CX352" i="1"/>
  <c r="CX353" i="1"/>
  <c r="CX354" i="1"/>
  <c r="CX356" i="1"/>
  <c r="CX358" i="1"/>
  <c r="CX359" i="1"/>
  <c r="CX360" i="1"/>
  <c r="CX361" i="1"/>
  <c r="CX362" i="1"/>
  <c r="CX363" i="1"/>
  <c r="CX364" i="1"/>
  <c r="CX365" i="1"/>
  <c r="CX366" i="1"/>
  <c r="CX368" i="1"/>
  <c r="CX369" i="1"/>
  <c r="CX370" i="1"/>
  <c r="CX371" i="1"/>
  <c r="CX372" i="1"/>
  <c r="CX373" i="1"/>
  <c r="CX374" i="1"/>
  <c r="CX375" i="1"/>
  <c r="CX376" i="1"/>
  <c r="CX377" i="1"/>
  <c r="CX378" i="1"/>
  <c r="CX379" i="1"/>
  <c r="CX380" i="1"/>
  <c r="CX381" i="1"/>
  <c r="CX382" i="1"/>
  <c r="CX383" i="1"/>
  <c r="CX384" i="1"/>
  <c r="CX385" i="1"/>
  <c r="CX386" i="1"/>
  <c r="CX387" i="1"/>
  <c r="CX388" i="1"/>
  <c r="CX389" i="1"/>
  <c r="CX390" i="1"/>
  <c r="CX391" i="1"/>
  <c r="CX392" i="1"/>
  <c r="CX393" i="1"/>
  <c r="CX394" i="1"/>
  <c r="CX395" i="1"/>
  <c r="CX396" i="1"/>
  <c r="CX397" i="1"/>
  <c r="CX399" i="1"/>
  <c r="CX400" i="1"/>
  <c r="CX401" i="1"/>
  <c r="CX402" i="1"/>
  <c r="CX403" i="1"/>
  <c r="CX404" i="1"/>
  <c r="CX405" i="1"/>
  <c r="CX406" i="1"/>
  <c r="CX407" i="1"/>
  <c r="CX408" i="1"/>
  <c r="CX409" i="1"/>
  <c r="CX411" i="1"/>
  <c r="CX412" i="1"/>
  <c r="CX413" i="1"/>
  <c r="CX414" i="1"/>
  <c r="CX416" i="1"/>
  <c r="CX418" i="1"/>
  <c r="CX419" i="1"/>
  <c r="CX420" i="1"/>
  <c r="CX421" i="1"/>
  <c r="CX422" i="1"/>
  <c r="CX423" i="1"/>
  <c r="CX424" i="1"/>
  <c r="CX425" i="1"/>
  <c r="CX427" i="1"/>
  <c r="CX429" i="1"/>
  <c r="CX430" i="1"/>
  <c r="CX431" i="1"/>
  <c r="CX432" i="1"/>
  <c r="CX433" i="1"/>
  <c r="CX434" i="1"/>
  <c r="CX435" i="1"/>
  <c r="CX436" i="1"/>
  <c r="CX437" i="1"/>
  <c r="CX438" i="1"/>
  <c r="CX439" i="1"/>
  <c r="CX440" i="1"/>
  <c r="CX441" i="1"/>
  <c r="CX442" i="1"/>
  <c r="CX443" i="1"/>
  <c r="CX444" i="1"/>
  <c r="CX445" i="1"/>
  <c r="CX446" i="1"/>
  <c r="CX447" i="1"/>
  <c r="CX448" i="1"/>
  <c r="CX449" i="1"/>
  <c r="CX450" i="1"/>
  <c r="CX451" i="1"/>
  <c r="CX452" i="1"/>
  <c r="CX453" i="1"/>
  <c r="CX454" i="1"/>
  <c r="CX455" i="1"/>
  <c r="CX456" i="1"/>
  <c r="CX458" i="1"/>
  <c r="CX461" i="1"/>
  <c r="CX462" i="1"/>
  <c r="CX463" i="1"/>
  <c r="CX464" i="1"/>
  <c r="CX465" i="1"/>
  <c r="CX467" i="1"/>
  <c r="CX468" i="1"/>
  <c r="CX469" i="1"/>
  <c r="CX470" i="1"/>
  <c r="CX471" i="1"/>
  <c r="CX472" i="1"/>
  <c r="CX473" i="1"/>
  <c r="CX475" i="1"/>
  <c r="CX476" i="1"/>
  <c r="CX478" i="1"/>
  <c r="CX480" i="1"/>
  <c r="CX481" i="1"/>
  <c r="CX482" i="1"/>
  <c r="CX483" i="1"/>
  <c r="CX484" i="1"/>
  <c r="CX485" i="1"/>
  <c r="CX486" i="1"/>
  <c r="CX487" i="1"/>
  <c r="CX490" i="1"/>
  <c r="CX491" i="1"/>
  <c r="CX492" i="1"/>
  <c r="CX493" i="1"/>
  <c r="CX494" i="1"/>
  <c r="CX495" i="1"/>
  <c r="CX496" i="1"/>
  <c r="CX497" i="1"/>
  <c r="CX498" i="1"/>
  <c r="CX500" i="1"/>
  <c r="CX501" i="1"/>
  <c r="CX502" i="1"/>
  <c r="CX503" i="1"/>
  <c r="CX505" i="1"/>
  <c r="CX506" i="1"/>
  <c r="CX507" i="1"/>
  <c r="CX508" i="1"/>
  <c r="CX509" i="1"/>
  <c r="CX511" i="1"/>
  <c r="CX512" i="1"/>
  <c r="CX513" i="1"/>
  <c r="CX514" i="1"/>
  <c r="CX515" i="1"/>
  <c r="CX517" i="1"/>
  <c r="CX518" i="1"/>
  <c r="CX520" i="1"/>
  <c r="CX522" i="1"/>
  <c r="CX523" i="1"/>
  <c r="CX524" i="1"/>
  <c r="CX526" i="1"/>
  <c r="CX527" i="1"/>
  <c r="CX528" i="1"/>
  <c r="CX530" i="1"/>
  <c r="CX531" i="1"/>
  <c r="CX532" i="1"/>
  <c r="CX533" i="1"/>
  <c r="CX534" i="1"/>
  <c r="CX535" i="1"/>
  <c r="CX536" i="1"/>
  <c r="CX537" i="1"/>
  <c r="CX538" i="1"/>
  <c r="CX539" i="1"/>
  <c r="CX540" i="1"/>
  <c r="CX541" i="1"/>
  <c r="CX543" i="1"/>
  <c r="CX544" i="1"/>
  <c r="CX546" i="1"/>
  <c r="CX548" i="1"/>
  <c r="CX549" i="1"/>
  <c r="CX550" i="1"/>
  <c r="CX551" i="1"/>
  <c r="CX553" i="1"/>
  <c r="CX554" i="1"/>
  <c r="CX557" i="1"/>
  <c r="CX558" i="1"/>
  <c r="CX559" i="1"/>
  <c r="CX561" i="1"/>
  <c r="CX562" i="1"/>
  <c r="CX563" i="1"/>
  <c r="CX564" i="1"/>
  <c r="CX565" i="1"/>
  <c r="CX566" i="1"/>
  <c r="CX567" i="1"/>
  <c r="CX569" i="1"/>
  <c r="CX570" i="1"/>
  <c r="CX571" i="1"/>
  <c r="CX572" i="1"/>
  <c r="CX573" i="1"/>
  <c r="CX574" i="1"/>
  <c r="CX575" i="1"/>
  <c r="CX577" i="1"/>
  <c r="CX578" i="1"/>
  <c r="CX579" i="1"/>
  <c r="CX581" i="1"/>
  <c r="CX582" i="1"/>
  <c r="CX583" i="1"/>
  <c r="CX584" i="1"/>
  <c r="CX585" i="1"/>
  <c r="CX586" i="1"/>
  <c r="CX587" i="1"/>
  <c r="CX588" i="1"/>
  <c r="CX589" i="1"/>
  <c r="CX590" i="1"/>
  <c r="CX591" i="1"/>
  <c r="CX592" i="1"/>
  <c r="CX593" i="1"/>
  <c r="CX594" i="1"/>
  <c r="CX595" i="1"/>
  <c r="CX596" i="1"/>
  <c r="CX597" i="1"/>
  <c r="CX598" i="1"/>
  <c r="K583" i="1" l="1"/>
  <c r="K584" i="1"/>
  <c r="CL2" i="1" l="1"/>
  <c r="CL3" i="1"/>
  <c r="CL5" i="1"/>
  <c r="CL6" i="1"/>
  <c r="CL8" i="1"/>
  <c r="CL9" i="1"/>
  <c r="CL10" i="1"/>
  <c r="CL12" i="1"/>
  <c r="CL13" i="1"/>
  <c r="CL14" i="1"/>
  <c r="CL15" i="1"/>
  <c r="CL16" i="1"/>
  <c r="CL17" i="1"/>
  <c r="CL18" i="1"/>
  <c r="CL19" i="1"/>
  <c r="CL20" i="1"/>
  <c r="CL21" i="1"/>
  <c r="CL22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47" i="1"/>
  <c r="CL58" i="1"/>
  <c r="CL62" i="1"/>
  <c r="CL64" i="1"/>
  <c r="CL65" i="1"/>
  <c r="CL67" i="1"/>
  <c r="CL69" i="1"/>
  <c r="CL70" i="1"/>
  <c r="CL71" i="1"/>
  <c r="CL72" i="1"/>
  <c r="CL73" i="1"/>
  <c r="CL74" i="1"/>
  <c r="CL75" i="1"/>
  <c r="CL78" i="1"/>
  <c r="CL80" i="1"/>
  <c r="CL81" i="1"/>
  <c r="CL85" i="1"/>
  <c r="CL86" i="1"/>
  <c r="CL87" i="1"/>
  <c r="CL91" i="1"/>
  <c r="CL92" i="1"/>
  <c r="CL93" i="1"/>
  <c r="CL94" i="1"/>
  <c r="CL95" i="1"/>
  <c r="CL97" i="1"/>
  <c r="CL98" i="1"/>
  <c r="CL99" i="1"/>
  <c r="CL100" i="1"/>
  <c r="CL101" i="1"/>
  <c r="CL102" i="1"/>
  <c r="CL104" i="1"/>
  <c r="CL105" i="1"/>
  <c r="CL106" i="1"/>
  <c r="CL108" i="1"/>
  <c r="CL109" i="1"/>
  <c r="CL110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5" i="1"/>
  <c r="CL126" i="1"/>
  <c r="CL127" i="1"/>
  <c r="CL128" i="1"/>
  <c r="CL129" i="1"/>
  <c r="CL130" i="1"/>
  <c r="CL131" i="1"/>
  <c r="CL132" i="1"/>
  <c r="CL134" i="1"/>
  <c r="CL135" i="1"/>
  <c r="CL137" i="1"/>
  <c r="CL139" i="1"/>
  <c r="CL140" i="1"/>
  <c r="CL141" i="1"/>
  <c r="CL142" i="1"/>
  <c r="CL143" i="1"/>
  <c r="CL145" i="1"/>
  <c r="CL146" i="1"/>
  <c r="CL147" i="1"/>
  <c r="CL148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2" i="1"/>
  <c r="CL203" i="1"/>
  <c r="CL204" i="1"/>
  <c r="CL206" i="1"/>
  <c r="CL208" i="1"/>
  <c r="CL209" i="1"/>
  <c r="CL211" i="1"/>
  <c r="CL212" i="1"/>
  <c r="CL213" i="1"/>
  <c r="CL215" i="1"/>
  <c r="CL217" i="1"/>
  <c r="CL220" i="1"/>
  <c r="CL222" i="1"/>
  <c r="CL223" i="1"/>
  <c r="CL224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1" i="1"/>
  <c r="CL242" i="1"/>
  <c r="CL243" i="1"/>
  <c r="CL245" i="1"/>
  <c r="CL247" i="1"/>
  <c r="CL249" i="1"/>
  <c r="CL251" i="1"/>
  <c r="CL252" i="1"/>
  <c r="CL253" i="1"/>
  <c r="CL254" i="1"/>
  <c r="CL257" i="1"/>
  <c r="CL258" i="1"/>
  <c r="CL259" i="1"/>
  <c r="CL260" i="1"/>
  <c r="CL261" i="1"/>
  <c r="CL262" i="1"/>
  <c r="CL263" i="1"/>
  <c r="CL264" i="1"/>
  <c r="CL265" i="1"/>
  <c r="CL266" i="1"/>
  <c r="CL268" i="1"/>
  <c r="CL269" i="1"/>
  <c r="CL270" i="1"/>
  <c r="CL271" i="1"/>
  <c r="CL272" i="1"/>
  <c r="CL273" i="1"/>
  <c r="CL274" i="1"/>
  <c r="CL275" i="1"/>
  <c r="CL276" i="1"/>
  <c r="CL278" i="1"/>
  <c r="CL279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01" i="1"/>
  <c r="CL303" i="1"/>
  <c r="CL304" i="1"/>
  <c r="CL306" i="1"/>
  <c r="CL308" i="1"/>
  <c r="CL310" i="1"/>
  <c r="CL311" i="1"/>
  <c r="CL312" i="1"/>
  <c r="CL313" i="1"/>
  <c r="CL314" i="1"/>
  <c r="CL315" i="1"/>
  <c r="CL316" i="1"/>
  <c r="CL317" i="1"/>
  <c r="CL318" i="1"/>
  <c r="CL320" i="1"/>
  <c r="CL321" i="1"/>
  <c r="CL322" i="1"/>
  <c r="CL323" i="1"/>
  <c r="CL324" i="1"/>
  <c r="CL325" i="1"/>
  <c r="CL326" i="1"/>
  <c r="CL327" i="1"/>
  <c r="CL329" i="1"/>
  <c r="CL330" i="1"/>
  <c r="CL331" i="1"/>
  <c r="CL333" i="1"/>
  <c r="CL334" i="1"/>
  <c r="CL335" i="1"/>
  <c r="CL336" i="1"/>
  <c r="CL337" i="1"/>
  <c r="CL338" i="1"/>
  <c r="CL339" i="1"/>
  <c r="CL340" i="1"/>
  <c r="CL341" i="1"/>
  <c r="CL342" i="1"/>
  <c r="CL343" i="1"/>
  <c r="CL345" i="1"/>
  <c r="CL346" i="1"/>
  <c r="CL348" i="1"/>
  <c r="CL349" i="1"/>
  <c r="CL350" i="1"/>
  <c r="CL351" i="1"/>
  <c r="CL352" i="1"/>
  <c r="CL353" i="1"/>
  <c r="CL354" i="1"/>
  <c r="CL356" i="1"/>
  <c r="CL358" i="1"/>
  <c r="CL359" i="1"/>
  <c r="CL360" i="1"/>
  <c r="CL361" i="1"/>
  <c r="CL362" i="1"/>
  <c r="CL363" i="1"/>
  <c r="CL364" i="1"/>
  <c r="CL365" i="1"/>
  <c r="CL366" i="1"/>
  <c r="CL368" i="1"/>
  <c r="CL369" i="1"/>
  <c r="CL370" i="1"/>
  <c r="CL371" i="1"/>
  <c r="CL372" i="1"/>
  <c r="CL373" i="1"/>
  <c r="CL374" i="1"/>
  <c r="CL375" i="1"/>
  <c r="CL376" i="1"/>
  <c r="CL377" i="1"/>
  <c r="CL378" i="1"/>
  <c r="CL379" i="1"/>
  <c r="CL380" i="1"/>
  <c r="CL381" i="1"/>
  <c r="CL382" i="1"/>
  <c r="CL383" i="1"/>
  <c r="CL384" i="1"/>
  <c r="CL385" i="1"/>
  <c r="CL386" i="1"/>
  <c r="CL387" i="1"/>
  <c r="CL388" i="1"/>
  <c r="CL389" i="1"/>
  <c r="CL390" i="1"/>
  <c r="CL391" i="1"/>
  <c r="CL392" i="1"/>
  <c r="CL393" i="1"/>
  <c r="CL394" i="1"/>
  <c r="CL395" i="1"/>
  <c r="CL396" i="1"/>
  <c r="CL397" i="1"/>
  <c r="CL399" i="1"/>
  <c r="CL400" i="1"/>
  <c r="CL401" i="1"/>
  <c r="CL402" i="1"/>
  <c r="CL403" i="1"/>
  <c r="CL404" i="1"/>
  <c r="CL405" i="1"/>
  <c r="CL406" i="1"/>
  <c r="CL407" i="1"/>
  <c r="CL408" i="1"/>
  <c r="CL409" i="1"/>
  <c r="CL411" i="1"/>
  <c r="CL412" i="1"/>
  <c r="CL413" i="1"/>
  <c r="CL414" i="1"/>
  <c r="CL416" i="1"/>
  <c r="CL418" i="1"/>
  <c r="CL419" i="1"/>
  <c r="CL420" i="1"/>
  <c r="CL421" i="1"/>
  <c r="CL422" i="1"/>
  <c r="CL423" i="1"/>
  <c r="CL424" i="1"/>
  <c r="CL425" i="1"/>
  <c r="CL427" i="1"/>
  <c r="CL429" i="1"/>
  <c r="CL430" i="1"/>
  <c r="CL431" i="1"/>
  <c r="CL432" i="1"/>
  <c r="CL433" i="1"/>
  <c r="CL434" i="1"/>
  <c r="CL435" i="1"/>
  <c r="CL436" i="1"/>
  <c r="CL437" i="1"/>
  <c r="CL438" i="1"/>
  <c r="CL439" i="1"/>
  <c r="CL440" i="1"/>
  <c r="CL441" i="1"/>
  <c r="CL442" i="1"/>
  <c r="CL443" i="1"/>
  <c r="CL444" i="1"/>
  <c r="CL445" i="1"/>
  <c r="CL446" i="1"/>
  <c r="CL447" i="1"/>
  <c r="CL448" i="1"/>
  <c r="CL449" i="1"/>
  <c r="CL450" i="1"/>
  <c r="CL451" i="1"/>
  <c r="CL452" i="1"/>
  <c r="CL453" i="1"/>
  <c r="CL454" i="1"/>
  <c r="CL455" i="1"/>
  <c r="CL456" i="1"/>
  <c r="CL458" i="1"/>
  <c r="CL461" i="1"/>
  <c r="CL462" i="1"/>
  <c r="CL463" i="1"/>
  <c r="CL464" i="1"/>
  <c r="CL465" i="1"/>
  <c r="CL467" i="1"/>
  <c r="CL468" i="1"/>
  <c r="CL469" i="1"/>
  <c r="CL470" i="1"/>
  <c r="CL471" i="1"/>
  <c r="CL472" i="1"/>
  <c r="CL473" i="1"/>
  <c r="CL475" i="1"/>
  <c r="CL476" i="1"/>
  <c r="CL478" i="1"/>
  <c r="CL480" i="1"/>
  <c r="CL481" i="1"/>
  <c r="CL482" i="1"/>
  <c r="CL483" i="1"/>
  <c r="CL484" i="1"/>
  <c r="CL485" i="1"/>
  <c r="CL486" i="1"/>
  <c r="CL487" i="1"/>
  <c r="CL490" i="1"/>
  <c r="CL491" i="1"/>
  <c r="CL492" i="1"/>
  <c r="CL493" i="1"/>
  <c r="CL494" i="1"/>
  <c r="CL495" i="1"/>
  <c r="CL496" i="1"/>
  <c r="CL497" i="1"/>
  <c r="CL498" i="1"/>
  <c r="CL500" i="1"/>
  <c r="CL501" i="1"/>
  <c r="CL503" i="1"/>
  <c r="CL505" i="1"/>
  <c r="CL506" i="1"/>
  <c r="CL507" i="1"/>
  <c r="CL508" i="1"/>
  <c r="CL509" i="1"/>
  <c r="CL511" i="1"/>
  <c r="CL512" i="1"/>
  <c r="CL513" i="1"/>
  <c r="CL514" i="1"/>
  <c r="CL515" i="1"/>
  <c r="CL517" i="1"/>
  <c r="CL518" i="1"/>
  <c r="CL520" i="1"/>
  <c r="CL522" i="1"/>
  <c r="CL523" i="1"/>
  <c r="CL524" i="1"/>
  <c r="CL526" i="1"/>
  <c r="CL527" i="1"/>
  <c r="CL528" i="1"/>
  <c r="CL530" i="1"/>
  <c r="CL531" i="1"/>
  <c r="CL532" i="1"/>
  <c r="CL533" i="1"/>
  <c r="CL534" i="1"/>
  <c r="CL535" i="1"/>
  <c r="CL536" i="1"/>
  <c r="CL537" i="1"/>
  <c r="CL538" i="1"/>
  <c r="CL539" i="1"/>
  <c r="CL540" i="1"/>
  <c r="CL541" i="1"/>
  <c r="CL543" i="1"/>
  <c r="CL544" i="1"/>
  <c r="CL546" i="1"/>
  <c r="CL548" i="1"/>
  <c r="CL549" i="1"/>
  <c r="CL550" i="1"/>
  <c r="CL551" i="1"/>
  <c r="CL553" i="1"/>
  <c r="CL554" i="1"/>
  <c r="CL557" i="1"/>
  <c r="CL558" i="1"/>
  <c r="CL559" i="1"/>
  <c r="CL561" i="1"/>
  <c r="CL562" i="1"/>
  <c r="CL563" i="1"/>
  <c r="CL564" i="1"/>
  <c r="CL565" i="1"/>
  <c r="CL566" i="1"/>
  <c r="CL567" i="1"/>
  <c r="CL569" i="1"/>
  <c r="CL570" i="1"/>
  <c r="CL571" i="1"/>
  <c r="CL572" i="1"/>
  <c r="CL573" i="1"/>
  <c r="CL574" i="1"/>
  <c r="CL575" i="1"/>
  <c r="CL577" i="1"/>
  <c r="CL578" i="1"/>
  <c r="CL579" i="1"/>
  <c r="CL581" i="1"/>
  <c r="CL582" i="1"/>
  <c r="CL583" i="1"/>
  <c r="CL584" i="1"/>
  <c r="CL585" i="1"/>
  <c r="CL586" i="1"/>
  <c r="CL587" i="1"/>
  <c r="CL588" i="1"/>
  <c r="CL589" i="1"/>
  <c r="CL590" i="1"/>
  <c r="CL591" i="1"/>
  <c r="CL592" i="1"/>
  <c r="CL593" i="1"/>
  <c r="CL594" i="1"/>
  <c r="CL595" i="1"/>
  <c r="CL596" i="1"/>
  <c r="CL597" i="1"/>
  <c r="CL598" i="1"/>
  <c r="Y2" i="1"/>
  <c r="AN485" i="2" l="1"/>
  <c r="AM485" i="2"/>
  <c r="AL485" i="2"/>
  <c r="AD485" i="2"/>
  <c r="AC485" i="2"/>
  <c r="AN484" i="2"/>
  <c r="AM484" i="2"/>
  <c r="AL484" i="2"/>
  <c r="AD484" i="2"/>
  <c r="AC484" i="2"/>
  <c r="AN483" i="2"/>
  <c r="AM483" i="2"/>
  <c r="AL483" i="2"/>
  <c r="AD483" i="2"/>
  <c r="AC483" i="2"/>
  <c r="AN482" i="2"/>
  <c r="AM482" i="2"/>
  <c r="AL482" i="2"/>
  <c r="AD482" i="2"/>
  <c r="AC482" i="2"/>
  <c r="AN481" i="2"/>
  <c r="AM481" i="2"/>
  <c r="AL481" i="2"/>
  <c r="AD481" i="2"/>
  <c r="AC481" i="2"/>
  <c r="AN480" i="2"/>
  <c r="AM480" i="2"/>
  <c r="AL480" i="2"/>
  <c r="AD480" i="2"/>
  <c r="AC480" i="2"/>
  <c r="AN479" i="2"/>
  <c r="AM479" i="2"/>
  <c r="AL479" i="2"/>
  <c r="AD479" i="2"/>
  <c r="AC479" i="2"/>
  <c r="AN478" i="2"/>
  <c r="AM478" i="2"/>
  <c r="AL478" i="2"/>
  <c r="AD478" i="2"/>
  <c r="AC478" i="2"/>
  <c r="AN477" i="2"/>
  <c r="AM477" i="2"/>
  <c r="AL477" i="2"/>
  <c r="AD477" i="2"/>
  <c r="AC477" i="2"/>
  <c r="AN476" i="2"/>
  <c r="AM476" i="2"/>
  <c r="AL476" i="2"/>
  <c r="AD476" i="2"/>
  <c r="AC476" i="2"/>
  <c r="AN475" i="2"/>
  <c r="AM475" i="2"/>
  <c r="AL475" i="2"/>
  <c r="AD475" i="2"/>
  <c r="AC475" i="2"/>
  <c r="AN474" i="2"/>
  <c r="AM474" i="2"/>
  <c r="AL474" i="2"/>
  <c r="AD474" i="2"/>
  <c r="AC474" i="2"/>
  <c r="AN473" i="2"/>
  <c r="AM473" i="2"/>
  <c r="AL473" i="2"/>
  <c r="AD473" i="2"/>
  <c r="AC473" i="2"/>
  <c r="AN472" i="2"/>
  <c r="AM472" i="2"/>
  <c r="AL472" i="2"/>
  <c r="AD472" i="2"/>
  <c r="AC472" i="2"/>
  <c r="AN471" i="2"/>
  <c r="AM471" i="2"/>
  <c r="AL471" i="2"/>
  <c r="AD471" i="2"/>
  <c r="AC471" i="2"/>
  <c r="AN470" i="2"/>
  <c r="AM470" i="2"/>
  <c r="AL470" i="2"/>
  <c r="AD470" i="2"/>
  <c r="AC470" i="2"/>
  <c r="AN469" i="2"/>
  <c r="AM469" i="2"/>
  <c r="AL469" i="2"/>
  <c r="AD469" i="2"/>
  <c r="AC469" i="2"/>
  <c r="AN468" i="2"/>
  <c r="AM468" i="2"/>
  <c r="AL468" i="2"/>
  <c r="AD468" i="2"/>
  <c r="AC468" i="2"/>
  <c r="AN467" i="2"/>
  <c r="AM467" i="2"/>
  <c r="AL467" i="2"/>
  <c r="AD467" i="2"/>
  <c r="AC467" i="2"/>
  <c r="AN466" i="2"/>
  <c r="AM466" i="2"/>
  <c r="AL466" i="2"/>
  <c r="AD466" i="2"/>
  <c r="AC466" i="2"/>
  <c r="AN465" i="2"/>
  <c r="AM465" i="2"/>
  <c r="AL465" i="2"/>
  <c r="AD465" i="2"/>
  <c r="AC465" i="2"/>
  <c r="AN464" i="2"/>
  <c r="AM464" i="2"/>
  <c r="AL464" i="2"/>
  <c r="AD464" i="2"/>
  <c r="AC464" i="2"/>
  <c r="AN463" i="2"/>
  <c r="AM463" i="2"/>
  <c r="AL463" i="2"/>
  <c r="AD463" i="2"/>
  <c r="AC463" i="2"/>
  <c r="AN462" i="2"/>
  <c r="AM462" i="2"/>
  <c r="AL462" i="2"/>
  <c r="AD462" i="2"/>
  <c r="AC462" i="2"/>
  <c r="AN461" i="2"/>
  <c r="AM461" i="2"/>
  <c r="AL461" i="2"/>
  <c r="AD461" i="2"/>
  <c r="AC461" i="2"/>
  <c r="AN460" i="2"/>
  <c r="AM460" i="2"/>
  <c r="AL460" i="2"/>
  <c r="AD460" i="2"/>
  <c r="AC460" i="2"/>
  <c r="AN459" i="2"/>
  <c r="AM459" i="2"/>
  <c r="AL459" i="2"/>
  <c r="AD459" i="2"/>
  <c r="AC459" i="2"/>
  <c r="AN458" i="2"/>
  <c r="AM458" i="2"/>
  <c r="AL458" i="2"/>
  <c r="AD458" i="2"/>
  <c r="AC458" i="2"/>
  <c r="AN457" i="2"/>
  <c r="AM457" i="2"/>
  <c r="AL457" i="2"/>
  <c r="AD457" i="2"/>
  <c r="AC457" i="2"/>
  <c r="AN456" i="2"/>
  <c r="AM456" i="2"/>
  <c r="AL456" i="2"/>
  <c r="AD456" i="2"/>
  <c r="AC456" i="2"/>
  <c r="AN455" i="2"/>
  <c r="AM455" i="2"/>
  <c r="AL455" i="2"/>
  <c r="AD455" i="2"/>
  <c r="AC455" i="2"/>
  <c r="AN454" i="2"/>
  <c r="AM454" i="2"/>
  <c r="AL454" i="2"/>
  <c r="AD454" i="2"/>
  <c r="AC454" i="2"/>
  <c r="AN453" i="2"/>
  <c r="AM453" i="2"/>
  <c r="AL453" i="2"/>
  <c r="AD453" i="2"/>
  <c r="AC453" i="2"/>
  <c r="AN452" i="2"/>
  <c r="AM452" i="2"/>
  <c r="AL452" i="2"/>
  <c r="AD452" i="2"/>
  <c r="AC452" i="2"/>
  <c r="AN451" i="2"/>
  <c r="AM451" i="2"/>
  <c r="AL451" i="2"/>
  <c r="AD451" i="2"/>
  <c r="AC451" i="2"/>
  <c r="AN450" i="2"/>
  <c r="AM450" i="2"/>
  <c r="AL450" i="2"/>
  <c r="AD450" i="2"/>
  <c r="AC450" i="2"/>
  <c r="AN449" i="2"/>
  <c r="AM449" i="2"/>
  <c r="AL449" i="2"/>
  <c r="AD449" i="2"/>
  <c r="AC449" i="2"/>
  <c r="AN448" i="2"/>
  <c r="AM448" i="2"/>
  <c r="AL448" i="2"/>
  <c r="AD448" i="2"/>
  <c r="AC448" i="2"/>
  <c r="AN447" i="2"/>
  <c r="AM447" i="2"/>
  <c r="AL447" i="2"/>
  <c r="AD447" i="2"/>
  <c r="AC447" i="2"/>
  <c r="AN446" i="2"/>
  <c r="AM446" i="2"/>
  <c r="AL446" i="2"/>
  <c r="AD446" i="2"/>
  <c r="AC446" i="2"/>
  <c r="AN445" i="2"/>
  <c r="AM445" i="2"/>
  <c r="AL445" i="2"/>
  <c r="AD445" i="2"/>
  <c r="AC445" i="2"/>
  <c r="AN444" i="2"/>
  <c r="AM444" i="2"/>
  <c r="AL444" i="2"/>
  <c r="AD444" i="2"/>
  <c r="AC444" i="2"/>
  <c r="AN443" i="2"/>
  <c r="AM443" i="2"/>
  <c r="AL443" i="2"/>
  <c r="AD443" i="2"/>
  <c r="AC443" i="2"/>
  <c r="AN442" i="2"/>
  <c r="AM442" i="2"/>
  <c r="AL442" i="2"/>
  <c r="AD442" i="2"/>
  <c r="AC442" i="2"/>
  <c r="AN441" i="2"/>
  <c r="AM441" i="2"/>
  <c r="AL441" i="2"/>
  <c r="AD441" i="2"/>
  <c r="AC441" i="2"/>
  <c r="AN440" i="2"/>
  <c r="AM440" i="2"/>
  <c r="AL440" i="2"/>
  <c r="AD440" i="2"/>
  <c r="AC440" i="2"/>
  <c r="AN439" i="2"/>
  <c r="AM439" i="2"/>
  <c r="AL439" i="2"/>
  <c r="AD439" i="2"/>
  <c r="AC439" i="2"/>
  <c r="AN438" i="2"/>
  <c r="AM438" i="2"/>
  <c r="AL438" i="2"/>
  <c r="AD438" i="2"/>
  <c r="AC438" i="2"/>
  <c r="AN437" i="2"/>
  <c r="AM437" i="2"/>
  <c r="AL437" i="2"/>
  <c r="AD437" i="2"/>
  <c r="AC437" i="2"/>
  <c r="AN436" i="2"/>
  <c r="AM436" i="2"/>
  <c r="AL436" i="2"/>
  <c r="AD436" i="2"/>
  <c r="AC436" i="2"/>
  <c r="AN435" i="2"/>
  <c r="AM435" i="2"/>
  <c r="AL435" i="2"/>
  <c r="AD435" i="2"/>
  <c r="AC435" i="2"/>
  <c r="AN434" i="2"/>
  <c r="AM434" i="2"/>
  <c r="AL434" i="2"/>
  <c r="AD434" i="2"/>
  <c r="AC434" i="2"/>
  <c r="AN433" i="2"/>
  <c r="AM433" i="2"/>
  <c r="AL433" i="2"/>
  <c r="AD433" i="2"/>
  <c r="AC433" i="2"/>
  <c r="AN432" i="2"/>
  <c r="AM432" i="2"/>
  <c r="AL432" i="2"/>
  <c r="AD432" i="2"/>
  <c r="AC432" i="2"/>
  <c r="AN431" i="2"/>
  <c r="AM431" i="2"/>
  <c r="AL431" i="2"/>
  <c r="AD431" i="2"/>
  <c r="AC431" i="2"/>
  <c r="AN430" i="2"/>
  <c r="AM430" i="2"/>
  <c r="AL430" i="2"/>
  <c r="AD430" i="2"/>
  <c r="AC430" i="2"/>
  <c r="AN429" i="2"/>
  <c r="AM429" i="2"/>
  <c r="AL429" i="2"/>
  <c r="AD429" i="2"/>
  <c r="AC429" i="2"/>
  <c r="AN428" i="2"/>
  <c r="AM428" i="2"/>
  <c r="AL428" i="2"/>
  <c r="AD428" i="2"/>
  <c r="AC428" i="2"/>
  <c r="AN427" i="2"/>
  <c r="AM427" i="2"/>
  <c r="AL427" i="2"/>
  <c r="AD427" i="2"/>
  <c r="AC427" i="2"/>
  <c r="AN426" i="2"/>
  <c r="AM426" i="2"/>
  <c r="AL426" i="2"/>
  <c r="AD426" i="2"/>
  <c r="AC426" i="2"/>
  <c r="AN425" i="2"/>
  <c r="AM425" i="2"/>
  <c r="AL425" i="2"/>
  <c r="AD425" i="2"/>
  <c r="AC425" i="2"/>
  <c r="AN424" i="2"/>
  <c r="AM424" i="2"/>
  <c r="AL424" i="2"/>
  <c r="AD424" i="2"/>
  <c r="AC424" i="2"/>
  <c r="AN423" i="2"/>
  <c r="AM423" i="2"/>
  <c r="AL423" i="2"/>
  <c r="AD423" i="2"/>
  <c r="AC423" i="2"/>
  <c r="AN422" i="2"/>
  <c r="AM422" i="2"/>
  <c r="AL422" i="2"/>
  <c r="AD422" i="2"/>
  <c r="AC422" i="2"/>
  <c r="AN421" i="2"/>
  <c r="AM421" i="2"/>
  <c r="AL421" i="2"/>
  <c r="AD421" i="2"/>
  <c r="AC421" i="2"/>
  <c r="AN420" i="2"/>
  <c r="AM420" i="2"/>
  <c r="AL420" i="2"/>
  <c r="AD420" i="2"/>
  <c r="AC420" i="2"/>
  <c r="AN419" i="2"/>
  <c r="AM419" i="2"/>
  <c r="AL419" i="2"/>
  <c r="AD419" i="2"/>
  <c r="AC419" i="2"/>
  <c r="AN418" i="2"/>
  <c r="AM418" i="2"/>
  <c r="AL418" i="2"/>
  <c r="AD418" i="2"/>
  <c r="AC418" i="2"/>
  <c r="AN417" i="2"/>
  <c r="AM417" i="2"/>
  <c r="AL417" i="2"/>
  <c r="AD417" i="2"/>
  <c r="AC417" i="2"/>
  <c r="AN416" i="2"/>
  <c r="AM416" i="2"/>
  <c r="AL416" i="2"/>
  <c r="AD416" i="2"/>
  <c r="AC416" i="2"/>
  <c r="AN415" i="2"/>
  <c r="AM415" i="2"/>
  <c r="AL415" i="2"/>
  <c r="AD415" i="2"/>
  <c r="AC415" i="2"/>
  <c r="AN414" i="2"/>
  <c r="AM414" i="2"/>
  <c r="AL414" i="2"/>
  <c r="AD414" i="2"/>
  <c r="AC414" i="2"/>
  <c r="AN413" i="2"/>
  <c r="AM413" i="2"/>
  <c r="AL413" i="2"/>
  <c r="AD413" i="2"/>
  <c r="AC413" i="2"/>
  <c r="AN412" i="2"/>
  <c r="AM412" i="2"/>
  <c r="AL412" i="2"/>
  <c r="AD412" i="2"/>
  <c r="AC412" i="2"/>
  <c r="AN411" i="2"/>
  <c r="AM411" i="2"/>
  <c r="AL411" i="2"/>
  <c r="AD411" i="2"/>
  <c r="AC411" i="2"/>
  <c r="AN410" i="2"/>
  <c r="AM410" i="2"/>
  <c r="AL410" i="2"/>
  <c r="AD410" i="2"/>
  <c r="AC410" i="2"/>
  <c r="AN409" i="2"/>
  <c r="AM409" i="2"/>
  <c r="AL409" i="2"/>
  <c r="AD409" i="2"/>
  <c r="AC409" i="2"/>
  <c r="AN408" i="2"/>
  <c r="AM408" i="2"/>
  <c r="AL408" i="2"/>
  <c r="AD408" i="2"/>
  <c r="AC408" i="2"/>
  <c r="AN407" i="2"/>
  <c r="AM407" i="2"/>
  <c r="AL407" i="2"/>
  <c r="AD407" i="2"/>
  <c r="AC407" i="2"/>
  <c r="AN406" i="2"/>
  <c r="AM406" i="2"/>
  <c r="AL406" i="2"/>
  <c r="AD406" i="2"/>
  <c r="AC406" i="2"/>
  <c r="AN405" i="2"/>
  <c r="AM405" i="2"/>
  <c r="AL405" i="2"/>
  <c r="AD405" i="2"/>
  <c r="AC405" i="2"/>
  <c r="AN404" i="2"/>
  <c r="AM404" i="2"/>
  <c r="AL404" i="2"/>
  <c r="AD404" i="2"/>
  <c r="AC404" i="2"/>
  <c r="AN403" i="2"/>
  <c r="AM403" i="2"/>
  <c r="AL403" i="2"/>
  <c r="AD403" i="2"/>
  <c r="AC403" i="2"/>
  <c r="AN402" i="2"/>
  <c r="AM402" i="2"/>
  <c r="AL402" i="2"/>
  <c r="AD402" i="2"/>
  <c r="AC402" i="2"/>
  <c r="AN401" i="2"/>
  <c r="AM401" i="2"/>
  <c r="AL401" i="2"/>
  <c r="AD401" i="2"/>
  <c r="AC401" i="2"/>
  <c r="AN400" i="2"/>
  <c r="AM400" i="2"/>
  <c r="AL400" i="2"/>
  <c r="AD400" i="2"/>
  <c r="AC400" i="2"/>
  <c r="AN399" i="2"/>
  <c r="AM399" i="2"/>
  <c r="AL399" i="2"/>
  <c r="AD399" i="2"/>
  <c r="AC399" i="2"/>
  <c r="AN398" i="2"/>
  <c r="AM398" i="2"/>
  <c r="AL398" i="2"/>
  <c r="AD398" i="2"/>
  <c r="AC398" i="2"/>
  <c r="AN397" i="2"/>
  <c r="AM397" i="2"/>
  <c r="AL397" i="2"/>
  <c r="AD397" i="2"/>
  <c r="AC397" i="2"/>
  <c r="AN396" i="2"/>
  <c r="AM396" i="2"/>
  <c r="AL396" i="2"/>
  <c r="AD396" i="2"/>
  <c r="AC396" i="2"/>
  <c r="AN395" i="2"/>
  <c r="AM395" i="2"/>
  <c r="AL395" i="2"/>
  <c r="AD395" i="2"/>
  <c r="AC395" i="2"/>
  <c r="AN394" i="2"/>
  <c r="AM394" i="2"/>
  <c r="AL394" i="2"/>
  <c r="AD394" i="2"/>
  <c r="AC394" i="2"/>
  <c r="AN393" i="2"/>
  <c r="AM393" i="2"/>
  <c r="AL393" i="2"/>
  <c r="AD393" i="2"/>
  <c r="AC393" i="2"/>
  <c r="AN392" i="2"/>
  <c r="AM392" i="2"/>
  <c r="AL392" i="2"/>
  <c r="AD392" i="2"/>
  <c r="AC392" i="2"/>
  <c r="AN391" i="2"/>
  <c r="AM391" i="2"/>
  <c r="AL391" i="2"/>
  <c r="AD391" i="2"/>
  <c r="AC391" i="2"/>
  <c r="AN390" i="2"/>
  <c r="AM390" i="2"/>
  <c r="AL390" i="2"/>
  <c r="AD390" i="2"/>
  <c r="AC390" i="2"/>
  <c r="AN389" i="2"/>
  <c r="AM389" i="2"/>
  <c r="AL389" i="2"/>
  <c r="AD389" i="2"/>
  <c r="AC389" i="2"/>
  <c r="AN388" i="2"/>
  <c r="AM388" i="2"/>
  <c r="AL388" i="2"/>
  <c r="AD388" i="2"/>
  <c r="AC388" i="2"/>
  <c r="AN387" i="2"/>
  <c r="AM387" i="2"/>
  <c r="AL387" i="2"/>
  <c r="AD387" i="2"/>
  <c r="AC387" i="2"/>
  <c r="AN386" i="2"/>
  <c r="AM386" i="2"/>
  <c r="AL386" i="2"/>
  <c r="AD386" i="2"/>
  <c r="AC386" i="2"/>
  <c r="AN385" i="2"/>
  <c r="AM385" i="2"/>
  <c r="AL385" i="2"/>
  <c r="AD385" i="2"/>
  <c r="AC385" i="2"/>
  <c r="AN384" i="2"/>
  <c r="AM384" i="2"/>
  <c r="AL384" i="2"/>
  <c r="AD384" i="2"/>
  <c r="AC384" i="2"/>
  <c r="AN383" i="2"/>
  <c r="AM383" i="2"/>
  <c r="AL383" i="2"/>
  <c r="AD383" i="2"/>
  <c r="AC383" i="2"/>
  <c r="AN382" i="2"/>
  <c r="AM382" i="2"/>
  <c r="AL382" i="2"/>
  <c r="AD382" i="2"/>
  <c r="AC382" i="2"/>
  <c r="AN381" i="2"/>
  <c r="AM381" i="2"/>
  <c r="AL381" i="2"/>
  <c r="AD381" i="2"/>
  <c r="AC381" i="2"/>
  <c r="AN380" i="2"/>
  <c r="AM380" i="2"/>
  <c r="AL380" i="2"/>
  <c r="AD380" i="2"/>
  <c r="AC380" i="2"/>
  <c r="AN379" i="2"/>
  <c r="AM379" i="2"/>
  <c r="AL379" i="2"/>
  <c r="AD379" i="2"/>
  <c r="AC379" i="2"/>
  <c r="AN378" i="2"/>
  <c r="AM378" i="2"/>
  <c r="AL378" i="2"/>
  <c r="AD378" i="2"/>
  <c r="AC378" i="2"/>
  <c r="AN377" i="2"/>
  <c r="AM377" i="2"/>
  <c r="AL377" i="2"/>
  <c r="AD377" i="2"/>
  <c r="AC377" i="2"/>
  <c r="AN376" i="2"/>
  <c r="AM376" i="2"/>
  <c r="AL376" i="2"/>
  <c r="AD376" i="2"/>
  <c r="AC376" i="2"/>
  <c r="AN375" i="2"/>
  <c r="AM375" i="2"/>
  <c r="AL375" i="2"/>
  <c r="AD375" i="2"/>
  <c r="AC375" i="2"/>
  <c r="AN374" i="2"/>
  <c r="AM374" i="2"/>
  <c r="AL374" i="2"/>
  <c r="AD374" i="2"/>
  <c r="AC374" i="2"/>
  <c r="AN373" i="2"/>
  <c r="AM373" i="2"/>
  <c r="AL373" i="2"/>
  <c r="AD373" i="2"/>
  <c r="AC373" i="2"/>
  <c r="AN372" i="2"/>
  <c r="AM372" i="2"/>
  <c r="AL372" i="2"/>
  <c r="AD372" i="2"/>
  <c r="AC372" i="2"/>
  <c r="AN371" i="2"/>
  <c r="AM371" i="2"/>
  <c r="AL371" i="2"/>
  <c r="AD371" i="2"/>
  <c r="AC371" i="2"/>
  <c r="AN370" i="2"/>
  <c r="AM370" i="2"/>
  <c r="AL370" i="2"/>
  <c r="AD370" i="2"/>
  <c r="AC370" i="2"/>
  <c r="AN369" i="2"/>
  <c r="AM369" i="2"/>
  <c r="AL369" i="2"/>
  <c r="AD369" i="2"/>
  <c r="AC369" i="2"/>
  <c r="AN368" i="2"/>
  <c r="AM368" i="2"/>
  <c r="AL368" i="2"/>
  <c r="AD368" i="2"/>
  <c r="AC368" i="2"/>
  <c r="AN367" i="2"/>
  <c r="AM367" i="2"/>
  <c r="AL367" i="2"/>
  <c r="AD367" i="2"/>
  <c r="AC367" i="2"/>
  <c r="AN366" i="2"/>
  <c r="AM366" i="2"/>
  <c r="AL366" i="2"/>
  <c r="AD366" i="2"/>
  <c r="AC366" i="2"/>
  <c r="AN365" i="2"/>
  <c r="AM365" i="2"/>
  <c r="AL365" i="2"/>
  <c r="AD365" i="2"/>
  <c r="AC365" i="2"/>
  <c r="AN364" i="2"/>
  <c r="AM364" i="2"/>
  <c r="AL364" i="2"/>
  <c r="AD364" i="2"/>
  <c r="AC364" i="2"/>
  <c r="AN363" i="2"/>
  <c r="AM363" i="2"/>
  <c r="AL363" i="2"/>
  <c r="AD363" i="2"/>
  <c r="AC363" i="2"/>
  <c r="AN362" i="2"/>
  <c r="AM362" i="2"/>
  <c r="AL362" i="2"/>
  <c r="AD362" i="2"/>
  <c r="AC362" i="2"/>
  <c r="AN361" i="2"/>
  <c r="AM361" i="2"/>
  <c r="AL361" i="2"/>
  <c r="AD361" i="2"/>
  <c r="AC361" i="2"/>
  <c r="AN360" i="2"/>
  <c r="AM360" i="2"/>
  <c r="AL360" i="2"/>
  <c r="AD360" i="2"/>
  <c r="AC360" i="2"/>
  <c r="AN359" i="2"/>
  <c r="AM359" i="2"/>
  <c r="AL359" i="2"/>
  <c r="AD359" i="2"/>
  <c r="AC359" i="2"/>
  <c r="AN358" i="2"/>
  <c r="AM358" i="2"/>
  <c r="AL358" i="2"/>
  <c r="AD358" i="2"/>
  <c r="AC358" i="2"/>
  <c r="AN357" i="2"/>
  <c r="AM357" i="2"/>
  <c r="AL357" i="2"/>
  <c r="AD357" i="2"/>
  <c r="AC357" i="2"/>
  <c r="AN356" i="2"/>
  <c r="AM356" i="2"/>
  <c r="AL356" i="2"/>
  <c r="AD356" i="2"/>
  <c r="AC356" i="2"/>
  <c r="AN355" i="2"/>
  <c r="AM355" i="2"/>
  <c r="AL355" i="2"/>
  <c r="AD355" i="2"/>
  <c r="AC355" i="2"/>
  <c r="AN354" i="2"/>
  <c r="AM354" i="2"/>
  <c r="AL354" i="2"/>
  <c r="AD354" i="2"/>
  <c r="AC354" i="2"/>
  <c r="AN353" i="2"/>
  <c r="AM353" i="2"/>
  <c r="AL353" i="2"/>
  <c r="AD353" i="2"/>
  <c r="AC353" i="2"/>
  <c r="AN352" i="2"/>
  <c r="AM352" i="2"/>
  <c r="AL352" i="2"/>
  <c r="AD352" i="2"/>
  <c r="AC352" i="2"/>
  <c r="AN351" i="2"/>
  <c r="AM351" i="2"/>
  <c r="AL351" i="2"/>
  <c r="AD351" i="2"/>
  <c r="AC351" i="2"/>
  <c r="AN350" i="2"/>
  <c r="AM350" i="2"/>
  <c r="AL350" i="2"/>
  <c r="AD350" i="2"/>
  <c r="AC350" i="2"/>
  <c r="AN349" i="2"/>
  <c r="AM349" i="2"/>
  <c r="AL349" i="2"/>
  <c r="AD349" i="2"/>
  <c r="AC349" i="2"/>
  <c r="AN348" i="2"/>
  <c r="AM348" i="2"/>
  <c r="AL348" i="2"/>
  <c r="AD348" i="2"/>
  <c r="AC348" i="2"/>
  <c r="AN347" i="2"/>
  <c r="AM347" i="2"/>
  <c r="AL347" i="2"/>
  <c r="AD347" i="2"/>
  <c r="AC347" i="2"/>
  <c r="AN346" i="2"/>
  <c r="AM346" i="2"/>
  <c r="AL346" i="2"/>
  <c r="AD346" i="2"/>
  <c r="AC346" i="2"/>
  <c r="AN345" i="2"/>
  <c r="AM345" i="2"/>
  <c r="AL345" i="2"/>
  <c r="AD345" i="2"/>
  <c r="AC345" i="2"/>
  <c r="AN344" i="2"/>
  <c r="AM344" i="2"/>
  <c r="AL344" i="2"/>
  <c r="AD344" i="2"/>
  <c r="AC344" i="2"/>
  <c r="AN343" i="2"/>
  <c r="AM343" i="2"/>
  <c r="AL343" i="2"/>
  <c r="AD343" i="2"/>
  <c r="AC343" i="2"/>
  <c r="AN342" i="2"/>
  <c r="AM342" i="2"/>
  <c r="AL342" i="2"/>
  <c r="AD342" i="2"/>
  <c r="AC342" i="2"/>
  <c r="AN341" i="2"/>
  <c r="AM341" i="2"/>
  <c r="AL341" i="2"/>
  <c r="AD341" i="2"/>
  <c r="AC341" i="2"/>
  <c r="AN340" i="2"/>
  <c r="AM340" i="2"/>
  <c r="AL340" i="2"/>
  <c r="AD340" i="2"/>
  <c r="AC340" i="2"/>
  <c r="AN339" i="2"/>
  <c r="AM339" i="2"/>
  <c r="AL339" i="2"/>
  <c r="AD339" i="2"/>
  <c r="AC339" i="2"/>
  <c r="AN338" i="2"/>
  <c r="AM338" i="2"/>
  <c r="AL338" i="2"/>
  <c r="AD338" i="2"/>
  <c r="AC338" i="2"/>
  <c r="AN337" i="2"/>
  <c r="AM337" i="2"/>
  <c r="AL337" i="2"/>
  <c r="AD337" i="2"/>
  <c r="AC337" i="2"/>
  <c r="AN336" i="2"/>
  <c r="AM336" i="2"/>
  <c r="AL336" i="2"/>
  <c r="AD336" i="2"/>
  <c r="AC336" i="2"/>
  <c r="AN335" i="2"/>
  <c r="AM335" i="2"/>
  <c r="AL335" i="2"/>
  <c r="AD335" i="2"/>
  <c r="AC335" i="2"/>
  <c r="AN334" i="2"/>
  <c r="AM334" i="2"/>
  <c r="AL334" i="2"/>
  <c r="AD334" i="2"/>
  <c r="AC334" i="2"/>
  <c r="AN333" i="2"/>
  <c r="AM333" i="2"/>
  <c r="AL333" i="2"/>
  <c r="AD333" i="2"/>
  <c r="AC333" i="2"/>
  <c r="AN332" i="2"/>
  <c r="AM332" i="2"/>
  <c r="AL332" i="2"/>
  <c r="AD332" i="2"/>
  <c r="AC332" i="2"/>
  <c r="AN331" i="2"/>
  <c r="AM331" i="2"/>
  <c r="AL331" i="2"/>
  <c r="AD331" i="2"/>
  <c r="AC331" i="2"/>
  <c r="AN330" i="2"/>
  <c r="AM330" i="2"/>
  <c r="AL330" i="2"/>
  <c r="AD330" i="2"/>
  <c r="AC330" i="2"/>
  <c r="AN329" i="2"/>
  <c r="AM329" i="2"/>
  <c r="AL329" i="2"/>
  <c r="AD329" i="2"/>
  <c r="AC329" i="2"/>
  <c r="AN328" i="2"/>
  <c r="AM328" i="2"/>
  <c r="AL328" i="2"/>
  <c r="AD328" i="2"/>
  <c r="AC328" i="2"/>
  <c r="AN327" i="2"/>
  <c r="AM327" i="2"/>
  <c r="AL327" i="2"/>
  <c r="AD327" i="2"/>
  <c r="AC327" i="2"/>
  <c r="AN326" i="2"/>
  <c r="AM326" i="2"/>
  <c r="AL326" i="2"/>
  <c r="AD326" i="2"/>
  <c r="AC326" i="2"/>
  <c r="AN325" i="2"/>
  <c r="AM325" i="2"/>
  <c r="AL325" i="2"/>
  <c r="AD325" i="2"/>
  <c r="AC325" i="2"/>
  <c r="AN324" i="2"/>
  <c r="AM324" i="2"/>
  <c r="AL324" i="2"/>
  <c r="AD324" i="2"/>
  <c r="AC324" i="2"/>
  <c r="AN323" i="2"/>
  <c r="AM323" i="2"/>
  <c r="AL323" i="2"/>
  <c r="AD323" i="2"/>
  <c r="AC323" i="2"/>
  <c r="AN322" i="2"/>
  <c r="AM322" i="2"/>
  <c r="AL322" i="2"/>
  <c r="AD322" i="2"/>
  <c r="AC322" i="2"/>
  <c r="AN321" i="2"/>
  <c r="AM321" i="2"/>
  <c r="AL321" i="2"/>
  <c r="AD321" i="2"/>
  <c r="AC321" i="2"/>
  <c r="AN320" i="2"/>
  <c r="AM320" i="2"/>
  <c r="AL320" i="2"/>
  <c r="AD320" i="2"/>
  <c r="AC320" i="2"/>
  <c r="AN319" i="2"/>
  <c r="AM319" i="2"/>
  <c r="AL319" i="2"/>
  <c r="AD319" i="2"/>
  <c r="AC319" i="2"/>
  <c r="AN318" i="2"/>
  <c r="AM318" i="2"/>
  <c r="AL318" i="2"/>
  <c r="AD318" i="2"/>
  <c r="AC318" i="2"/>
  <c r="AN317" i="2"/>
  <c r="AM317" i="2"/>
  <c r="AL317" i="2"/>
  <c r="AD317" i="2"/>
  <c r="AC317" i="2"/>
  <c r="AN316" i="2"/>
  <c r="AM316" i="2"/>
  <c r="AL316" i="2"/>
  <c r="AD316" i="2"/>
  <c r="AC316" i="2"/>
  <c r="AN315" i="2"/>
  <c r="AM315" i="2"/>
  <c r="AL315" i="2"/>
  <c r="AD315" i="2"/>
  <c r="AC315" i="2"/>
  <c r="AN314" i="2"/>
  <c r="AM314" i="2"/>
  <c r="AL314" i="2"/>
  <c r="AD314" i="2"/>
  <c r="AC314" i="2"/>
  <c r="AN313" i="2"/>
  <c r="AM313" i="2"/>
  <c r="AL313" i="2"/>
  <c r="AD313" i="2"/>
  <c r="AC313" i="2"/>
  <c r="AN312" i="2"/>
  <c r="AM312" i="2"/>
  <c r="AL312" i="2"/>
  <c r="AD312" i="2"/>
  <c r="AC312" i="2"/>
  <c r="AN311" i="2"/>
  <c r="AM311" i="2"/>
  <c r="AL311" i="2"/>
  <c r="AD311" i="2"/>
  <c r="AC311" i="2"/>
  <c r="AN310" i="2"/>
  <c r="AM310" i="2"/>
  <c r="AL310" i="2"/>
  <c r="AD310" i="2"/>
  <c r="AC310" i="2"/>
  <c r="AN309" i="2"/>
  <c r="AM309" i="2"/>
  <c r="AL309" i="2"/>
  <c r="AD309" i="2"/>
  <c r="AC309" i="2"/>
  <c r="AN308" i="2"/>
  <c r="AM308" i="2"/>
  <c r="AL308" i="2"/>
  <c r="AD308" i="2"/>
  <c r="AC308" i="2"/>
  <c r="AN307" i="2"/>
  <c r="AM307" i="2"/>
  <c r="AL307" i="2"/>
  <c r="AD307" i="2"/>
  <c r="AC307" i="2"/>
  <c r="AN306" i="2"/>
  <c r="AM306" i="2"/>
  <c r="AL306" i="2"/>
  <c r="AD306" i="2"/>
  <c r="AC306" i="2"/>
  <c r="AN305" i="2"/>
  <c r="AM305" i="2"/>
  <c r="AL305" i="2"/>
  <c r="AD305" i="2"/>
  <c r="AC305" i="2"/>
  <c r="AN304" i="2"/>
  <c r="AM304" i="2"/>
  <c r="AL304" i="2"/>
  <c r="AD304" i="2"/>
  <c r="AC304" i="2"/>
  <c r="AN303" i="2"/>
  <c r="AM303" i="2"/>
  <c r="AL303" i="2"/>
  <c r="AD303" i="2"/>
  <c r="AC303" i="2"/>
  <c r="AN302" i="2"/>
  <c r="AM302" i="2"/>
  <c r="AL302" i="2"/>
  <c r="AD302" i="2"/>
  <c r="AC302" i="2"/>
  <c r="AN301" i="2"/>
  <c r="AM301" i="2"/>
  <c r="AL301" i="2"/>
  <c r="AD301" i="2"/>
  <c r="AC301" i="2"/>
  <c r="AN300" i="2"/>
  <c r="AM300" i="2"/>
  <c r="AL300" i="2"/>
  <c r="AD300" i="2"/>
  <c r="AC300" i="2"/>
  <c r="AN299" i="2"/>
  <c r="AM299" i="2"/>
  <c r="AL299" i="2"/>
  <c r="AD299" i="2"/>
  <c r="AC299" i="2"/>
  <c r="AN298" i="2"/>
  <c r="AM298" i="2"/>
  <c r="AL298" i="2"/>
  <c r="AD298" i="2"/>
  <c r="AC298" i="2"/>
  <c r="AN297" i="2"/>
  <c r="AM297" i="2"/>
  <c r="AL297" i="2"/>
  <c r="AD297" i="2"/>
  <c r="AC297" i="2"/>
  <c r="AN296" i="2"/>
  <c r="AM296" i="2"/>
  <c r="AL296" i="2"/>
  <c r="AD296" i="2"/>
  <c r="AC296" i="2"/>
  <c r="AN295" i="2"/>
  <c r="AM295" i="2"/>
  <c r="AL295" i="2"/>
  <c r="AD295" i="2"/>
  <c r="AC295" i="2"/>
  <c r="AN294" i="2"/>
  <c r="AM294" i="2"/>
  <c r="AL294" i="2"/>
  <c r="AD294" i="2"/>
  <c r="AC294" i="2"/>
  <c r="AN293" i="2"/>
  <c r="AM293" i="2"/>
  <c r="AL293" i="2"/>
  <c r="AD293" i="2"/>
  <c r="AC293" i="2"/>
  <c r="AN292" i="2"/>
  <c r="AM292" i="2"/>
  <c r="AL292" i="2"/>
  <c r="AD292" i="2"/>
  <c r="AC292" i="2"/>
  <c r="AN291" i="2"/>
  <c r="AM291" i="2"/>
  <c r="AL291" i="2"/>
  <c r="AD291" i="2"/>
  <c r="AC291" i="2"/>
  <c r="AN290" i="2"/>
  <c r="AM290" i="2"/>
  <c r="AL290" i="2"/>
  <c r="AD290" i="2"/>
  <c r="AC290" i="2"/>
  <c r="AN289" i="2"/>
  <c r="AM289" i="2"/>
  <c r="AL289" i="2"/>
  <c r="AD289" i="2"/>
  <c r="AC289" i="2"/>
  <c r="AN288" i="2"/>
  <c r="AM288" i="2"/>
  <c r="AL288" i="2"/>
  <c r="AD288" i="2"/>
  <c r="AC288" i="2"/>
  <c r="AN287" i="2"/>
  <c r="AM287" i="2"/>
  <c r="AL287" i="2"/>
  <c r="AD287" i="2"/>
  <c r="AC287" i="2"/>
  <c r="AN286" i="2"/>
  <c r="AM286" i="2"/>
  <c r="AL286" i="2"/>
  <c r="AD286" i="2"/>
  <c r="AC286" i="2"/>
  <c r="AN285" i="2"/>
  <c r="AM285" i="2"/>
  <c r="AL285" i="2"/>
  <c r="AD285" i="2"/>
  <c r="AC285" i="2"/>
  <c r="AN284" i="2"/>
  <c r="AM284" i="2"/>
  <c r="AL284" i="2"/>
  <c r="AD284" i="2"/>
  <c r="AC284" i="2"/>
  <c r="AN283" i="2"/>
  <c r="AM283" i="2"/>
  <c r="AL283" i="2"/>
  <c r="AD283" i="2"/>
  <c r="AC283" i="2"/>
  <c r="AN282" i="2"/>
  <c r="AM282" i="2"/>
  <c r="AL282" i="2"/>
  <c r="AD282" i="2"/>
  <c r="AC282" i="2"/>
  <c r="AN281" i="2"/>
  <c r="AM281" i="2"/>
  <c r="AL281" i="2"/>
  <c r="AD281" i="2"/>
  <c r="AC281" i="2"/>
  <c r="AN280" i="2"/>
  <c r="AM280" i="2"/>
  <c r="AL280" i="2"/>
  <c r="AD280" i="2"/>
  <c r="AC280" i="2"/>
  <c r="AN279" i="2"/>
  <c r="AM279" i="2"/>
  <c r="AL279" i="2"/>
  <c r="AD279" i="2"/>
  <c r="AC279" i="2"/>
  <c r="AN278" i="2"/>
  <c r="AM278" i="2"/>
  <c r="AL278" i="2"/>
  <c r="AD278" i="2"/>
  <c r="AC278" i="2"/>
  <c r="AN277" i="2"/>
  <c r="AM277" i="2"/>
  <c r="AL277" i="2"/>
  <c r="AD277" i="2"/>
  <c r="AC277" i="2"/>
  <c r="AN276" i="2"/>
  <c r="AM276" i="2"/>
  <c r="AL276" i="2"/>
  <c r="AD276" i="2"/>
  <c r="AC276" i="2"/>
  <c r="AN275" i="2"/>
  <c r="AM275" i="2"/>
  <c r="AL275" i="2"/>
  <c r="AD275" i="2"/>
  <c r="AC275" i="2"/>
  <c r="AN274" i="2"/>
  <c r="AM274" i="2"/>
  <c r="AL274" i="2"/>
  <c r="AD274" i="2"/>
  <c r="AC274" i="2"/>
  <c r="AN273" i="2"/>
  <c r="AM273" i="2"/>
  <c r="AL273" i="2"/>
  <c r="AD273" i="2"/>
  <c r="AC273" i="2"/>
  <c r="AN272" i="2"/>
  <c r="AM272" i="2"/>
  <c r="AL272" i="2"/>
  <c r="AD272" i="2"/>
  <c r="AC272" i="2"/>
  <c r="AN271" i="2"/>
  <c r="AM271" i="2"/>
  <c r="AL271" i="2"/>
  <c r="AD271" i="2"/>
  <c r="AC271" i="2"/>
  <c r="AN270" i="2"/>
  <c r="AM270" i="2"/>
  <c r="AL270" i="2"/>
  <c r="AD270" i="2"/>
  <c r="AC270" i="2"/>
  <c r="AN269" i="2"/>
  <c r="AM269" i="2"/>
  <c r="AL269" i="2"/>
  <c r="AD269" i="2"/>
  <c r="AC269" i="2"/>
  <c r="AN268" i="2"/>
  <c r="AM268" i="2"/>
  <c r="AL268" i="2"/>
  <c r="AD268" i="2"/>
  <c r="AC268" i="2"/>
  <c r="AN267" i="2"/>
  <c r="AM267" i="2"/>
  <c r="AL267" i="2"/>
  <c r="AD267" i="2"/>
  <c r="AC267" i="2"/>
  <c r="AN266" i="2"/>
  <c r="AM266" i="2"/>
  <c r="AL266" i="2"/>
  <c r="AD266" i="2"/>
  <c r="AC266" i="2"/>
  <c r="AN265" i="2"/>
  <c r="AM265" i="2"/>
  <c r="AL265" i="2"/>
  <c r="AD265" i="2"/>
  <c r="AC265" i="2"/>
  <c r="AN264" i="2"/>
  <c r="AM264" i="2"/>
  <c r="AL264" i="2"/>
  <c r="AD264" i="2"/>
  <c r="AC264" i="2"/>
  <c r="AN263" i="2"/>
  <c r="AM263" i="2"/>
  <c r="AL263" i="2"/>
  <c r="AD263" i="2"/>
  <c r="AC263" i="2"/>
  <c r="AN262" i="2"/>
  <c r="AM262" i="2"/>
  <c r="AL262" i="2"/>
  <c r="AD262" i="2"/>
  <c r="AC262" i="2"/>
  <c r="AN261" i="2"/>
  <c r="AM261" i="2"/>
  <c r="AL261" i="2"/>
  <c r="AD261" i="2"/>
  <c r="AC261" i="2"/>
  <c r="AN260" i="2"/>
  <c r="AM260" i="2"/>
  <c r="AL260" i="2"/>
  <c r="AD260" i="2"/>
  <c r="AC260" i="2"/>
  <c r="AN259" i="2"/>
  <c r="AM259" i="2"/>
  <c r="AL259" i="2"/>
  <c r="AD259" i="2"/>
  <c r="AC259" i="2"/>
  <c r="AN258" i="2"/>
  <c r="AM258" i="2"/>
  <c r="AL258" i="2"/>
  <c r="AD258" i="2"/>
  <c r="AC258" i="2"/>
  <c r="AN257" i="2"/>
  <c r="AM257" i="2"/>
  <c r="AL257" i="2"/>
  <c r="AD257" i="2"/>
  <c r="AC257" i="2"/>
  <c r="AN256" i="2"/>
  <c r="AM256" i="2"/>
  <c r="AL256" i="2"/>
  <c r="AD256" i="2"/>
  <c r="AC256" i="2"/>
  <c r="AN255" i="2"/>
  <c r="AM255" i="2"/>
  <c r="AL255" i="2"/>
  <c r="AD255" i="2"/>
  <c r="AC255" i="2"/>
  <c r="AN254" i="2"/>
  <c r="AM254" i="2"/>
  <c r="AL254" i="2"/>
  <c r="AD254" i="2"/>
  <c r="AC254" i="2"/>
  <c r="AN253" i="2"/>
  <c r="AM253" i="2"/>
  <c r="AL253" i="2"/>
  <c r="AD253" i="2"/>
  <c r="AC253" i="2"/>
  <c r="AN252" i="2"/>
  <c r="AM252" i="2"/>
  <c r="AL252" i="2"/>
  <c r="AD252" i="2"/>
  <c r="AC252" i="2"/>
  <c r="AN251" i="2"/>
  <c r="AM251" i="2"/>
  <c r="AL251" i="2"/>
  <c r="AD251" i="2"/>
  <c r="AC251" i="2"/>
  <c r="AN250" i="2"/>
  <c r="AM250" i="2"/>
  <c r="AL250" i="2"/>
  <c r="AD250" i="2"/>
  <c r="AC250" i="2"/>
  <c r="AN249" i="2"/>
  <c r="AM249" i="2"/>
  <c r="AL249" i="2"/>
  <c r="AD249" i="2"/>
  <c r="AC249" i="2"/>
  <c r="AN248" i="2"/>
  <c r="AM248" i="2"/>
  <c r="AL248" i="2"/>
  <c r="AD248" i="2"/>
  <c r="AC248" i="2"/>
  <c r="AN247" i="2"/>
  <c r="AM247" i="2"/>
  <c r="AL247" i="2"/>
  <c r="AD247" i="2"/>
  <c r="AC247" i="2"/>
  <c r="AN246" i="2"/>
  <c r="AM246" i="2"/>
  <c r="AL246" i="2"/>
  <c r="AD246" i="2"/>
  <c r="AC246" i="2"/>
  <c r="AN245" i="2"/>
  <c r="AM245" i="2"/>
  <c r="AL245" i="2"/>
  <c r="AD245" i="2"/>
  <c r="AC245" i="2"/>
  <c r="AN244" i="2"/>
  <c r="AM244" i="2"/>
  <c r="AL244" i="2"/>
  <c r="AD244" i="2"/>
  <c r="AC244" i="2"/>
  <c r="AN243" i="2"/>
  <c r="AM243" i="2"/>
  <c r="AL243" i="2"/>
  <c r="AD243" i="2"/>
  <c r="AC243" i="2"/>
  <c r="AN242" i="2"/>
  <c r="AM242" i="2"/>
  <c r="AL242" i="2"/>
  <c r="AD242" i="2"/>
  <c r="AC242" i="2"/>
  <c r="AN241" i="2"/>
  <c r="AM241" i="2"/>
  <c r="AL241" i="2"/>
  <c r="AD241" i="2"/>
  <c r="AC241" i="2"/>
  <c r="AN240" i="2"/>
  <c r="AM240" i="2"/>
  <c r="AL240" i="2"/>
  <c r="AD240" i="2"/>
  <c r="AC240" i="2"/>
  <c r="AN239" i="2"/>
  <c r="AM239" i="2"/>
  <c r="AL239" i="2"/>
  <c r="AD239" i="2"/>
  <c r="AC239" i="2"/>
  <c r="AN238" i="2"/>
  <c r="AM238" i="2"/>
  <c r="AL238" i="2"/>
  <c r="AD238" i="2"/>
  <c r="AC238" i="2"/>
  <c r="AN237" i="2"/>
  <c r="AM237" i="2"/>
  <c r="AL237" i="2"/>
  <c r="AD237" i="2"/>
  <c r="AC237" i="2"/>
  <c r="AN236" i="2"/>
  <c r="AM236" i="2"/>
  <c r="AL236" i="2"/>
  <c r="AD236" i="2"/>
  <c r="AC236" i="2"/>
  <c r="AN235" i="2"/>
  <c r="AM235" i="2"/>
  <c r="AL235" i="2"/>
  <c r="AD235" i="2"/>
  <c r="AC235" i="2"/>
  <c r="AN234" i="2"/>
  <c r="AM234" i="2"/>
  <c r="AL234" i="2"/>
  <c r="AD234" i="2"/>
  <c r="AC234" i="2"/>
  <c r="AN233" i="2"/>
  <c r="AM233" i="2"/>
  <c r="AL233" i="2"/>
  <c r="AD233" i="2"/>
  <c r="AC233" i="2"/>
  <c r="AN232" i="2"/>
  <c r="AM232" i="2"/>
  <c r="AL232" i="2"/>
  <c r="AD232" i="2"/>
  <c r="AC232" i="2"/>
  <c r="AN231" i="2"/>
  <c r="AM231" i="2"/>
  <c r="AL231" i="2"/>
  <c r="AD231" i="2"/>
  <c r="AC231" i="2"/>
  <c r="AN230" i="2"/>
  <c r="AM230" i="2"/>
  <c r="AL230" i="2"/>
  <c r="AD230" i="2"/>
  <c r="AC230" i="2"/>
  <c r="AN229" i="2"/>
  <c r="AM229" i="2"/>
  <c r="AL229" i="2"/>
  <c r="AD229" i="2"/>
  <c r="AC229" i="2"/>
  <c r="AN228" i="2"/>
  <c r="AM228" i="2"/>
  <c r="AL228" i="2"/>
  <c r="AD228" i="2"/>
  <c r="AC228" i="2"/>
  <c r="AN227" i="2"/>
  <c r="AM227" i="2"/>
  <c r="AL227" i="2"/>
  <c r="AD227" i="2"/>
  <c r="AC227" i="2"/>
  <c r="AN226" i="2"/>
  <c r="AM226" i="2"/>
  <c r="AL226" i="2"/>
  <c r="AD226" i="2"/>
  <c r="AC226" i="2"/>
  <c r="AN225" i="2"/>
  <c r="AM225" i="2"/>
  <c r="AL225" i="2"/>
  <c r="AD225" i="2"/>
  <c r="AC225" i="2"/>
  <c r="AN224" i="2"/>
  <c r="AM224" i="2"/>
  <c r="AL224" i="2"/>
  <c r="AD224" i="2"/>
  <c r="AC224" i="2"/>
  <c r="AN223" i="2"/>
  <c r="AM223" i="2"/>
  <c r="AL223" i="2"/>
  <c r="AD223" i="2"/>
  <c r="AC223" i="2"/>
  <c r="AN222" i="2"/>
  <c r="AM222" i="2"/>
  <c r="AL222" i="2"/>
  <c r="AD222" i="2"/>
  <c r="AC222" i="2"/>
  <c r="AN221" i="2"/>
  <c r="AM221" i="2"/>
  <c r="AL221" i="2"/>
  <c r="AD221" i="2"/>
  <c r="AC221" i="2"/>
  <c r="AN220" i="2"/>
  <c r="AM220" i="2"/>
  <c r="AL220" i="2"/>
  <c r="AD220" i="2"/>
  <c r="AC220" i="2"/>
  <c r="AN219" i="2"/>
  <c r="AM219" i="2"/>
  <c r="AL219" i="2"/>
  <c r="AD219" i="2"/>
  <c r="AC219" i="2"/>
  <c r="AN218" i="2"/>
  <c r="AM218" i="2"/>
  <c r="AL218" i="2"/>
  <c r="AD218" i="2"/>
  <c r="AC218" i="2"/>
  <c r="AN217" i="2"/>
  <c r="AM217" i="2"/>
  <c r="AL217" i="2"/>
  <c r="AD217" i="2"/>
  <c r="AC217" i="2"/>
  <c r="AN216" i="2"/>
  <c r="AM216" i="2"/>
  <c r="AL216" i="2"/>
  <c r="AD216" i="2"/>
  <c r="AC216" i="2"/>
  <c r="AN215" i="2"/>
  <c r="AM215" i="2"/>
  <c r="AL215" i="2"/>
  <c r="AD215" i="2"/>
  <c r="AC215" i="2"/>
  <c r="AN214" i="2"/>
  <c r="AM214" i="2"/>
  <c r="AL214" i="2"/>
  <c r="AD214" i="2"/>
  <c r="AC214" i="2"/>
  <c r="AN213" i="2"/>
  <c r="AM213" i="2"/>
  <c r="AL213" i="2"/>
  <c r="AD213" i="2"/>
  <c r="AC213" i="2"/>
  <c r="AN212" i="2"/>
  <c r="AM212" i="2"/>
  <c r="AL212" i="2"/>
  <c r="AD212" i="2"/>
  <c r="AC212" i="2"/>
  <c r="AN211" i="2"/>
  <c r="AM211" i="2"/>
  <c r="AL211" i="2"/>
  <c r="AD211" i="2"/>
  <c r="AC211" i="2"/>
  <c r="AN210" i="2"/>
  <c r="AM210" i="2"/>
  <c r="AL210" i="2"/>
  <c r="AD210" i="2"/>
  <c r="AC210" i="2"/>
  <c r="AN209" i="2"/>
  <c r="AM209" i="2"/>
  <c r="AL209" i="2"/>
  <c r="AD209" i="2"/>
  <c r="AC209" i="2"/>
  <c r="AN208" i="2"/>
  <c r="AM208" i="2"/>
  <c r="AL208" i="2"/>
  <c r="AD208" i="2"/>
  <c r="AC208" i="2"/>
  <c r="AN207" i="2"/>
  <c r="AM207" i="2"/>
  <c r="AL207" i="2"/>
  <c r="AD207" i="2"/>
  <c r="AC207" i="2"/>
  <c r="AN206" i="2"/>
  <c r="AM206" i="2"/>
  <c r="AL206" i="2"/>
  <c r="AD206" i="2"/>
  <c r="AC206" i="2"/>
  <c r="AN205" i="2"/>
  <c r="AM205" i="2"/>
  <c r="AL205" i="2"/>
  <c r="AD205" i="2"/>
  <c r="AC205" i="2"/>
  <c r="AN204" i="2"/>
  <c r="AM204" i="2"/>
  <c r="AL204" i="2"/>
  <c r="AD204" i="2"/>
  <c r="AC204" i="2"/>
  <c r="AN203" i="2"/>
  <c r="AM203" i="2"/>
  <c r="AL203" i="2"/>
  <c r="AD203" i="2"/>
  <c r="AC203" i="2"/>
  <c r="AN202" i="2"/>
  <c r="AM202" i="2"/>
  <c r="AL202" i="2"/>
  <c r="AD202" i="2"/>
  <c r="AC202" i="2"/>
  <c r="AN201" i="2"/>
  <c r="AM201" i="2"/>
  <c r="AL201" i="2"/>
  <c r="AD201" i="2"/>
  <c r="AC201" i="2"/>
  <c r="AN200" i="2"/>
  <c r="AM200" i="2"/>
  <c r="AL200" i="2"/>
  <c r="AD200" i="2"/>
  <c r="AC200" i="2"/>
  <c r="AN199" i="2"/>
  <c r="AM199" i="2"/>
  <c r="AL199" i="2"/>
  <c r="AD199" i="2"/>
  <c r="AC199" i="2"/>
  <c r="AN198" i="2"/>
  <c r="AM198" i="2"/>
  <c r="AL198" i="2"/>
  <c r="AD198" i="2"/>
  <c r="AC198" i="2"/>
  <c r="AN197" i="2"/>
  <c r="AM197" i="2"/>
  <c r="AL197" i="2"/>
  <c r="AD197" i="2"/>
  <c r="AC197" i="2"/>
  <c r="AN196" i="2"/>
  <c r="AM196" i="2"/>
  <c r="AL196" i="2"/>
  <c r="AD196" i="2"/>
  <c r="AC196" i="2"/>
  <c r="AN195" i="2"/>
  <c r="AM195" i="2"/>
  <c r="AL195" i="2"/>
  <c r="AD195" i="2"/>
  <c r="AC195" i="2"/>
  <c r="AN194" i="2"/>
  <c r="AM194" i="2"/>
  <c r="AL194" i="2"/>
  <c r="AD194" i="2"/>
  <c r="AC194" i="2"/>
  <c r="AN193" i="2"/>
  <c r="AM193" i="2"/>
  <c r="AL193" i="2"/>
  <c r="AD193" i="2"/>
  <c r="AC193" i="2"/>
  <c r="AN192" i="2"/>
  <c r="AM192" i="2"/>
  <c r="AL192" i="2"/>
  <c r="AD192" i="2"/>
  <c r="AC192" i="2"/>
  <c r="AN191" i="2"/>
  <c r="AM191" i="2"/>
  <c r="AL191" i="2"/>
  <c r="AD191" i="2"/>
  <c r="AC191" i="2"/>
  <c r="AN190" i="2"/>
  <c r="AM190" i="2"/>
  <c r="AL190" i="2"/>
  <c r="AD190" i="2"/>
  <c r="AC190" i="2"/>
  <c r="AN189" i="2"/>
  <c r="AM189" i="2"/>
  <c r="AL189" i="2"/>
  <c r="AD189" i="2"/>
  <c r="AC189" i="2"/>
  <c r="AN188" i="2"/>
  <c r="AM188" i="2"/>
  <c r="AL188" i="2"/>
  <c r="AD188" i="2"/>
  <c r="AC188" i="2"/>
  <c r="AN187" i="2"/>
  <c r="AM187" i="2"/>
  <c r="AL187" i="2"/>
  <c r="AD187" i="2"/>
  <c r="AC187" i="2"/>
  <c r="AN186" i="2"/>
  <c r="AM186" i="2"/>
  <c r="AL186" i="2"/>
  <c r="AD186" i="2"/>
  <c r="AC186" i="2"/>
  <c r="AN185" i="2"/>
  <c r="AM185" i="2"/>
  <c r="AL185" i="2"/>
  <c r="AD185" i="2"/>
  <c r="AC185" i="2"/>
  <c r="AN184" i="2"/>
  <c r="AM184" i="2"/>
  <c r="AL184" i="2"/>
  <c r="AD184" i="2"/>
  <c r="AC184" i="2"/>
  <c r="AN183" i="2"/>
  <c r="AM183" i="2"/>
  <c r="AL183" i="2"/>
  <c r="AD183" i="2"/>
  <c r="AC183" i="2"/>
  <c r="AN182" i="2"/>
  <c r="AM182" i="2"/>
  <c r="AL182" i="2"/>
  <c r="AD182" i="2"/>
  <c r="AC182" i="2"/>
  <c r="AN181" i="2"/>
  <c r="AM181" i="2"/>
  <c r="AL181" i="2"/>
  <c r="AD181" i="2"/>
  <c r="AC181" i="2"/>
  <c r="AN180" i="2"/>
  <c r="AM180" i="2"/>
  <c r="AL180" i="2"/>
  <c r="AD180" i="2"/>
  <c r="AC180" i="2"/>
  <c r="AN179" i="2"/>
  <c r="AM179" i="2"/>
  <c r="AL179" i="2"/>
  <c r="AD179" i="2"/>
  <c r="AC179" i="2"/>
  <c r="AN178" i="2"/>
  <c r="AM178" i="2"/>
  <c r="AL178" i="2"/>
  <c r="AD178" i="2"/>
  <c r="AC178" i="2"/>
  <c r="AN177" i="2"/>
  <c r="AM177" i="2"/>
  <c r="AL177" i="2"/>
  <c r="AD177" i="2"/>
  <c r="AC177" i="2"/>
  <c r="AN176" i="2"/>
  <c r="AM176" i="2"/>
  <c r="AL176" i="2"/>
  <c r="AD176" i="2"/>
  <c r="AC176" i="2"/>
  <c r="AN175" i="2"/>
  <c r="AM175" i="2"/>
  <c r="AL175" i="2"/>
  <c r="AD175" i="2"/>
  <c r="AC175" i="2"/>
  <c r="AN174" i="2"/>
  <c r="AM174" i="2"/>
  <c r="AL174" i="2"/>
  <c r="AD174" i="2"/>
  <c r="AC174" i="2"/>
  <c r="AN173" i="2"/>
  <c r="AM173" i="2"/>
  <c r="AL173" i="2"/>
  <c r="AD173" i="2"/>
  <c r="AC173" i="2"/>
  <c r="AN172" i="2"/>
  <c r="AM172" i="2"/>
  <c r="AL172" i="2"/>
  <c r="AD172" i="2"/>
  <c r="AC172" i="2"/>
  <c r="AN171" i="2"/>
  <c r="AM171" i="2"/>
  <c r="AL171" i="2"/>
  <c r="AD171" i="2"/>
  <c r="AC171" i="2"/>
  <c r="AN170" i="2"/>
  <c r="AM170" i="2"/>
  <c r="AL170" i="2"/>
  <c r="AD170" i="2"/>
  <c r="AC170" i="2"/>
  <c r="AN169" i="2"/>
  <c r="AM169" i="2"/>
  <c r="AL169" i="2"/>
  <c r="AD169" i="2"/>
  <c r="AC169" i="2"/>
  <c r="AN168" i="2"/>
  <c r="AM168" i="2"/>
  <c r="AL168" i="2"/>
  <c r="AD168" i="2"/>
  <c r="AC168" i="2"/>
  <c r="AN167" i="2"/>
  <c r="AM167" i="2"/>
  <c r="AL167" i="2"/>
  <c r="AD167" i="2"/>
  <c r="AC167" i="2"/>
  <c r="AN166" i="2"/>
  <c r="AM166" i="2"/>
  <c r="AL166" i="2"/>
  <c r="AD166" i="2"/>
  <c r="AC166" i="2"/>
  <c r="AN165" i="2"/>
  <c r="AM165" i="2"/>
  <c r="AL165" i="2"/>
  <c r="AD165" i="2"/>
  <c r="AC165" i="2"/>
  <c r="AN164" i="2"/>
  <c r="AM164" i="2"/>
  <c r="AL164" i="2"/>
  <c r="AD164" i="2"/>
  <c r="AC164" i="2"/>
  <c r="AN163" i="2"/>
  <c r="AM163" i="2"/>
  <c r="AL163" i="2"/>
  <c r="AD163" i="2"/>
  <c r="AC163" i="2"/>
  <c r="AN162" i="2"/>
  <c r="AM162" i="2"/>
  <c r="AL162" i="2"/>
  <c r="AD162" i="2"/>
  <c r="AC162" i="2"/>
  <c r="AN161" i="2"/>
  <c r="AM161" i="2"/>
  <c r="AL161" i="2"/>
  <c r="AD161" i="2"/>
  <c r="AC161" i="2"/>
  <c r="AN160" i="2"/>
  <c r="AM160" i="2"/>
  <c r="AL160" i="2"/>
  <c r="AD160" i="2"/>
  <c r="AC160" i="2"/>
  <c r="AN159" i="2"/>
  <c r="AM159" i="2"/>
  <c r="AL159" i="2"/>
  <c r="AD159" i="2"/>
  <c r="AC159" i="2"/>
  <c r="AN158" i="2"/>
  <c r="AM158" i="2"/>
  <c r="AL158" i="2"/>
  <c r="AD158" i="2"/>
  <c r="AC158" i="2"/>
  <c r="AN157" i="2"/>
  <c r="AM157" i="2"/>
  <c r="AL157" i="2"/>
  <c r="AD157" i="2"/>
  <c r="AC157" i="2"/>
  <c r="AN156" i="2"/>
  <c r="AM156" i="2"/>
  <c r="AL156" i="2"/>
  <c r="AD156" i="2"/>
  <c r="AC156" i="2"/>
  <c r="AN155" i="2"/>
  <c r="AM155" i="2"/>
  <c r="AL155" i="2"/>
  <c r="AD155" i="2"/>
  <c r="AC155" i="2"/>
  <c r="AN154" i="2"/>
  <c r="AM154" i="2"/>
  <c r="AL154" i="2"/>
  <c r="AD154" i="2"/>
  <c r="AC154" i="2"/>
  <c r="AN153" i="2"/>
  <c r="AM153" i="2"/>
  <c r="AL153" i="2"/>
  <c r="AD153" i="2"/>
  <c r="AC153" i="2"/>
  <c r="AN152" i="2"/>
  <c r="AM152" i="2"/>
  <c r="AL152" i="2"/>
  <c r="AD152" i="2"/>
  <c r="AC152" i="2"/>
  <c r="AN151" i="2"/>
  <c r="AM151" i="2"/>
  <c r="AL151" i="2"/>
  <c r="AD151" i="2"/>
  <c r="AC151" i="2"/>
  <c r="AN150" i="2"/>
  <c r="AM150" i="2"/>
  <c r="AL150" i="2"/>
  <c r="AD150" i="2"/>
  <c r="AC150" i="2"/>
  <c r="AN149" i="2"/>
  <c r="AM149" i="2"/>
  <c r="AL149" i="2"/>
  <c r="AD149" i="2"/>
  <c r="AC149" i="2"/>
  <c r="AN148" i="2"/>
  <c r="AM148" i="2"/>
  <c r="AL148" i="2"/>
  <c r="AD148" i="2"/>
  <c r="AC148" i="2"/>
  <c r="AN147" i="2"/>
  <c r="AM147" i="2"/>
  <c r="AL147" i="2"/>
  <c r="AD147" i="2"/>
  <c r="AC147" i="2"/>
  <c r="AN146" i="2"/>
  <c r="AM146" i="2"/>
  <c r="AL146" i="2"/>
  <c r="AD146" i="2"/>
  <c r="AC146" i="2"/>
  <c r="AN145" i="2"/>
  <c r="AM145" i="2"/>
  <c r="AL145" i="2"/>
  <c r="AD145" i="2"/>
  <c r="AC145" i="2"/>
  <c r="AN144" i="2"/>
  <c r="AM144" i="2"/>
  <c r="AL144" i="2"/>
  <c r="AD144" i="2"/>
  <c r="AC144" i="2"/>
  <c r="AN143" i="2"/>
  <c r="AM143" i="2"/>
  <c r="AL143" i="2"/>
  <c r="AD143" i="2"/>
  <c r="AC143" i="2"/>
  <c r="AN142" i="2"/>
  <c r="AM142" i="2"/>
  <c r="AL142" i="2"/>
  <c r="AD142" i="2"/>
  <c r="AC142" i="2"/>
  <c r="AN141" i="2"/>
  <c r="AM141" i="2"/>
  <c r="AL141" i="2"/>
  <c r="AD141" i="2"/>
  <c r="AC141" i="2"/>
  <c r="AN140" i="2"/>
  <c r="AM140" i="2"/>
  <c r="AL140" i="2"/>
  <c r="AD140" i="2"/>
  <c r="AC140" i="2"/>
  <c r="AN139" i="2"/>
  <c r="AM139" i="2"/>
  <c r="AL139" i="2"/>
  <c r="AD139" i="2"/>
  <c r="AC139" i="2"/>
  <c r="AN138" i="2"/>
  <c r="AM138" i="2"/>
  <c r="AL138" i="2"/>
  <c r="AD138" i="2"/>
  <c r="AC138" i="2"/>
  <c r="AN137" i="2"/>
  <c r="AM137" i="2"/>
  <c r="AL137" i="2"/>
  <c r="AD137" i="2"/>
  <c r="AC137" i="2"/>
  <c r="AN136" i="2"/>
  <c r="AM136" i="2"/>
  <c r="AL136" i="2"/>
  <c r="AD136" i="2"/>
  <c r="AC136" i="2"/>
  <c r="AN135" i="2"/>
  <c r="AM135" i="2"/>
  <c r="AL135" i="2"/>
  <c r="AD135" i="2"/>
  <c r="AC135" i="2"/>
  <c r="AN134" i="2"/>
  <c r="AM134" i="2"/>
  <c r="AL134" i="2"/>
  <c r="AD134" i="2"/>
  <c r="AC134" i="2"/>
  <c r="AN133" i="2"/>
  <c r="AM133" i="2"/>
  <c r="AL133" i="2"/>
  <c r="AD133" i="2"/>
  <c r="AC133" i="2"/>
  <c r="AN132" i="2"/>
  <c r="AM132" i="2"/>
  <c r="AL132" i="2"/>
  <c r="AD132" i="2"/>
  <c r="AC132" i="2"/>
  <c r="AN131" i="2"/>
  <c r="AM131" i="2"/>
  <c r="AL131" i="2"/>
  <c r="AD131" i="2"/>
  <c r="AC131" i="2"/>
  <c r="AN130" i="2"/>
  <c r="AM130" i="2"/>
  <c r="AL130" i="2"/>
  <c r="AD130" i="2"/>
  <c r="AC130" i="2"/>
  <c r="AN129" i="2"/>
  <c r="AM129" i="2"/>
  <c r="AL129" i="2"/>
  <c r="AD129" i="2"/>
  <c r="AC129" i="2"/>
  <c r="AN128" i="2"/>
  <c r="AM128" i="2"/>
  <c r="AL128" i="2"/>
  <c r="AD128" i="2"/>
  <c r="AC128" i="2"/>
  <c r="AN127" i="2"/>
  <c r="AM127" i="2"/>
  <c r="AL127" i="2"/>
  <c r="AD127" i="2"/>
  <c r="AC127" i="2"/>
  <c r="AN126" i="2"/>
  <c r="AM126" i="2"/>
  <c r="AL126" i="2"/>
  <c r="AD126" i="2"/>
  <c r="AC126" i="2"/>
  <c r="AN125" i="2"/>
  <c r="AM125" i="2"/>
  <c r="AL125" i="2"/>
  <c r="AD125" i="2"/>
  <c r="AC125" i="2"/>
  <c r="AN124" i="2"/>
  <c r="AM124" i="2"/>
  <c r="AL124" i="2"/>
  <c r="AD124" i="2"/>
  <c r="AC124" i="2"/>
  <c r="AN123" i="2"/>
  <c r="AM123" i="2"/>
  <c r="AL123" i="2"/>
  <c r="AD123" i="2"/>
  <c r="AC123" i="2"/>
  <c r="AN122" i="2"/>
  <c r="AM122" i="2"/>
  <c r="AL122" i="2"/>
  <c r="AD122" i="2"/>
  <c r="AC122" i="2"/>
  <c r="AN121" i="2"/>
  <c r="AM121" i="2"/>
  <c r="AL121" i="2"/>
  <c r="AD121" i="2"/>
  <c r="AC121" i="2"/>
  <c r="AN120" i="2"/>
  <c r="AM120" i="2"/>
  <c r="AL120" i="2"/>
  <c r="AD120" i="2"/>
  <c r="AC120" i="2"/>
  <c r="AN119" i="2"/>
  <c r="AM119" i="2"/>
  <c r="AL119" i="2"/>
  <c r="AD119" i="2"/>
  <c r="AC119" i="2"/>
  <c r="AN118" i="2"/>
  <c r="AM118" i="2"/>
  <c r="AL118" i="2"/>
  <c r="AD118" i="2"/>
  <c r="AC118" i="2"/>
  <c r="AN117" i="2"/>
  <c r="AM117" i="2"/>
  <c r="AL117" i="2"/>
  <c r="AD117" i="2"/>
  <c r="AC117" i="2"/>
  <c r="AN116" i="2"/>
  <c r="AM116" i="2"/>
  <c r="AL116" i="2"/>
  <c r="AD116" i="2"/>
  <c r="AC116" i="2"/>
  <c r="AN115" i="2"/>
  <c r="AM115" i="2"/>
  <c r="AL115" i="2"/>
  <c r="AD115" i="2"/>
  <c r="AC115" i="2"/>
  <c r="AN114" i="2"/>
  <c r="AM114" i="2"/>
  <c r="AL114" i="2"/>
  <c r="AD114" i="2"/>
  <c r="AC114" i="2"/>
  <c r="AN113" i="2"/>
  <c r="AM113" i="2"/>
  <c r="AL113" i="2"/>
  <c r="AD113" i="2"/>
  <c r="AC113" i="2"/>
  <c r="AN112" i="2"/>
  <c r="AM112" i="2"/>
  <c r="AL112" i="2"/>
  <c r="AD112" i="2"/>
  <c r="AC112" i="2"/>
  <c r="AN111" i="2"/>
  <c r="AM111" i="2"/>
  <c r="AL111" i="2"/>
  <c r="AD111" i="2"/>
  <c r="AC111" i="2"/>
  <c r="AN110" i="2"/>
  <c r="AM110" i="2"/>
  <c r="AL110" i="2"/>
  <c r="AD110" i="2"/>
  <c r="AC110" i="2"/>
  <c r="AN109" i="2"/>
  <c r="AM109" i="2"/>
  <c r="AL109" i="2"/>
  <c r="AD109" i="2"/>
  <c r="AC109" i="2"/>
  <c r="AN108" i="2"/>
  <c r="AM108" i="2"/>
  <c r="AL108" i="2"/>
  <c r="AD108" i="2"/>
  <c r="AC108" i="2"/>
  <c r="AN107" i="2"/>
  <c r="AM107" i="2"/>
  <c r="AL107" i="2"/>
  <c r="AD107" i="2"/>
  <c r="AC107" i="2"/>
  <c r="AN106" i="2"/>
  <c r="AM106" i="2"/>
  <c r="AL106" i="2"/>
  <c r="AD106" i="2"/>
  <c r="AC106" i="2"/>
  <c r="AN105" i="2"/>
  <c r="AM105" i="2"/>
  <c r="AL105" i="2"/>
  <c r="AD105" i="2"/>
  <c r="AC105" i="2"/>
  <c r="AN104" i="2"/>
  <c r="AM104" i="2"/>
  <c r="AL104" i="2"/>
  <c r="AD104" i="2"/>
  <c r="AC104" i="2"/>
  <c r="AN103" i="2"/>
  <c r="AM103" i="2"/>
  <c r="AL103" i="2"/>
  <c r="AD103" i="2"/>
  <c r="AC103" i="2"/>
  <c r="AN102" i="2"/>
  <c r="AM102" i="2"/>
  <c r="AL102" i="2"/>
  <c r="AD102" i="2"/>
  <c r="AC102" i="2"/>
  <c r="AN101" i="2"/>
  <c r="AM101" i="2"/>
  <c r="AL101" i="2"/>
  <c r="AD101" i="2"/>
  <c r="AC101" i="2"/>
  <c r="AN100" i="2"/>
  <c r="AM100" i="2"/>
  <c r="AL100" i="2"/>
  <c r="AD100" i="2"/>
  <c r="AC100" i="2"/>
  <c r="AN99" i="2"/>
  <c r="AM99" i="2"/>
  <c r="AL99" i="2"/>
  <c r="AD99" i="2"/>
  <c r="AC99" i="2"/>
  <c r="AN98" i="2"/>
  <c r="AM98" i="2"/>
  <c r="AL98" i="2"/>
  <c r="AD98" i="2"/>
  <c r="AC98" i="2"/>
  <c r="AN97" i="2"/>
  <c r="AM97" i="2"/>
  <c r="AL97" i="2"/>
  <c r="AD97" i="2"/>
  <c r="AC97" i="2"/>
  <c r="AN96" i="2"/>
  <c r="AM96" i="2"/>
  <c r="AL96" i="2"/>
  <c r="AD96" i="2"/>
  <c r="AC96" i="2"/>
  <c r="AN95" i="2"/>
  <c r="AM95" i="2"/>
  <c r="AL95" i="2"/>
  <c r="AD95" i="2"/>
  <c r="AC95" i="2"/>
  <c r="AN94" i="2"/>
  <c r="AM94" i="2"/>
  <c r="AL94" i="2"/>
  <c r="AD94" i="2"/>
  <c r="AC94" i="2"/>
  <c r="AN93" i="2"/>
  <c r="AM93" i="2"/>
  <c r="AL93" i="2"/>
  <c r="AD93" i="2"/>
  <c r="AC93" i="2"/>
  <c r="AN92" i="2"/>
  <c r="AM92" i="2"/>
  <c r="AL92" i="2"/>
  <c r="AD92" i="2"/>
  <c r="AC92" i="2"/>
  <c r="AN91" i="2"/>
  <c r="AM91" i="2"/>
  <c r="AL91" i="2"/>
  <c r="AD91" i="2"/>
  <c r="AC91" i="2"/>
  <c r="AN90" i="2"/>
  <c r="AM90" i="2"/>
  <c r="AL90" i="2"/>
  <c r="AD90" i="2"/>
  <c r="AC90" i="2"/>
  <c r="AN89" i="2"/>
  <c r="AM89" i="2"/>
  <c r="AL89" i="2"/>
  <c r="AD89" i="2"/>
  <c r="AC89" i="2"/>
  <c r="AN88" i="2"/>
  <c r="AM88" i="2"/>
  <c r="AL88" i="2"/>
  <c r="AD88" i="2"/>
  <c r="AC88" i="2"/>
  <c r="AN87" i="2"/>
  <c r="AM87" i="2"/>
  <c r="AL87" i="2"/>
  <c r="AD87" i="2"/>
  <c r="AC87" i="2"/>
  <c r="AN86" i="2"/>
  <c r="AM86" i="2"/>
  <c r="AL86" i="2"/>
  <c r="AD86" i="2"/>
  <c r="AC86" i="2"/>
  <c r="AN85" i="2"/>
  <c r="AM85" i="2"/>
  <c r="AL85" i="2"/>
  <c r="AD85" i="2"/>
  <c r="AC85" i="2"/>
  <c r="AN84" i="2"/>
  <c r="AM84" i="2"/>
  <c r="AL84" i="2"/>
  <c r="AD84" i="2"/>
  <c r="AC84" i="2"/>
  <c r="AN83" i="2"/>
  <c r="AM83" i="2"/>
  <c r="AL83" i="2"/>
  <c r="AD83" i="2"/>
  <c r="AC83" i="2"/>
  <c r="AN82" i="2"/>
  <c r="AM82" i="2"/>
  <c r="AL82" i="2"/>
  <c r="AD82" i="2"/>
  <c r="AC82" i="2"/>
  <c r="AN81" i="2"/>
  <c r="AM81" i="2"/>
  <c r="AL81" i="2"/>
  <c r="AD81" i="2"/>
  <c r="AC81" i="2"/>
  <c r="AN80" i="2"/>
  <c r="AM80" i="2"/>
  <c r="AL80" i="2"/>
  <c r="AD80" i="2"/>
  <c r="AC80" i="2"/>
  <c r="AN79" i="2"/>
  <c r="AM79" i="2"/>
  <c r="AL79" i="2"/>
  <c r="AD79" i="2"/>
  <c r="AC79" i="2"/>
  <c r="AN78" i="2"/>
  <c r="AM78" i="2"/>
  <c r="AL78" i="2"/>
  <c r="AD78" i="2"/>
  <c r="AC78" i="2"/>
  <c r="AN77" i="2"/>
  <c r="AM77" i="2"/>
  <c r="AL77" i="2"/>
  <c r="AD77" i="2"/>
  <c r="AC77" i="2"/>
  <c r="AN76" i="2"/>
  <c r="AM76" i="2"/>
  <c r="AL76" i="2"/>
  <c r="AD76" i="2"/>
  <c r="AC76" i="2"/>
  <c r="AN75" i="2"/>
  <c r="AM75" i="2"/>
  <c r="AL75" i="2"/>
  <c r="AD75" i="2"/>
  <c r="AC75" i="2"/>
  <c r="AN74" i="2"/>
  <c r="AM74" i="2"/>
  <c r="AL74" i="2"/>
  <c r="AD74" i="2"/>
  <c r="AC74" i="2"/>
  <c r="AN73" i="2"/>
  <c r="AM73" i="2"/>
  <c r="AL73" i="2"/>
  <c r="AD73" i="2"/>
  <c r="AC73" i="2"/>
  <c r="AN72" i="2"/>
  <c r="AM72" i="2"/>
  <c r="AL72" i="2"/>
  <c r="AD72" i="2"/>
  <c r="AC72" i="2"/>
  <c r="AN71" i="2"/>
  <c r="AM71" i="2"/>
  <c r="AL71" i="2"/>
  <c r="AD71" i="2"/>
  <c r="AC71" i="2"/>
  <c r="AN70" i="2"/>
  <c r="AM70" i="2"/>
  <c r="AL70" i="2"/>
  <c r="AD70" i="2"/>
  <c r="AC70" i="2"/>
  <c r="AN69" i="2"/>
  <c r="AM69" i="2"/>
  <c r="AL69" i="2"/>
  <c r="AD69" i="2"/>
  <c r="AC69" i="2"/>
  <c r="AN68" i="2"/>
  <c r="AM68" i="2"/>
  <c r="AL68" i="2"/>
  <c r="AD68" i="2"/>
  <c r="AC68" i="2"/>
  <c r="AN67" i="2"/>
  <c r="AM67" i="2"/>
  <c r="AL67" i="2"/>
  <c r="AD67" i="2"/>
  <c r="AC67" i="2"/>
  <c r="AN66" i="2"/>
  <c r="AM66" i="2"/>
  <c r="AL66" i="2"/>
  <c r="AD66" i="2"/>
  <c r="AC66" i="2"/>
  <c r="AN65" i="2"/>
  <c r="AM65" i="2"/>
  <c r="AL65" i="2"/>
  <c r="AD65" i="2"/>
  <c r="AC65" i="2"/>
  <c r="AN64" i="2"/>
  <c r="AM64" i="2"/>
  <c r="AL64" i="2"/>
  <c r="AD64" i="2"/>
  <c r="AC64" i="2"/>
  <c r="AN63" i="2"/>
  <c r="AM63" i="2"/>
  <c r="AL63" i="2"/>
  <c r="AD63" i="2"/>
  <c r="AC63" i="2"/>
  <c r="AN62" i="2"/>
  <c r="AM62" i="2"/>
  <c r="AL62" i="2"/>
  <c r="AD62" i="2"/>
  <c r="AC62" i="2"/>
  <c r="AN61" i="2"/>
  <c r="AM61" i="2"/>
  <c r="AL61" i="2"/>
  <c r="AD61" i="2"/>
  <c r="AC61" i="2"/>
  <c r="AN60" i="2"/>
  <c r="AM60" i="2"/>
  <c r="AL60" i="2"/>
  <c r="AD60" i="2"/>
  <c r="AC60" i="2"/>
  <c r="AN59" i="2"/>
  <c r="AM59" i="2"/>
  <c r="AL59" i="2"/>
  <c r="AD59" i="2"/>
  <c r="AC59" i="2"/>
  <c r="AN58" i="2"/>
  <c r="AM58" i="2"/>
  <c r="AL58" i="2"/>
  <c r="AD58" i="2"/>
  <c r="AC58" i="2"/>
  <c r="AN57" i="2"/>
  <c r="AM57" i="2"/>
  <c r="AL57" i="2"/>
  <c r="AD57" i="2"/>
  <c r="AC57" i="2"/>
  <c r="AN56" i="2"/>
  <c r="AM56" i="2"/>
  <c r="AL56" i="2"/>
  <c r="AD56" i="2"/>
  <c r="AC56" i="2"/>
  <c r="AN55" i="2"/>
  <c r="AM55" i="2"/>
  <c r="AL55" i="2"/>
  <c r="AD55" i="2"/>
  <c r="AC55" i="2"/>
  <c r="AN54" i="2"/>
  <c r="AM54" i="2"/>
  <c r="AL54" i="2"/>
  <c r="AD54" i="2"/>
  <c r="AC54" i="2"/>
  <c r="AN53" i="2"/>
  <c r="AM53" i="2"/>
  <c r="AL53" i="2"/>
  <c r="AD53" i="2"/>
  <c r="AC53" i="2"/>
  <c r="AN52" i="2"/>
  <c r="AM52" i="2"/>
  <c r="AL52" i="2"/>
  <c r="AD52" i="2"/>
  <c r="AC52" i="2"/>
  <c r="AN51" i="2"/>
  <c r="AM51" i="2"/>
  <c r="AL51" i="2"/>
  <c r="AD51" i="2"/>
  <c r="AC51" i="2"/>
  <c r="AN50" i="2"/>
  <c r="AM50" i="2"/>
  <c r="AL50" i="2"/>
  <c r="AD50" i="2"/>
  <c r="AC50" i="2"/>
  <c r="AN49" i="2"/>
  <c r="AM49" i="2"/>
  <c r="AL49" i="2"/>
  <c r="AD49" i="2"/>
  <c r="AC49" i="2"/>
  <c r="AN48" i="2"/>
  <c r="AM48" i="2"/>
  <c r="AL48" i="2"/>
  <c r="AD48" i="2"/>
  <c r="AC48" i="2"/>
  <c r="AN47" i="2"/>
  <c r="AM47" i="2"/>
  <c r="AL47" i="2"/>
  <c r="AD47" i="2"/>
  <c r="AC47" i="2"/>
  <c r="AN46" i="2"/>
  <c r="AM46" i="2"/>
  <c r="AL46" i="2"/>
  <c r="AD46" i="2"/>
  <c r="AC46" i="2"/>
  <c r="AN45" i="2"/>
  <c r="AM45" i="2"/>
  <c r="AL45" i="2"/>
  <c r="AD45" i="2"/>
  <c r="AC45" i="2"/>
  <c r="AN44" i="2"/>
  <c r="AM44" i="2"/>
  <c r="AL44" i="2"/>
  <c r="AD44" i="2"/>
  <c r="AC44" i="2"/>
  <c r="AN43" i="2"/>
  <c r="AM43" i="2"/>
  <c r="AL43" i="2"/>
  <c r="AD43" i="2"/>
  <c r="AC43" i="2"/>
  <c r="AN42" i="2"/>
  <c r="AM42" i="2"/>
  <c r="AL42" i="2"/>
  <c r="AD42" i="2"/>
  <c r="AC42" i="2"/>
  <c r="AN41" i="2"/>
  <c r="AM41" i="2"/>
  <c r="AL41" i="2"/>
  <c r="AD41" i="2"/>
  <c r="AC41" i="2"/>
  <c r="AN40" i="2"/>
  <c r="AM40" i="2"/>
  <c r="AL40" i="2"/>
  <c r="AD40" i="2"/>
  <c r="AC40" i="2"/>
  <c r="AN39" i="2"/>
  <c r="AM39" i="2"/>
  <c r="AL39" i="2"/>
  <c r="AD39" i="2"/>
  <c r="AC39" i="2"/>
  <c r="AN38" i="2"/>
  <c r="AM38" i="2"/>
  <c r="AL38" i="2"/>
  <c r="AD38" i="2"/>
  <c r="AC38" i="2"/>
  <c r="AN37" i="2"/>
  <c r="AM37" i="2"/>
  <c r="AL37" i="2"/>
  <c r="AD37" i="2"/>
  <c r="AC37" i="2"/>
  <c r="AN36" i="2"/>
  <c r="AM36" i="2"/>
  <c r="AL36" i="2"/>
  <c r="AD36" i="2"/>
  <c r="AC36" i="2"/>
  <c r="AN35" i="2"/>
  <c r="AM35" i="2"/>
  <c r="AL35" i="2"/>
  <c r="AD35" i="2"/>
  <c r="AC35" i="2"/>
  <c r="AN34" i="2"/>
  <c r="AM34" i="2"/>
  <c r="AL34" i="2"/>
  <c r="AD34" i="2"/>
  <c r="AC34" i="2"/>
  <c r="AN33" i="2"/>
  <c r="AM33" i="2"/>
  <c r="AL33" i="2"/>
  <c r="AD33" i="2"/>
  <c r="AC33" i="2"/>
  <c r="AN32" i="2"/>
  <c r="AM32" i="2"/>
  <c r="AL32" i="2"/>
  <c r="AD32" i="2"/>
  <c r="AC32" i="2"/>
  <c r="AN31" i="2"/>
  <c r="AM31" i="2"/>
  <c r="AL31" i="2"/>
  <c r="AD31" i="2"/>
  <c r="AC31" i="2"/>
  <c r="AN30" i="2"/>
  <c r="AM30" i="2"/>
  <c r="AL30" i="2"/>
  <c r="AD30" i="2"/>
  <c r="AC30" i="2"/>
  <c r="AN29" i="2"/>
  <c r="AM29" i="2"/>
  <c r="AL29" i="2"/>
  <c r="AD29" i="2"/>
  <c r="AC29" i="2"/>
  <c r="AN28" i="2"/>
  <c r="AM28" i="2"/>
  <c r="AL28" i="2"/>
  <c r="AD28" i="2"/>
  <c r="AC28" i="2"/>
  <c r="AN27" i="2"/>
  <c r="AM27" i="2"/>
  <c r="AL27" i="2"/>
  <c r="AD27" i="2"/>
  <c r="AC27" i="2"/>
  <c r="AN26" i="2"/>
  <c r="AM26" i="2"/>
  <c r="AL26" i="2"/>
  <c r="AD26" i="2"/>
  <c r="AC26" i="2"/>
  <c r="AN25" i="2"/>
  <c r="AM25" i="2"/>
  <c r="AL25" i="2"/>
  <c r="AD25" i="2"/>
  <c r="AC25" i="2"/>
  <c r="AN24" i="2"/>
  <c r="AM24" i="2"/>
  <c r="AL24" i="2"/>
  <c r="AD24" i="2"/>
  <c r="AC24" i="2"/>
  <c r="AN23" i="2"/>
  <c r="AM23" i="2"/>
  <c r="AL23" i="2"/>
  <c r="AD23" i="2"/>
  <c r="AC23" i="2"/>
  <c r="AN22" i="2"/>
  <c r="AM22" i="2"/>
  <c r="AL22" i="2"/>
  <c r="AD22" i="2"/>
  <c r="AC22" i="2"/>
  <c r="AN21" i="2"/>
  <c r="AM21" i="2"/>
  <c r="AL21" i="2"/>
  <c r="AD21" i="2"/>
  <c r="AC21" i="2"/>
  <c r="AN20" i="2"/>
  <c r="AM20" i="2"/>
  <c r="AL20" i="2"/>
  <c r="AD20" i="2"/>
  <c r="AC20" i="2"/>
  <c r="AN19" i="2"/>
  <c r="AM19" i="2"/>
  <c r="AL19" i="2"/>
  <c r="AD19" i="2"/>
  <c r="AC19" i="2"/>
  <c r="AN18" i="2"/>
  <c r="AM18" i="2"/>
  <c r="AL18" i="2"/>
  <c r="AD18" i="2"/>
  <c r="AC18" i="2"/>
  <c r="AN17" i="2"/>
  <c r="AM17" i="2"/>
  <c r="AL17" i="2"/>
  <c r="AD17" i="2"/>
  <c r="AC17" i="2"/>
  <c r="AN16" i="2"/>
  <c r="AM16" i="2"/>
  <c r="AL16" i="2"/>
  <c r="AD16" i="2"/>
  <c r="AC16" i="2"/>
  <c r="AN15" i="2"/>
  <c r="AM15" i="2"/>
  <c r="AL15" i="2"/>
  <c r="AD15" i="2"/>
  <c r="AC15" i="2"/>
  <c r="AN14" i="2"/>
  <c r="AM14" i="2"/>
  <c r="AL14" i="2"/>
  <c r="AD14" i="2"/>
  <c r="AC14" i="2"/>
  <c r="AN13" i="2"/>
  <c r="AM13" i="2"/>
  <c r="AL13" i="2"/>
  <c r="AD13" i="2"/>
  <c r="AC13" i="2"/>
  <c r="AN12" i="2"/>
  <c r="AM12" i="2"/>
  <c r="AL12" i="2"/>
  <c r="AD12" i="2"/>
  <c r="AC12" i="2"/>
  <c r="AN11" i="2"/>
  <c r="AM11" i="2"/>
  <c r="AL11" i="2"/>
  <c r="AD11" i="2"/>
  <c r="AC11" i="2"/>
  <c r="AN10" i="2"/>
  <c r="AM10" i="2"/>
  <c r="AL10" i="2"/>
  <c r="AD10" i="2"/>
  <c r="AC10" i="2"/>
  <c r="AN9" i="2"/>
  <c r="AM9" i="2"/>
  <c r="AL9" i="2"/>
  <c r="AD9" i="2"/>
  <c r="AC9" i="2"/>
  <c r="AN8" i="2"/>
  <c r="AM8" i="2"/>
  <c r="AL8" i="2"/>
  <c r="AD8" i="2"/>
  <c r="AC8" i="2"/>
  <c r="AN7" i="2"/>
  <c r="AM7" i="2"/>
  <c r="AL7" i="2"/>
  <c r="AD7" i="2"/>
  <c r="AC7" i="2"/>
  <c r="AN6" i="2"/>
  <c r="AM6" i="2"/>
  <c r="AL6" i="2"/>
  <c r="AD6" i="2"/>
  <c r="AC6" i="2"/>
  <c r="AN5" i="2"/>
  <c r="AM5" i="2"/>
  <c r="AL5" i="2"/>
  <c r="AD5" i="2"/>
  <c r="AC5" i="2"/>
  <c r="AN4" i="2"/>
  <c r="AM4" i="2"/>
  <c r="AL4" i="2"/>
  <c r="AD4" i="2"/>
  <c r="AC4" i="2"/>
  <c r="AN3" i="2"/>
  <c r="AM3" i="2"/>
  <c r="AL3" i="2"/>
  <c r="AD3" i="2"/>
  <c r="AC3" i="2"/>
  <c r="AN2" i="2"/>
  <c r="AM2" i="2"/>
  <c r="AL2" i="2"/>
  <c r="AD2" i="2"/>
  <c r="AC2" i="2"/>
  <c r="DW598" i="1" l="1"/>
  <c r="DV598" i="1"/>
  <c r="DU598" i="1"/>
  <c r="DW597" i="1"/>
  <c r="DV597" i="1"/>
  <c r="DU597" i="1"/>
  <c r="DW596" i="1"/>
  <c r="DV596" i="1"/>
  <c r="DU596" i="1"/>
  <c r="DW595" i="1"/>
  <c r="DV595" i="1"/>
  <c r="DU595" i="1"/>
  <c r="DW594" i="1"/>
  <c r="DV594" i="1"/>
  <c r="DU594" i="1"/>
  <c r="DW593" i="1"/>
  <c r="DV593" i="1"/>
  <c r="DU593" i="1"/>
  <c r="DW592" i="1"/>
  <c r="DV592" i="1"/>
  <c r="DU592" i="1"/>
  <c r="DW591" i="1"/>
  <c r="DV591" i="1"/>
  <c r="DU591" i="1"/>
  <c r="DW590" i="1"/>
  <c r="DV590" i="1"/>
  <c r="DU590" i="1"/>
  <c r="DW589" i="1"/>
  <c r="DV589" i="1"/>
  <c r="DU589" i="1"/>
  <c r="DW588" i="1"/>
  <c r="DV588" i="1"/>
  <c r="DU588" i="1"/>
  <c r="DW587" i="1"/>
  <c r="DV587" i="1"/>
  <c r="DU587" i="1"/>
  <c r="DW586" i="1"/>
  <c r="DV586" i="1"/>
  <c r="DU586" i="1"/>
  <c r="DW585" i="1"/>
  <c r="DV585" i="1"/>
  <c r="DU585" i="1"/>
  <c r="DW584" i="1"/>
  <c r="DV584" i="1"/>
  <c r="DU584" i="1"/>
  <c r="DW583" i="1"/>
  <c r="DV583" i="1"/>
  <c r="DU583" i="1"/>
  <c r="DW582" i="1"/>
  <c r="DV582" i="1"/>
  <c r="DU582" i="1"/>
  <c r="DW581" i="1"/>
  <c r="DV581" i="1"/>
  <c r="DU581" i="1"/>
  <c r="DW579" i="1"/>
  <c r="DV579" i="1"/>
  <c r="DU579" i="1"/>
  <c r="DW578" i="1"/>
  <c r="DV578" i="1"/>
  <c r="DU578" i="1"/>
  <c r="DW577" i="1"/>
  <c r="DV577" i="1"/>
  <c r="DU577" i="1"/>
  <c r="DW575" i="1"/>
  <c r="DV575" i="1"/>
  <c r="DU575" i="1"/>
  <c r="DW574" i="1"/>
  <c r="DV574" i="1"/>
  <c r="DU574" i="1"/>
  <c r="DW573" i="1"/>
  <c r="DV573" i="1"/>
  <c r="DU573" i="1"/>
  <c r="DW572" i="1"/>
  <c r="DV572" i="1"/>
  <c r="DU572" i="1"/>
  <c r="DW571" i="1"/>
  <c r="DV571" i="1"/>
  <c r="DU571" i="1"/>
  <c r="DW570" i="1"/>
  <c r="DV570" i="1"/>
  <c r="DU570" i="1"/>
  <c r="DW569" i="1"/>
  <c r="DV569" i="1"/>
  <c r="DU569" i="1"/>
  <c r="DW567" i="1"/>
  <c r="DV567" i="1"/>
  <c r="DU567" i="1"/>
  <c r="DW566" i="1"/>
  <c r="DV566" i="1"/>
  <c r="DU566" i="1"/>
  <c r="DW565" i="1"/>
  <c r="DV565" i="1"/>
  <c r="DU565" i="1"/>
  <c r="DW564" i="1"/>
  <c r="DV564" i="1"/>
  <c r="DU564" i="1"/>
  <c r="DW563" i="1"/>
  <c r="DV563" i="1"/>
  <c r="DU563" i="1"/>
  <c r="DW562" i="1"/>
  <c r="DV562" i="1"/>
  <c r="DU562" i="1"/>
  <c r="DW561" i="1"/>
  <c r="DV561" i="1"/>
  <c r="DU561" i="1"/>
  <c r="DW559" i="1"/>
  <c r="DV559" i="1"/>
  <c r="DU559" i="1"/>
  <c r="DW558" i="1"/>
  <c r="DV558" i="1"/>
  <c r="DU558" i="1"/>
  <c r="DW557" i="1"/>
  <c r="DV557" i="1"/>
  <c r="DU557" i="1"/>
  <c r="DW554" i="1"/>
  <c r="DV554" i="1"/>
  <c r="DU554" i="1"/>
  <c r="DW553" i="1"/>
  <c r="DV553" i="1"/>
  <c r="DU553" i="1"/>
  <c r="DW551" i="1"/>
  <c r="DV551" i="1"/>
  <c r="DU551" i="1"/>
  <c r="DW550" i="1"/>
  <c r="DV550" i="1"/>
  <c r="DU550" i="1"/>
  <c r="DW549" i="1"/>
  <c r="DV549" i="1"/>
  <c r="DU549" i="1"/>
  <c r="DW548" i="1"/>
  <c r="DV548" i="1"/>
  <c r="DU548" i="1"/>
  <c r="DW546" i="1"/>
  <c r="DV546" i="1"/>
  <c r="DU546" i="1"/>
  <c r="DW544" i="1"/>
  <c r="DV544" i="1"/>
  <c r="DU544" i="1"/>
  <c r="DW543" i="1"/>
  <c r="DV543" i="1"/>
  <c r="DU543" i="1"/>
  <c r="DW541" i="1"/>
  <c r="DV541" i="1"/>
  <c r="DU541" i="1"/>
  <c r="DW540" i="1"/>
  <c r="DV540" i="1"/>
  <c r="DU540" i="1"/>
  <c r="DW539" i="1"/>
  <c r="DV539" i="1"/>
  <c r="DU539" i="1"/>
  <c r="DW538" i="1"/>
  <c r="DV538" i="1"/>
  <c r="DU538" i="1"/>
  <c r="DW537" i="1"/>
  <c r="DV537" i="1"/>
  <c r="DU537" i="1"/>
  <c r="DW536" i="1"/>
  <c r="DV536" i="1"/>
  <c r="DU536" i="1"/>
  <c r="DW535" i="1"/>
  <c r="DV535" i="1"/>
  <c r="DU535" i="1"/>
  <c r="DW534" i="1"/>
  <c r="DV534" i="1"/>
  <c r="DU534" i="1"/>
  <c r="DW533" i="1"/>
  <c r="DV533" i="1"/>
  <c r="DU533" i="1"/>
  <c r="DW532" i="1"/>
  <c r="DV532" i="1"/>
  <c r="DU532" i="1"/>
  <c r="DW531" i="1"/>
  <c r="DV531" i="1"/>
  <c r="DU531" i="1"/>
  <c r="DW530" i="1"/>
  <c r="DV530" i="1"/>
  <c r="DU530" i="1"/>
  <c r="DW528" i="1"/>
  <c r="DV528" i="1"/>
  <c r="DU528" i="1"/>
  <c r="DW527" i="1"/>
  <c r="DV527" i="1"/>
  <c r="DU527" i="1"/>
  <c r="DW526" i="1"/>
  <c r="DV526" i="1"/>
  <c r="DU526" i="1"/>
  <c r="DW524" i="1"/>
  <c r="DV524" i="1"/>
  <c r="DU524" i="1"/>
  <c r="DW523" i="1"/>
  <c r="DV523" i="1"/>
  <c r="DU523" i="1"/>
  <c r="DW522" i="1"/>
  <c r="DV522" i="1"/>
  <c r="DU522" i="1"/>
  <c r="DW520" i="1"/>
  <c r="DV520" i="1"/>
  <c r="DU520" i="1"/>
  <c r="DW518" i="1"/>
  <c r="DV518" i="1"/>
  <c r="DU518" i="1"/>
  <c r="DW517" i="1"/>
  <c r="DV517" i="1"/>
  <c r="DU517" i="1"/>
  <c r="DW515" i="1"/>
  <c r="DV515" i="1"/>
  <c r="DU515" i="1"/>
  <c r="DW514" i="1"/>
  <c r="DV514" i="1"/>
  <c r="DU514" i="1"/>
  <c r="DW513" i="1"/>
  <c r="DV513" i="1"/>
  <c r="DU513" i="1"/>
  <c r="DW512" i="1"/>
  <c r="DV512" i="1"/>
  <c r="DU512" i="1"/>
  <c r="DW511" i="1"/>
  <c r="DV511" i="1"/>
  <c r="DU511" i="1"/>
  <c r="DW509" i="1"/>
  <c r="DV509" i="1"/>
  <c r="DU509" i="1"/>
  <c r="DW508" i="1"/>
  <c r="DV508" i="1"/>
  <c r="DU508" i="1"/>
  <c r="DW507" i="1"/>
  <c r="DV507" i="1"/>
  <c r="DU507" i="1"/>
  <c r="DW506" i="1"/>
  <c r="DV506" i="1"/>
  <c r="DU506" i="1"/>
  <c r="DW505" i="1"/>
  <c r="DV505" i="1"/>
  <c r="DU505" i="1"/>
  <c r="DW503" i="1"/>
  <c r="DV503" i="1"/>
  <c r="DU503" i="1"/>
  <c r="DW502" i="1"/>
  <c r="DV502" i="1"/>
  <c r="DU502" i="1"/>
  <c r="DW501" i="1"/>
  <c r="DV501" i="1"/>
  <c r="DU501" i="1"/>
  <c r="DW500" i="1"/>
  <c r="DV500" i="1"/>
  <c r="DU500" i="1"/>
  <c r="DW498" i="1"/>
  <c r="DV498" i="1"/>
  <c r="DU498" i="1"/>
  <c r="DW497" i="1"/>
  <c r="DV497" i="1"/>
  <c r="DU497" i="1"/>
  <c r="DW496" i="1"/>
  <c r="DV496" i="1"/>
  <c r="DU496" i="1"/>
  <c r="DW495" i="1"/>
  <c r="DV495" i="1"/>
  <c r="DU495" i="1"/>
  <c r="DW494" i="1"/>
  <c r="DV494" i="1"/>
  <c r="DU494" i="1"/>
  <c r="DW493" i="1"/>
  <c r="DV493" i="1"/>
  <c r="DU493" i="1"/>
  <c r="DW492" i="1"/>
  <c r="DV492" i="1"/>
  <c r="DU492" i="1"/>
  <c r="DW491" i="1"/>
  <c r="DV491" i="1"/>
  <c r="DU491" i="1"/>
  <c r="DW490" i="1"/>
  <c r="DV490" i="1"/>
  <c r="DU490" i="1"/>
  <c r="DW487" i="1"/>
  <c r="DV487" i="1"/>
  <c r="DU487" i="1"/>
  <c r="DW486" i="1"/>
  <c r="DV486" i="1"/>
  <c r="DU486" i="1"/>
  <c r="DW485" i="1"/>
  <c r="DV485" i="1"/>
  <c r="DU485" i="1"/>
  <c r="DW484" i="1"/>
  <c r="DV484" i="1"/>
  <c r="DU484" i="1"/>
  <c r="DW483" i="1"/>
  <c r="DV483" i="1"/>
  <c r="DU483" i="1"/>
  <c r="DW482" i="1"/>
  <c r="DV482" i="1"/>
  <c r="DU482" i="1"/>
  <c r="DW481" i="1"/>
  <c r="DV481" i="1"/>
  <c r="DU481" i="1"/>
  <c r="DW480" i="1"/>
  <c r="DV480" i="1"/>
  <c r="DU480" i="1"/>
  <c r="DW478" i="1"/>
  <c r="DV478" i="1"/>
  <c r="DU478" i="1"/>
  <c r="DW476" i="1"/>
  <c r="DV476" i="1"/>
  <c r="DU476" i="1"/>
  <c r="DW475" i="1"/>
  <c r="DV475" i="1"/>
  <c r="DU475" i="1"/>
  <c r="DW473" i="1"/>
  <c r="DV473" i="1"/>
  <c r="DU473" i="1"/>
  <c r="DW472" i="1"/>
  <c r="DV472" i="1"/>
  <c r="DU472" i="1"/>
  <c r="DW471" i="1"/>
  <c r="DV471" i="1"/>
  <c r="DU471" i="1"/>
  <c r="DW470" i="1"/>
  <c r="DV470" i="1"/>
  <c r="DU470" i="1"/>
  <c r="DW469" i="1"/>
  <c r="DV469" i="1"/>
  <c r="DU469" i="1"/>
  <c r="DW468" i="1"/>
  <c r="DV468" i="1"/>
  <c r="DU468" i="1"/>
  <c r="DW467" i="1"/>
  <c r="DV467" i="1"/>
  <c r="DU467" i="1"/>
  <c r="DW465" i="1"/>
  <c r="DV465" i="1"/>
  <c r="DU465" i="1"/>
  <c r="DW464" i="1"/>
  <c r="DV464" i="1"/>
  <c r="DU464" i="1"/>
  <c r="DW463" i="1"/>
  <c r="DV463" i="1"/>
  <c r="DU463" i="1"/>
  <c r="DW462" i="1"/>
  <c r="DV462" i="1"/>
  <c r="DU462" i="1"/>
  <c r="DW461" i="1"/>
  <c r="DV461" i="1"/>
  <c r="DU461" i="1"/>
  <c r="DW458" i="1"/>
  <c r="DV458" i="1"/>
  <c r="DU458" i="1"/>
  <c r="DW456" i="1"/>
  <c r="DV456" i="1"/>
  <c r="DU456" i="1"/>
  <c r="DW455" i="1"/>
  <c r="DV455" i="1"/>
  <c r="DU455" i="1"/>
  <c r="DW454" i="1"/>
  <c r="DV454" i="1"/>
  <c r="DU454" i="1"/>
  <c r="DW453" i="1"/>
  <c r="DV453" i="1"/>
  <c r="DU453" i="1"/>
  <c r="DW452" i="1"/>
  <c r="DV452" i="1"/>
  <c r="DU452" i="1"/>
  <c r="DW451" i="1"/>
  <c r="DV451" i="1"/>
  <c r="DU451" i="1"/>
  <c r="DW450" i="1"/>
  <c r="DV450" i="1"/>
  <c r="DU450" i="1"/>
  <c r="DW449" i="1"/>
  <c r="DV449" i="1"/>
  <c r="DU449" i="1"/>
  <c r="DW448" i="1"/>
  <c r="DV448" i="1"/>
  <c r="DU448" i="1"/>
  <c r="DW447" i="1"/>
  <c r="DV447" i="1"/>
  <c r="DU447" i="1"/>
  <c r="DW446" i="1"/>
  <c r="DV446" i="1"/>
  <c r="DU446" i="1"/>
  <c r="DW445" i="1"/>
  <c r="DV445" i="1"/>
  <c r="DU445" i="1"/>
  <c r="DW444" i="1"/>
  <c r="DV444" i="1"/>
  <c r="DU444" i="1"/>
  <c r="DW443" i="1"/>
  <c r="DV443" i="1"/>
  <c r="DU443" i="1"/>
  <c r="DW442" i="1"/>
  <c r="DV442" i="1"/>
  <c r="DU442" i="1"/>
  <c r="DW441" i="1"/>
  <c r="DV441" i="1"/>
  <c r="DU441" i="1"/>
  <c r="DW440" i="1"/>
  <c r="DV440" i="1"/>
  <c r="DU440" i="1"/>
  <c r="DW439" i="1"/>
  <c r="DV439" i="1"/>
  <c r="DU439" i="1"/>
  <c r="DW438" i="1"/>
  <c r="DV438" i="1"/>
  <c r="DU438" i="1"/>
  <c r="DW437" i="1"/>
  <c r="DV437" i="1"/>
  <c r="DU437" i="1"/>
  <c r="DW436" i="1"/>
  <c r="DV436" i="1"/>
  <c r="DU436" i="1"/>
  <c r="DW435" i="1"/>
  <c r="DV435" i="1"/>
  <c r="DU435" i="1"/>
  <c r="DW434" i="1"/>
  <c r="DV434" i="1"/>
  <c r="DU434" i="1"/>
  <c r="DW433" i="1"/>
  <c r="DV433" i="1"/>
  <c r="DU433" i="1"/>
  <c r="DW432" i="1"/>
  <c r="DV432" i="1"/>
  <c r="DU432" i="1"/>
  <c r="DW431" i="1"/>
  <c r="DV431" i="1"/>
  <c r="DU431" i="1"/>
  <c r="DW430" i="1"/>
  <c r="DV430" i="1"/>
  <c r="DU430" i="1"/>
  <c r="DW429" i="1"/>
  <c r="DV429" i="1"/>
  <c r="DU429" i="1"/>
  <c r="DW427" i="1"/>
  <c r="DV427" i="1"/>
  <c r="DU427" i="1"/>
  <c r="DW426" i="1"/>
  <c r="DV426" i="1"/>
  <c r="DU426" i="1"/>
  <c r="DW425" i="1"/>
  <c r="DV425" i="1"/>
  <c r="DU425" i="1"/>
  <c r="DW424" i="1"/>
  <c r="DV424" i="1"/>
  <c r="DU424" i="1"/>
  <c r="DW423" i="1"/>
  <c r="DV423" i="1"/>
  <c r="DU423" i="1"/>
  <c r="DW422" i="1"/>
  <c r="DV422" i="1"/>
  <c r="DU422" i="1"/>
  <c r="DW421" i="1"/>
  <c r="DV421" i="1"/>
  <c r="DU421" i="1"/>
  <c r="DW420" i="1"/>
  <c r="DV420" i="1"/>
  <c r="DU420" i="1"/>
  <c r="DW419" i="1"/>
  <c r="DV419" i="1"/>
  <c r="DU419" i="1"/>
  <c r="DW418" i="1"/>
  <c r="DV418" i="1"/>
  <c r="DU418" i="1"/>
  <c r="DW416" i="1"/>
  <c r="DV416" i="1"/>
  <c r="DU416" i="1"/>
  <c r="DW414" i="1"/>
  <c r="DV414" i="1"/>
  <c r="DU414" i="1"/>
  <c r="DW413" i="1"/>
  <c r="DV413" i="1"/>
  <c r="DU413" i="1"/>
  <c r="DW412" i="1"/>
  <c r="DV412" i="1"/>
  <c r="DU412" i="1"/>
  <c r="DW411" i="1"/>
  <c r="DV411" i="1"/>
  <c r="DU411" i="1"/>
  <c r="DW409" i="1"/>
  <c r="DV409" i="1"/>
  <c r="DU409" i="1"/>
  <c r="DW408" i="1"/>
  <c r="DV408" i="1"/>
  <c r="DU408" i="1"/>
  <c r="DW407" i="1"/>
  <c r="DV407" i="1"/>
  <c r="DU407" i="1"/>
  <c r="DW406" i="1"/>
  <c r="DV406" i="1"/>
  <c r="DU406" i="1"/>
  <c r="DW405" i="1"/>
  <c r="DV405" i="1"/>
  <c r="DU405" i="1"/>
  <c r="DW404" i="1"/>
  <c r="DV404" i="1"/>
  <c r="DU404" i="1"/>
  <c r="DW403" i="1"/>
  <c r="DV403" i="1"/>
  <c r="DU403" i="1"/>
  <c r="DW402" i="1"/>
  <c r="DV402" i="1"/>
  <c r="DU402" i="1"/>
  <c r="DW401" i="1"/>
  <c r="DV401" i="1"/>
  <c r="DU401" i="1"/>
  <c r="DW400" i="1"/>
  <c r="DV400" i="1"/>
  <c r="DU400" i="1"/>
  <c r="DW399" i="1"/>
  <c r="DV399" i="1"/>
  <c r="DU399" i="1"/>
  <c r="DW397" i="1"/>
  <c r="DV397" i="1"/>
  <c r="DU397" i="1"/>
  <c r="DW396" i="1"/>
  <c r="DV396" i="1"/>
  <c r="DU396" i="1"/>
  <c r="DW395" i="1"/>
  <c r="DV395" i="1"/>
  <c r="DU395" i="1"/>
  <c r="DW394" i="1"/>
  <c r="DV394" i="1"/>
  <c r="DU394" i="1"/>
  <c r="DW393" i="1"/>
  <c r="DV393" i="1"/>
  <c r="DU393" i="1"/>
  <c r="DW392" i="1"/>
  <c r="DV392" i="1"/>
  <c r="DU392" i="1"/>
  <c r="DW391" i="1"/>
  <c r="DV391" i="1"/>
  <c r="DU391" i="1"/>
  <c r="DW390" i="1"/>
  <c r="DV390" i="1"/>
  <c r="DU390" i="1"/>
  <c r="DW389" i="1"/>
  <c r="DV389" i="1"/>
  <c r="DU389" i="1"/>
  <c r="DW388" i="1"/>
  <c r="DV388" i="1"/>
  <c r="DU388" i="1"/>
  <c r="DW387" i="1"/>
  <c r="DV387" i="1"/>
  <c r="DU387" i="1"/>
  <c r="DW386" i="1"/>
  <c r="DV386" i="1"/>
  <c r="DU386" i="1"/>
  <c r="DW385" i="1"/>
  <c r="DV385" i="1"/>
  <c r="DU385" i="1"/>
  <c r="DW384" i="1"/>
  <c r="DV384" i="1"/>
  <c r="DU384" i="1"/>
  <c r="DW383" i="1"/>
  <c r="DV383" i="1"/>
  <c r="DU383" i="1"/>
  <c r="DW382" i="1"/>
  <c r="DV382" i="1"/>
  <c r="DU382" i="1"/>
  <c r="DW381" i="1"/>
  <c r="DV381" i="1"/>
  <c r="DU381" i="1"/>
  <c r="DW380" i="1"/>
  <c r="DV380" i="1"/>
  <c r="DU380" i="1"/>
  <c r="DW379" i="1"/>
  <c r="DV379" i="1"/>
  <c r="DU379" i="1"/>
  <c r="DW378" i="1"/>
  <c r="DV378" i="1"/>
  <c r="DU378" i="1"/>
  <c r="DW377" i="1"/>
  <c r="DV377" i="1"/>
  <c r="DU377" i="1"/>
  <c r="DW376" i="1"/>
  <c r="DV376" i="1"/>
  <c r="DU376" i="1"/>
  <c r="DW375" i="1"/>
  <c r="DV375" i="1"/>
  <c r="DU375" i="1"/>
  <c r="DW374" i="1"/>
  <c r="DV374" i="1"/>
  <c r="DU374" i="1"/>
  <c r="DW373" i="1"/>
  <c r="DV373" i="1"/>
  <c r="DU373" i="1"/>
  <c r="DW372" i="1"/>
  <c r="DV372" i="1"/>
  <c r="DU372" i="1"/>
  <c r="DW371" i="1"/>
  <c r="DV371" i="1"/>
  <c r="DU371" i="1"/>
  <c r="DW370" i="1"/>
  <c r="DV370" i="1"/>
  <c r="DU370" i="1"/>
  <c r="DW369" i="1"/>
  <c r="DV369" i="1"/>
  <c r="DU369" i="1"/>
  <c r="DW368" i="1"/>
  <c r="DV368" i="1"/>
  <c r="DU368" i="1"/>
  <c r="DW366" i="1"/>
  <c r="DV366" i="1"/>
  <c r="DU366" i="1"/>
  <c r="DW365" i="1"/>
  <c r="DV365" i="1"/>
  <c r="DU365" i="1"/>
  <c r="DW364" i="1"/>
  <c r="DV364" i="1"/>
  <c r="DU364" i="1"/>
  <c r="DW363" i="1"/>
  <c r="DV363" i="1"/>
  <c r="DU363" i="1"/>
  <c r="DW362" i="1"/>
  <c r="DV362" i="1"/>
  <c r="DU362" i="1"/>
  <c r="DW361" i="1"/>
  <c r="DV361" i="1"/>
  <c r="DU361" i="1"/>
  <c r="DW360" i="1"/>
  <c r="DV360" i="1"/>
  <c r="DU360" i="1"/>
  <c r="DW359" i="1"/>
  <c r="DV359" i="1"/>
  <c r="DU359" i="1"/>
  <c r="DW358" i="1"/>
  <c r="DV358" i="1"/>
  <c r="DU358" i="1"/>
  <c r="DW356" i="1"/>
  <c r="DV356" i="1"/>
  <c r="DU356" i="1"/>
  <c r="DW354" i="1"/>
  <c r="DV354" i="1"/>
  <c r="DU354" i="1"/>
  <c r="DW353" i="1"/>
  <c r="DV353" i="1"/>
  <c r="DU353" i="1"/>
  <c r="DW352" i="1"/>
  <c r="DV352" i="1"/>
  <c r="DU352" i="1"/>
  <c r="DW351" i="1"/>
  <c r="DV351" i="1"/>
  <c r="DU351" i="1"/>
  <c r="DW350" i="1"/>
  <c r="DV350" i="1"/>
  <c r="DU350" i="1"/>
  <c r="DW349" i="1"/>
  <c r="DV349" i="1"/>
  <c r="DU349" i="1"/>
  <c r="DW348" i="1"/>
  <c r="DV348" i="1"/>
  <c r="DU348" i="1"/>
  <c r="DW346" i="1"/>
  <c r="DV346" i="1"/>
  <c r="DU346" i="1"/>
  <c r="DW345" i="1"/>
  <c r="DV345" i="1"/>
  <c r="DU345" i="1"/>
  <c r="DW343" i="1"/>
  <c r="DV343" i="1"/>
  <c r="DU343" i="1"/>
  <c r="DW342" i="1"/>
  <c r="DV342" i="1"/>
  <c r="DU342" i="1"/>
  <c r="DW341" i="1"/>
  <c r="DV341" i="1"/>
  <c r="DU341" i="1"/>
  <c r="DW340" i="1"/>
  <c r="DV340" i="1"/>
  <c r="DU340" i="1"/>
  <c r="DW339" i="1"/>
  <c r="DV339" i="1"/>
  <c r="DU339" i="1"/>
  <c r="DW338" i="1"/>
  <c r="DV338" i="1"/>
  <c r="DU338" i="1"/>
  <c r="DW337" i="1"/>
  <c r="DV337" i="1"/>
  <c r="DU337" i="1"/>
  <c r="DW336" i="1"/>
  <c r="DV336" i="1"/>
  <c r="DU336" i="1"/>
  <c r="DW335" i="1"/>
  <c r="DV335" i="1"/>
  <c r="DU335" i="1"/>
  <c r="DW334" i="1"/>
  <c r="DV334" i="1"/>
  <c r="DU334" i="1"/>
  <c r="DW333" i="1"/>
  <c r="DV333" i="1"/>
  <c r="DU333" i="1"/>
  <c r="DW331" i="1"/>
  <c r="DV331" i="1"/>
  <c r="DU331" i="1"/>
  <c r="DW330" i="1"/>
  <c r="DV330" i="1"/>
  <c r="DU330" i="1"/>
  <c r="DW329" i="1"/>
  <c r="DV329" i="1"/>
  <c r="DU329" i="1"/>
  <c r="DW327" i="1"/>
  <c r="DV327" i="1"/>
  <c r="DU327" i="1"/>
  <c r="DW326" i="1"/>
  <c r="DV326" i="1"/>
  <c r="DU326" i="1"/>
  <c r="DW325" i="1"/>
  <c r="DV325" i="1"/>
  <c r="DU325" i="1"/>
  <c r="DW324" i="1"/>
  <c r="DV324" i="1"/>
  <c r="DU324" i="1"/>
  <c r="DW323" i="1"/>
  <c r="DV323" i="1"/>
  <c r="DU323" i="1"/>
  <c r="DW322" i="1"/>
  <c r="DV322" i="1"/>
  <c r="DU322" i="1"/>
  <c r="DW321" i="1"/>
  <c r="DV321" i="1"/>
  <c r="DU321" i="1"/>
  <c r="DW320" i="1"/>
  <c r="DV320" i="1"/>
  <c r="DU320" i="1"/>
  <c r="DW318" i="1"/>
  <c r="DV318" i="1"/>
  <c r="DU318" i="1"/>
  <c r="DW317" i="1"/>
  <c r="DV317" i="1"/>
  <c r="DU317" i="1"/>
  <c r="DW316" i="1"/>
  <c r="DV316" i="1"/>
  <c r="DU316" i="1"/>
  <c r="DW315" i="1"/>
  <c r="DV315" i="1"/>
  <c r="DU315" i="1"/>
  <c r="DW314" i="1"/>
  <c r="DV314" i="1"/>
  <c r="DU314" i="1"/>
  <c r="DW313" i="1"/>
  <c r="DV313" i="1"/>
  <c r="DU313" i="1"/>
  <c r="DW312" i="1"/>
  <c r="DV312" i="1"/>
  <c r="DU312" i="1"/>
  <c r="DW311" i="1"/>
  <c r="DV311" i="1"/>
  <c r="DU311" i="1"/>
  <c r="DW310" i="1"/>
  <c r="DV310" i="1"/>
  <c r="DU310" i="1"/>
  <c r="DW308" i="1"/>
  <c r="DV308" i="1"/>
  <c r="DU308" i="1"/>
  <c r="DW306" i="1"/>
  <c r="DV306" i="1"/>
  <c r="DU306" i="1"/>
  <c r="DW304" i="1"/>
  <c r="DV304" i="1"/>
  <c r="DU304" i="1"/>
  <c r="DW303" i="1"/>
  <c r="DV303" i="1"/>
  <c r="DU303" i="1"/>
  <c r="DW301" i="1"/>
  <c r="DV301" i="1"/>
  <c r="DU301" i="1"/>
  <c r="DW300" i="1"/>
  <c r="DV300" i="1"/>
  <c r="DU300" i="1"/>
  <c r="DW299" i="1"/>
  <c r="DV299" i="1"/>
  <c r="DU299" i="1"/>
  <c r="DW298" i="1"/>
  <c r="DV298" i="1"/>
  <c r="DU298" i="1"/>
  <c r="DW297" i="1"/>
  <c r="DV297" i="1"/>
  <c r="DU297" i="1"/>
  <c r="DW296" i="1"/>
  <c r="DV296" i="1"/>
  <c r="DU296" i="1"/>
  <c r="DW295" i="1"/>
  <c r="DV295" i="1"/>
  <c r="DU295" i="1"/>
  <c r="DW294" i="1"/>
  <c r="DV294" i="1"/>
  <c r="DU294" i="1"/>
  <c r="DW293" i="1"/>
  <c r="DV293" i="1"/>
  <c r="DU293" i="1"/>
  <c r="DW292" i="1"/>
  <c r="DV292" i="1"/>
  <c r="DU292" i="1"/>
  <c r="DW291" i="1"/>
  <c r="DV291" i="1"/>
  <c r="DU291" i="1"/>
  <c r="DW290" i="1"/>
  <c r="DV290" i="1"/>
  <c r="DU290" i="1"/>
  <c r="DW289" i="1"/>
  <c r="DV289" i="1"/>
  <c r="DU289" i="1"/>
  <c r="DW288" i="1"/>
  <c r="DV288" i="1"/>
  <c r="DU288" i="1"/>
  <c r="DW287" i="1"/>
  <c r="DV287" i="1"/>
  <c r="DU287" i="1"/>
  <c r="DW286" i="1"/>
  <c r="DV286" i="1"/>
  <c r="DU286" i="1"/>
  <c r="DW285" i="1"/>
  <c r="DV285" i="1"/>
  <c r="DU285" i="1"/>
  <c r="DW284" i="1"/>
  <c r="DV284" i="1"/>
  <c r="DU284" i="1"/>
  <c r="DW283" i="1"/>
  <c r="DV283" i="1"/>
  <c r="DU283" i="1"/>
  <c r="DW282" i="1"/>
  <c r="DV282" i="1"/>
  <c r="DU282" i="1"/>
  <c r="DW281" i="1"/>
  <c r="DV281" i="1"/>
  <c r="DU281" i="1"/>
  <c r="DW280" i="1"/>
  <c r="DV280" i="1"/>
  <c r="DU280" i="1"/>
  <c r="DW279" i="1"/>
  <c r="DV279" i="1"/>
  <c r="DU279" i="1"/>
  <c r="DW278" i="1"/>
  <c r="DV278" i="1"/>
  <c r="DU278" i="1"/>
  <c r="DW276" i="1"/>
  <c r="DV276" i="1"/>
  <c r="DU276" i="1"/>
  <c r="DW275" i="1"/>
  <c r="DV275" i="1"/>
  <c r="DU275" i="1"/>
  <c r="DW274" i="1"/>
  <c r="DV274" i="1"/>
  <c r="DU274" i="1"/>
  <c r="DW273" i="1"/>
  <c r="DV273" i="1"/>
  <c r="DU273" i="1"/>
  <c r="DW272" i="1"/>
  <c r="DV272" i="1"/>
  <c r="DU272" i="1"/>
  <c r="DW271" i="1"/>
  <c r="DV271" i="1"/>
  <c r="DU271" i="1"/>
  <c r="DW270" i="1"/>
  <c r="DV270" i="1"/>
  <c r="DU270" i="1"/>
  <c r="DW269" i="1"/>
  <c r="DV269" i="1"/>
  <c r="DU269" i="1"/>
  <c r="DW268" i="1"/>
  <c r="DV268" i="1"/>
  <c r="DU268" i="1"/>
  <c r="DW266" i="1"/>
  <c r="DV266" i="1"/>
  <c r="DU266" i="1"/>
  <c r="DW265" i="1"/>
  <c r="DV265" i="1"/>
  <c r="DU265" i="1"/>
  <c r="DW264" i="1"/>
  <c r="DV264" i="1"/>
  <c r="DU264" i="1"/>
  <c r="DW263" i="1"/>
  <c r="DV263" i="1"/>
  <c r="DU263" i="1"/>
  <c r="DW262" i="1"/>
  <c r="DV262" i="1"/>
  <c r="DU262" i="1"/>
  <c r="DW261" i="1"/>
  <c r="DV261" i="1"/>
  <c r="DU261" i="1"/>
  <c r="DW260" i="1"/>
  <c r="DV260" i="1"/>
  <c r="DU260" i="1"/>
  <c r="DW259" i="1"/>
  <c r="DV259" i="1"/>
  <c r="DU259" i="1"/>
  <c r="DW258" i="1"/>
  <c r="DV258" i="1"/>
  <c r="DU258" i="1"/>
  <c r="DW257" i="1"/>
  <c r="DV257" i="1"/>
  <c r="DU257" i="1"/>
  <c r="DW254" i="1"/>
  <c r="DV254" i="1"/>
  <c r="DU254" i="1"/>
  <c r="DW253" i="1"/>
  <c r="DV253" i="1"/>
  <c r="DU253" i="1"/>
  <c r="DW252" i="1"/>
  <c r="DV252" i="1"/>
  <c r="DU252" i="1"/>
  <c r="DW251" i="1"/>
  <c r="DV251" i="1"/>
  <c r="DU251" i="1"/>
  <c r="DW249" i="1"/>
  <c r="DV249" i="1"/>
  <c r="DU249" i="1"/>
  <c r="DW247" i="1"/>
  <c r="DV247" i="1"/>
  <c r="DU247" i="1"/>
  <c r="DW245" i="1"/>
  <c r="DV245" i="1"/>
  <c r="DU245" i="1"/>
  <c r="DW243" i="1"/>
  <c r="DV243" i="1"/>
  <c r="DU243" i="1"/>
  <c r="DW242" i="1"/>
  <c r="DV242" i="1"/>
  <c r="DU242" i="1"/>
  <c r="DW241" i="1"/>
  <c r="DV241" i="1"/>
  <c r="DU241" i="1"/>
  <c r="DW239" i="1"/>
  <c r="DV239" i="1"/>
  <c r="DU239" i="1"/>
  <c r="DW238" i="1"/>
  <c r="DV238" i="1"/>
  <c r="DU238" i="1"/>
  <c r="DW237" i="1"/>
  <c r="DV237" i="1"/>
  <c r="DU237" i="1"/>
  <c r="DW236" i="1"/>
  <c r="DV236" i="1"/>
  <c r="DU236" i="1"/>
  <c r="DW235" i="1"/>
  <c r="DV235" i="1"/>
  <c r="DU235" i="1"/>
  <c r="DW234" i="1"/>
  <c r="DV234" i="1"/>
  <c r="DU234" i="1"/>
  <c r="DW233" i="1"/>
  <c r="DV233" i="1"/>
  <c r="DU233" i="1"/>
  <c r="DW232" i="1"/>
  <c r="DV232" i="1"/>
  <c r="DU232" i="1"/>
  <c r="DW231" i="1"/>
  <c r="DV231" i="1"/>
  <c r="DU231" i="1"/>
  <c r="DW230" i="1"/>
  <c r="DV230" i="1"/>
  <c r="DU230" i="1"/>
  <c r="DW229" i="1"/>
  <c r="DV229" i="1"/>
  <c r="DU229" i="1"/>
  <c r="DW228" i="1"/>
  <c r="DV228" i="1"/>
  <c r="DU228" i="1"/>
  <c r="DW227" i="1"/>
  <c r="DV227" i="1"/>
  <c r="DU227" i="1"/>
  <c r="DW226" i="1"/>
  <c r="DV226" i="1"/>
  <c r="DU226" i="1"/>
  <c r="DW225" i="1"/>
  <c r="DV225" i="1"/>
  <c r="DU225" i="1"/>
  <c r="DW224" i="1"/>
  <c r="DV224" i="1"/>
  <c r="DU224" i="1"/>
  <c r="DW223" i="1"/>
  <c r="DV223" i="1"/>
  <c r="DU223" i="1"/>
  <c r="DW222" i="1"/>
  <c r="DV222" i="1"/>
  <c r="DU222" i="1"/>
  <c r="DW220" i="1"/>
  <c r="DV220" i="1"/>
  <c r="DU220" i="1"/>
  <c r="DW217" i="1"/>
  <c r="DV217" i="1"/>
  <c r="DU217" i="1"/>
  <c r="DW215" i="1"/>
  <c r="DV215" i="1"/>
  <c r="DU215" i="1"/>
  <c r="DW213" i="1"/>
  <c r="DV213" i="1"/>
  <c r="DU213" i="1"/>
  <c r="DW212" i="1"/>
  <c r="DV212" i="1"/>
  <c r="DU212" i="1"/>
  <c r="DW211" i="1"/>
  <c r="DV211" i="1"/>
  <c r="DU211" i="1"/>
  <c r="DW209" i="1"/>
  <c r="DV209" i="1"/>
  <c r="DU209" i="1"/>
  <c r="DW208" i="1"/>
  <c r="DV208" i="1"/>
  <c r="DU208" i="1"/>
  <c r="DW206" i="1"/>
  <c r="DV206" i="1"/>
  <c r="DU206" i="1"/>
  <c r="DW204" i="1"/>
  <c r="DV204" i="1"/>
  <c r="DU204" i="1"/>
  <c r="DW203" i="1"/>
  <c r="DV203" i="1"/>
  <c r="DU203" i="1"/>
  <c r="DW202" i="1"/>
  <c r="DV202" i="1"/>
  <c r="DU202" i="1"/>
  <c r="DW200" i="1"/>
  <c r="DV200" i="1"/>
  <c r="DU200" i="1"/>
  <c r="DW199" i="1"/>
  <c r="DV199" i="1"/>
  <c r="DU199" i="1"/>
  <c r="DW198" i="1"/>
  <c r="DV198" i="1"/>
  <c r="DU198" i="1"/>
  <c r="DW197" i="1"/>
  <c r="DV197" i="1"/>
  <c r="DU197" i="1"/>
  <c r="DW196" i="1"/>
  <c r="DV196" i="1"/>
  <c r="DU196" i="1"/>
  <c r="DW195" i="1"/>
  <c r="DV195" i="1"/>
  <c r="DU195" i="1"/>
  <c r="DW194" i="1"/>
  <c r="DV194" i="1"/>
  <c r="DU194" i="1"/>
  <c r="DW193" i="1"/>
  <c r="DV193" i="1"/>
  <c r="DU193" i="1"/>
  <c r="DW192" i="1"/>
  <c r="DV192" i="1"/>
  <c r="DU192" i="1"/>
  <c r="DW191" i="1"/>
  <c r="DV191" i="1"/>
  <c r="DU191" i="1"/>
  <c r="DW190" i="1"/>
  <c r="DV190" i="1"/>
  <c r="DU190" i="1"/>
  <c r="DW189" i="1"/>
  <c r="DV189" i="1"/>
  <c r="DU189" i="1"/>
  <c r="DW188" i="1"/>
  <c r="DV188" i="1"/>
  <c r="DU188" i="1"/>
  <c r="DW187" i="1"/>
  <c r="DV187" i="1"/>
  <c r="DU187" i="1"/>
  <c r="DW186" i="1"/>
  <c r="DV186" i="1"/>
  <c r="DU186" i="1"/>
  <c r="DW185" i="1"/>
  <c r="DV185" i="1"/>
  <c r="DU185" i="1"/>
  <c r="DW184" i="1"/>
  <c r="DV184" i="1"/>
  <c r="DU184" i="1"/>
  <c r="DW182" i="1"/>
  <c r="DV182" i="1"/>
  <c r="DU182" i="1"/>
  <c r="DW181" i="1"/>
  <c r="DV181" i="1"/>
  <c r="DU181" i="1"/>
  <c r="DW180" i="1"/>
  <c r="DV180" i="1"/>
  <c r="DU180" i="1"/>
  <c r="DW179" i="1"/>
  <c r="DV179" i="1"/>
  <c r="DU179" i="1"/>
  <c r="DW178" i="1"/>
  <c r="DV178" i="1"/>
  <c r="DU178" i="1"/>
  <c r="DW177" i="1"/>
  <c r="DV177" i="1"/>
  <c r="DU177" i="1"/>
  <c r="DW176" i="1"/>
  <c r="DV176" i="1"/>
  <c r="DU176" i="1"/>
  <c r="DW175" i="1"/>
  <c r="DV175" i="1"/>
  <c r="DU175" i="1"/>
  <c r="DW174" i="1"/>
  <c r="DV174" i="1"/>
  <c r="DU174" i="1"/>
  <c r="DW173" i="1"/>
  <c r="DV173" i="1"/>
  <c r="DU173" i="1"/>
  <c r="DW172" i="1"/>
  <c r="DV172" i="1"/>
  <c r="DU172" i="1"/>
  <c r="DW171" i="1"/>
  <c r="DV171" i="1"/>
  <c r="DU171" i="1"/>
  <c r="DW170" i="1"/>
  <c r="DV170" i="1"/>
  <c r="DU170" i="1"/>
  <c r="DW169" i="1"/>
  <c r="DV169" i="1"/>
  <c r="DU169" i="1"/>
  <c r="DW168" i="1"/>
  <c r="DV168" i="1"/>
  <c r="DU168" i="1"/>
  <c r="DW167" i="1"/>
  <c r="DV167" i="1"/>
  <c r="DU167" i="1"/>
  <c r="DW166" i="1"/>
  <c r="DV166" i="1"/>
  <c r="DU166" i="1"/>
  <c r="DW165" i="1"/>
  <c r="DV165" i="1"/>
  <c r="DU165" i="1"/>
  <c r="DW164" i="1"/>
  <c r="DV164" i="1"/>
  <c r="DU164" i="1"/>
  <c r="DW163" i="1"/>
  <c r="DV163" i="1"/>
  <c r="DU163" i="1"/>
  <c r="DW162" i="1"/>
  <c r="DV162" i="1"/>
  <c r="DU162" i="1"/>
  <c r="DW161" i="1"/>
  <c r="DV161" i="1"/>
  <c r="DU161" i="1"/>
  <c r="DW160" i="1"/>
  <c r="DV160" i="1"/>
  <c r="DU160" i="1"/>
  <c r="DW159" i="1"/>
  <c r="DV159" i="1"/>
  <c r="DU159" i="1"/>
  <c r="DW158" i="1"/>
  <c r="DV158" i="1"/>
  <c r="DU158" i="1"/>
  <c r="DW157" i="1"/>
  <c r="DV157" i="1"/>
  <c r="DU157" i="1"/>
  <c r="DW156" i="1"/>
  <c r="DV156" i="1"/>
  <c r="DU156" i="1"/>
  <c r="DW155" i="1"/>
  <c r="DV155" i="1"/>
  <c r="DU155" i="1"/>
  <c r="DW154" i="1"/>
  <c r="DV154" i="1"/>
  <c r="DU154" i="1"/>
  <c r="DW153" i="1"/>
  <c r="DV153" i="1"/>
  <c r="DU153" i="1"/>
  <c r="DW152" i="1"/>
  <c r="DV152" i="1"/>
  <c r="DU152" i="1"/>
  <c r="DW151" i="1"/>
  <c r="DV151" i="1"/>
  <c r="DU151" i="1"/>
  <c r="DW150" i="1"/>
  <c r="DV150" i="1"/>
  <c r="DU150" i="1"/>
  <c r="DW148" i="1"/>
  <c r="DV148" i="1"/>
  <c r="DU148" i="1"/>
  <c r="DW147" i="1"/>
  <c r="DV147" i="1"/>
  <c r="DU147" i="1"/>
  <c r="DW146" i="1"/>
  <c r="DV146" i="1"/>
  <c r="DU146" i="1"/>
  <c r="DW145" i="1"/>
  <c r="DV145" i="1"/>
  <c r="DU145" i="1"/>
  <c r="DW143" i="1"/>
  <c r="DV143" i="1"/>
  <c r="DU143" i="1"/>
  <c r="DW142" i="1"/>
  <c r="DV142" i="1"/>
  <c r="DU142" i="1"/>
  <c r="DW141" i="1"/>
  <c r="DV141" i="1"/>
  <c r="DU141" i="1"/>
  <c r="DW140" i="1"/>
  <c r="DV140" i="1"/>
  <c r="DU140" i="1"/>
  <c r="DW139" i="1"/>
  <c r="DV139" i="1"/>
  <c r="DU139" i="1"/>
  <c r="DW137" i="1"/>
  <c r="DV137" i="1"/>
  <c r="DU137" i="1"/>
  <c r="DW135" i="1"/>
  <c r="DV135" i="1"/>
  <c r="DU135" i="1"/>
  <c r="DW134" i="1"/>
  <c r="DV134" i="1"/>
  <c r="DU134" i="1"/>
  <c r="DW132" i="1"/>
  <c r="DV132" i="1"/>
  <c r="DU132" i="1"/>
  <c r="DW131" i="1"/>
  <c r="DV131" i="1"/>
  <c r="DU131" i="1"/>
  <c r="DW130" i="1"/>
  <c r="DV130" i="1"/>
  <c r="DU130" i="1"/>
  <c r="DW129" i="1"/>
  <c r="DV129" i="1"/>
  <c r="DU129" i="1"/>
  <c r="DW128" i="1"/>
  <c r="DV128" i="1"/>
  <c r="DU128" i="1"/>
  <c r="DW127" i="1"/>
  <c r="DV127" i="1"/>
  <c r="DU127" i="1"/>
  <c r="DW126" i="1"/>
  <c r="DV126" i="1"/>
  <c r="DU126" i="1"/>
  <c r="DW125" i="1"/>
  <c r="DV125" i="1"/>
  <c r="DU125" i="1"/>
  <c r="DW123" i="1"/>
  <c r="DV123" i="1"/>
  <c r="DU123" i="1"/>
  <c r="DW122" i="1"/>
  <c r="DV122" i="1"/>
  <c r="DU122" i="1"/>
  <c r="DW121" i="1"/>
  <c r="DV121" i="1"/>
  <c r="DU121" i="1"/>
  <c r="DW120" i="1"/>
  <c r="DV120" i="1"/>
  <c r="DU120" i="1"/>
  <c r="DW119" i="1"/>
  <c r="DV119" i="1"/>
  <c r="DU119" i="1"/>
  <c r="DW118" i="1"/>
  <c r="DV118" i="1"/>
  <c r="DU118" i="1"/>
  <c r="DW117" i="1"/>
  <c r="DV117" i="1"/>
  <c r="DU117" i="1"/>
  <c r="DW116" i="1"/>
  <c r="DV116" i="1"/>
  <c r="DU116" i="1"/>
  <c r="DW115" i="1"/>
  <c r="DV115" i="1"/>
  <c r="DU115" i="1"/>
  <c r="DW114" i="1"/>
  <c r="DV114" i="1"/>
  <c r="DU114" i="1"/>
  <c r="DW113" i="1"/>
  <c r="DV113" i="1"/>
  <c r="DU113" i="1"/>
  <c r="DW112" i="1"/>
  <c r="DV112" i="1"/>
  <c r="DU112" i="1"/>
  <c r="DW110" i="1"/>
  <c r="DV110" i="1"/>
  <c r="DU110" i="1"/>
  <c r="DW109" i="1"/>
  <c r="DV109" i="1"/>
  <c r="DU109" i="1"/>
  <c r="DW108" i="1"/>
  <c r="DV108" i="1"/>
  <c r="DU108" i="1"/>
  <c r="DW106" i="1"/>
  <c r="DV106" i="1"/>
  <c r="DU106" i="1"/>
  <c r="DW105" i="1"/>
  <c r="DV105" i="1"/>
  <c r="DU105" i="1"/>
  <c r="DW104" i="1"/>
  <c r="DV104" i="1"/>
  <c r="DU104" i="1"/>
  <c r="DW102" i="1"/>
  <c r="DV102" i="1"/>
  <c r="DU102" i="1"/>
  <c r="DW101" i="1"/>
  <c r="DV101" i="1"/>
  <c r="DU101" i="1"/>
  <c r="DW100" i="1"/>
  <c r="DV100" i="1"/>
  <c r="DU100" i="1"/>
  <c r="DW99" i="1"/>
  <c r="DV99" i="1"/>
  <c r="DU99" i="1"/>
  <c r="DW98" i="1"/>
  <c r="DV98" i="1"/>
  <c r="DU98" i="1"/>
  <c r="DW97" i="1"/>
  <c r="DV97" i="1"/>
  <c r="DU97" i="1"/>
  <c r="DW95" i="1"/>
  <c r="DV95" i="1"/>
  <c r="DU95" i="1"/>
  <c r="DW94" i="1"/>
  <c r="DV94" i="1"/>
  <c r="DU94" i="1"/>
  <c r="DW93" i="1"/>
  <c r="DV93" i="1"/>
  <c r="DU93" i="1"/>
  <c r="DW92" i="1"/>
  <c r="DV92" i="1"/>
  <c r="DU92" i="1"/>
  <c r="DW91" i="1"/>
  <c r="DV91" i="1"/>
  <c r="DU91" i="1"/>
  <c r="DW87" i="1"/>
  <c r="DV87" i="1"/>
  <c r="DU87" i="1"/>
  <c r="DW86" i="1"/>
  <c r="DV86" i="1"/>
  <c r="DU86" i="1"/>
  <c r="DW85" i="1"/>
  <c r="DV85" i="1"/>
  <c r="DU85" i="1"/>
  <c r="DW81" i="1"/>
  <c r="DV81" i="1"/>
  <c r="DU81" i="1"/>
  <c r="DW80" i="1"/>
  <c r="DV80" i="1"/>
  <c r="DU80" i="1"/>
  <c r="DW78" i="1"/>
  <c r="DV78" i="1"/>
  <c r="DU78" i="1"/>
  <c r="DW75" i="1"/>
  <c r="DV75" i="1"/>
  <c r="DU75" i="1"/>
  <c r="DW74" i="1"/>
  <c r="DV74" i="1"/>
  <c r="DU74" i="1"/>
  <c r="DW73" i="1"/>
  <c r="DV73" i="1"/>
  <c r="DU73" i="1"/>
  <c r="DW72" i="1"/>
  <c r="DV72" i="1"/>
  <c r="DU72" i="1"/>
  <c r="DW71" i="1"/>
  <c r="DV71" i="1"/>
  <c r="DU71" i="1"/>
  <c r="DW70" i="1"/>
  <c r="DV70" i="1"/>
  <c r="DU70" i="1"/>
  <c r="DW69" i="1"/>
  <c r="DV69" i="1"/>
  <c r="DU69" i="1"/>
  <c r="DW67" i="1"/>
  <c r="DV67" i="1"/>
  <c r="DU67" i="1"/>
  <c r="DW65" i="1"/>
  <c r="DV65" i="1"/>
  <c r="DU65" i="1"/>
  <c r="DW64" i="1"/>
  <c r="DV64" i="1"/>
  <c r="DU64" i="1"/>
  <c r="DW62" i="1"/>
  <c r="DV62" i="1"/>
  <c r="DU62" i="1"/>
  <c r="DW58" i="1"/>
  <c r="DV58" i="1"/>
  <c r="DU58" i="1"/>
  <c r="DW47" i="1"/>
  <c r="DV47" i="1"/>
  <c r="DU47" i="1"/>
  <c r="DW36" i="1"/>
  <c r="DV36" i="1"/>
  <c r="DU36" i="1"/>
  <c r="DW35" i="1"/>
  <c r="DV35" i="1"/>
  <c r="DU35" i="1"/>
  <c r="DW34" i="1"/>
  <c r="DV34" i="1"/>
  <c r="DU34" i="1"/>
  <c r="DW33" i="1"/>
  <c r="DV33" i="1"/>
  <c r="DU33" i="1"/>
  <c r="DW32" i="1"/>
  <c r="DV32" i="1"/>
  <c r="DU32" i="1"/>
  <c r="DW31" i="1"/>
  <c r="DV31" i="1"/>
  <c r="DU31" i="1"/>
  <c r="DW30" i="1"/>
  <c r="DV30" i="1"/>
  <c r="DU30" i="1"/>
  <c r="DW29" i="1"/>
  <c r="DV29" i="1"/>
  <c r="DU29" i="1"/>
  <c r="DW28" i="1"/>
  <c r="DV28" i="1"/>
  <c r="DU28" i="1"/>
  <c r="DW27" i="1"/>
  <c r="DV27" i="1"/>
  <c r="DU27" i="1"/>
  <c r="DW26" i="1"/>
  <c r="DV26" i="1"/>
  <c r="DU26" i="1"/>
  <c r="DW25" i="1"/>
  <c r="DV25" i="1"/>
  <c r="DU25" i="1"/>
  <c r="DW22" i="1"/>
  <c r="DV22" i="1"/>
  <c r="DU22" i="1"/>
  <c r="DW21" i="1"/>
  <c r="DV21" i="1"/>
  <c r="DU21" i="1"/>
  <c r="DW20" i="1"/>
  <c r="DV20" i="1"/>
  <c r="DU20" i="1"/>
  <c r="DW19" i="1"/>
  <c r="DV19" i="1"/>
  <c r="DU19" i="1"/>
  <c r="DW18" i="1"/>
  <c r="DV18" i="1"/>
  <c r="DU18" i="1"/>
  <c r="DW17" i="1"/>
  <c r="DV17" i="1"/>
  <c r="DU17" i="1"/>
  <c r="DW16" i="1"/>
  <c r="DV16" i="1"/>
  <c r="DU16" i="1"/>
  <c r="DW15" i="1"/>
  <c r="DV15" i="1"/>
  <c r="DU15" i="1"/>
  <c r="DW14" i="1"/>
  <c r="DV14" i="1"/>
  <c r="DU14" i="1"/>
  <c r="DW13" i="1"/>
  <c r="DV13" i="1"/>
  <c r="DU13" i="1"/>
  <c r="DW12" i="1"/>
  <c r="DV12" i="1"/>
  <c r="DU12" i="1"/>
  <c r="DW10" i="1"/>
  <c r="DV10" i="1"/>
  <c r="DU10" i="1"/>
  <c r="DW9" i="1"/>
  <c r="DV9" i="1"/>
  <c r="DU9" i="1"/>
  <c r="DW8" i="1"/>
  <c r="DV8" i="1"/>
  <c r="DU8" i="1"/>
  <c r="DW6" i="1"/>
  <c r="DV6" i="1"/>
  <c r="DU6" i="1"/>
  <c r="DW5" i="1"/>
  <c r="DV5" i="1"/>
  <c r="DU5" i="1"/>
  <c r="DW3" i="1"/>
  <c r="DV3" i="1"/>
  <c r="DU3" i="1"/>
  <c r="DW2" i="1"/>
  <c r="DV2" i="1"/>
  <c r="DU2" i="1"/>
  <c r="DM598" i="1" l="1"/>
  <c r="DM597" i="1"/>
  <c r="DM596" i="1"/>
  <c r="DM595" i="1"/>
  <c r="DM594" i="1"/>
  <c r="DM593" i="1"/>
  <c r="DM592" i="1"/>
  <c r="DM591" i="1"/>
  <c r="DM590" i="1"/>
  <c r="DM589" i="1"/>
  <c r="DM588" i="1"/>
  <c r="DM587" i="1"/>
  <c r="DM586" i="1"/>
  <c r="DM585" i="1"/>
  <c r="DM584" i="1"/>
  <c r="DM583" i="1"/>
  <c r="DM582" i="1"/>
  <c r="DM581" i="1"/>
  <c r="DM579" i="1"/>
  <c r="DM578" i="1"/>
  <c r="DM577" i="1"/>
  <c r="DM575" i="1"/>
  <c r="DM574" i="1"/>
  <c r="DM573" i="1"/>
  <c r="DM572" i="1"/>
  <c r="DM571" i="1"/>
  <c r="DM570" i="1"/>
  <c r="DM569" i="1"/>
  <c r="DM567" i="1"/>
  <c r="DM566" i="1"/>
  <c r="DM565" i="1"/>
  <c r="DM564" i="1"/>
  <c r="DM563" i="1"/>
  <c r="DM562" i="1"/>
  <c r="DM561" i="1"/>
  <c r="DM559" i="1"/>
  <c r="DM558" i="1"/>
  <c r="DM557" i="1"/>
  <c r="DM554" i="1"/>
  <c r="DM553" i="1"/>
  <c r="DM551" i="1"/>
  <c r="DM550" i="1"/>
  <c r="DM549" i="1"/>
  <c r="DM548" i="1"/>
  <c r="DM546" i="1"/>
  <c r="DM544" i="1"/>
  <c r="DM543" i="1"/>
  <c r="DM541" i="1"/>
  <c r="DM540" i="1"/>
  <c r="DM539" i="1"/>
  <c r="DM538" i="1"/>
  <c r="DM537" i="1"/>
  <c r="DM536" i="1"/>
  <c r="DM535" i="1"/>
  <c r="DM534" i="1"/>
  <c r="DM533" i="1"/>
  <c r="DM532" i="1"/>
  <c r="DM531" i="1"/>
  <c r="DM530" i="1"/>
  <c r="DM528" i="1"/>
  <c r="DM527" i="1"/>
  <c r="DM526" i="1"/>
  <c r="DM524" i="1"/>
  <c r="DM523" i="1"/>
  <c r="DM522" i="1"/>
  <c r="DM520" i="1"/>
  <c r="DM518" i="1"/>
  <c r="DM517" i="1"/>
  <c r="DM515" i="1"/>
  <c r="DM514" i="1"/>
  <c r="DM513" i="1"/>
  <c r="DM512" i="1"/>
  <c r="DM511" i="1"/>
  <c r="DM509" i="1"/>
  <c r="DM508" i="1"/>
  <c r="DM507" i="1"/>
  <c r="DM506" i="1"/>
  <c r="DM505" i="1"/>
  <c r="DM503" i="1"/>
  <c r="DM502" i="1"/>
  <c r="DM501" i="1"/>
  <c r="DM500" i="1"/>
  <c r="DM498" i="1"/>
  <c r="DM497" i="1"/>
  <c r="DM496" i="1"/>
  <c r="DM495" i="1"/>
  <c r="DM494" i="1"/>
  <c r="DM493" i="1"/>
  <c r="DM492" i="1"/>
  <c r="DM491" i="1"/>
  <c r="DM490" i="1"/>
  <c r="DM487" i="1"/>
  <c r="DM486" i="1"/>
  <c r="DM485" i="1"/>
  <c r="DM484" i="1"/>
  <c r="DM483" i="1"/>
  <c r="DM482" i="1"/>
  <c r="DM481" i="1"/>
  <c r="DM480" i="1"/>
  <c r="DM478" i="1"/>
  <c r="DM476" i="1"/>
  <c r="DM475" i="1"/>
  <c r="DM473" i="1"/>
  <c r="DM472" i="1"/>
  <c r="DM471" i="1"/>
  <c r="DM470" i="1"/>
  <c r="DM469" i="1"/>
  <c r="DM468" i="1"/>
  <c r="DM467" i="1"/>
  <c r="DM465" i="1"/>
  <c r="DM464" i="1"/>
  <c r="DM463" i="1"/>
  <c r="DM462" i="1"/>
  <c r="DM461" i="1"/>
  <c r="DM458" i="1"/>
  <c r="DM456" i="1"/>
  <c r="DM455" i="1"/>
  <c r="DM454" i="1"/>
  <c r="DM453" i="1"/>
  <c r="DM452" i="1"/>
  <c r="DM451" i="1"/>
  <c r="DM450" i="1"/>
  <c r="DM449" i="1"/>
  <c r="DM448" i="1"/>
  <c r="DM447" i="1"/>
  <c r="DM446" i="1"/>
  <c r="DM445" i="1"/>
  <c r="DM444" i="1"/>
  <c r="DM443" i="1"/>
  <c r="DM442" i="1"/>
  <c r="DM441" i="1"/>
  <c r="DM440" i="1"/>
  <c r="DM439" i="1"/>
  <c r="DM438" i="1"/>
  <c r="DM437" i="1"/>
  <c r="DM436" i="1"/>
  <c r="DM435" i="1"/>
  <c r="DM434" i="1"/>
  <c r="DM433" i="1"/>
  <c r="DM432" i="1"/>
  <c r="DM431" i="1"/>
  <c r="DM430" i="1"/>
  <c r="DM429" i="1"/>
  <c r="DM427" i="1"/>
  <c r="DM426" i="1"/>
  <c r="DM425" i="1"/>
  <c r="DM424" i="1"/>
  <c r="DM423" i="1"/>
  <c r="DM422" i="1"/>
  <c r="DM421" i="1"/>
  <c r="DM420" i="1"/>
  <c r="DM419" i="1"/>
  <c r="DM418" i="1"/>
  <c r="DM416" i="1"/>
  <c r="DM414" i="1"/>
  <c r="DM413" i="1"/>
  <c r="DM412" i="1"/>
  <c r="DM411" i="1"/>
  <c r="DM409" i="1"/>
  <c r="DM408" i="1"/>
  <c r="DM407" i="1"/>
  <c r="DM406" i="1"/>
  <c r="DM405" i="1"/>
  <c r="DM404" i="1"/>
  <c r="DM403" i="1"/>
  <c r="DM402" i="1"/>
  <c r="DM401" i="1"/>
  <c r="DM400" i="1"/>
  <c r="DM399" i="1"/>
  <c r="DM397" i="1"/>
  <c r="DM396" i="1"/>
  <c r="DM395" i="1"/>
  <c r="DM394" i="1"/>
  <c r="DM393" i="1"/>
  <c r="DM392" i="1"/>
  <c r="DM391" i="1"/>
  <c r="DM390" i="1"/>
  <c r="DM389" i="1"/>
  <c r="DM388" i="1"/>
  <c r="DM387" i="1"/>
  <c r="DM386" i="1"/>
  <c r="DM385" i="1"/>
  <c r="DM384" i="1"/>
  <c r="DM383" i="1"/>
  <c r="DM382" i="1"/>
  <c r="DM381" i="1"/>
  <c r="DM380" i="1"/>
  <c r="DM379" i="1"/>
  <c r="DM378" i="1"/>
  <c r="DM377" i="1"/>
  <c r="DM376" i="1"/>
  <c r="DM375" i="1"/>
  <c r="DM374" i="1"/>
  <c r="DM373" i="1"/>
  <c r="DM372" i="1"/>
  <c r="DM371" i="1"/>
  <c r="DM370" i="1"/>
  <c r="DM369" i="1"/>
  <c r="DM368" i="1"/>
  <c r="DM366" i="1"/>
  <c r="DM365" i="1"/>
  <c r="DM364" i="1"/>
  <c r="DM363" i="1"/>
  <c r="DM362" i="1"/>
  <c r="DM361" i="1"/>
  <c r="DM360" i="1"/>
  <c r="DM359" i="1"/>
  <c r="DM358" i="1"/>
  <c r="DM356" i="1"/>
  <c r="DM354" i="1"/>
  <c r="DM353" i="1"/>
  <c r="DM352" i="1"/>
  <c r="DM351" i="1"/>
  <c r="DM350" i="1"/>
  <c r="DM349" i="1"/>
  <c r="DM348" i="1"/>
  <c r="DM346" i="1"/>
  <c r="DM345" i="1"/>
  <c r="DM343" i="1"/>
  <c r="DM342" i="1"/>
  <c r="DM341" i="1"/>
  <c r="DM340" i="1"/>
  <c r="DM339" i="1"/>
  <c r="DM338" i="1"/>
  <c r="DM337" i="1"/>
  <c r="DM336" i="1"/>
  <c r="DM335" i="1"/>
  <c r="DM334" i="1"/>
  <c r="DM333" i="1"/>
  <c r="DM331" i="1"/>
  <c r="DM330" i="1"/>
  <c r="DM329" i="1"/>
  <c r="DM327" i="1"/>
  <c r="DM326" i="1"/>
  <c r="DM325" i="1"/>
  <c r="DM324" i="1"/>
  <c r="DM323" i="1"/>
  <c r="DM322" i="1"/>
  <c r="DM321" i="1"/>
  <c r="DM320" i="1"/>
  <c r="DM318" i="1"/>
  <c r="DM317" i="1"/>
  <c r="DM316" i="1"/>
  <c r="DM315" i="1"/>
  <c r="DM314" i="1"/>
  <c r="DM313" i="1"/>
  <c r="DM312" i="1"/>
  <c r="DM311" i="1"/>
  <c r="DM310" i="1"/>
  <c r="DM308" i="1"/>
  <c r="DM306" i="1"/>
  <c r="DM304" i="1"/>
  <c r="DM303" i="1"/>
  <c r="DM301" i="1"/>
  <c r="DM300" i="1"/>
  <c r="DM299" i="1"/>
  <c r="DM298" i="1"/>
  <c r="DM297" i="1"/>
  <c r="DM296" i="1"/>
  <c r="DM295" i="1"/>
  <c r="DM294" i="1"/>
  <c r="DM293" i="1"/>
  <c r="DM292" i="1"/>
  <c r="DM291" i="1"/>
  <c r="DM290" i="1"/>
  <c r="DM289" i="1"/>
  <c r="DM288" i="1"/>
  <c r="DM287" i="1"/>
  <c r="DM286" i="1"/>
  <c r="DM285" i="1"/>
  <c r="DM284" i="1"/>
  <c r="DM283" i="1"/>
  <c r="DM282" i="1"/>
  <c r="DM281" i="1"/>
  <c r="DM280" i="1"/>
  <c r="DM279" i="1"/>
  <c r="DM278" i="1"/>
  <c r="DM276" i="1"/>
  <c r="DM275" i="1"/>
  <c r="DM274" i="1"/>
  <c r="DM273" i="1"/>
  <c r="DM272" i="1"/>
  <c r="DM271" i="1"/>
  <c r="DM270" i="1"/>
  <c r="DM269" i="1"/>
  <c r="DM268" i="1"/>
  <c r="DM266" i="1"/>
  <c r="DM265" i="1"/>
  <c r="DM264" i="1"/>
  <c r="DM263" i="1"/>
  <c r="DM262" i="1"/>
  <c r="DM261" i="1"/>
  <c r="DM260" i="1"/>
  <c r="DM259" i="1"/>
  <c r="DM258" i="1"/>
  <c r="DM257" i="1"/>
  <c r="DM254" i="1"/>
  <c r="DM253" i="1"/>
  <c r="DM252" i="1"/>
  <c r="DM251" i="1"/>
  <c r="DM249" i="1"/>
  <c r="DM247" i="1"/>
  <c r="DM245" i="1"/>
  <c r="DM243" i="1"/>
  <c r="DM242" i="1"/>
  <c r="DM241" i="1"/>
  <c r="DM239" i="1"/>
  <c r="DM238" i="1"/>
  <c r="DM237" i="1"/>
  <c r="DM236" i="1"/>
  <c r="DM235" i="1"/>
  <c r="DM234" i="1"/>
  <c r="DM233" i="1"/>
  <c r="DM232" i="1"/>
  <c r="DM231" i="1"/>
  <c r="DM230" i="1"/>
  <c r="DM229" i="1"/>
  <c r="DM228" i="1"/>
  <c r="DM227" i="1"/>
  <c r="DM226" i="1"/>
  <c r="DM225" i="1"/>
  <c r="DM224" i="1"/>
  <c r="DM223" i="1"/>
  <c r="DM222" i="1"/>
  <c r="DM220" i="1"/>
  <c r="DM217" i="1"/>
  <c r="DM215" i="1"/>
  <c r="DM213" i="1"/>
  <c r="DM212" i="1"/>
  <c r="DM211" i="1"/>
  <c r="DM209" i="1"/>
  <c r="DM208" i="1"/>
  <c r="DM206" i="1"/>
  <c r="DM204" i="1"/>
  <c r="DM203" i="1"/>
  <c r="DM202" i="1"/>
  <c r="DM200" i="1"/>
  <c r="DM199" i="1"/>
  <c r="DM198" i="1"/>
  <c r="DM197" i="1"/>
  <c r="DM196" i="1"/>
  <c r="DM195" i="1"/>
  <c r="DM194" i="1"/>
  <c r="DM193" i="1"/>
  <c r="DM192" i="1"/>
  <c r="DM191" i="1"/>
  <c r="DM190" i="1"/>
  <c r="DM189" i="1"/>
  <c r="DM188" i="1"/>
  <c r="DM187" i="1"/>
  <c r="DM186" i="1"/>
  <c r="DM185" i="1"/>
  <c r="DM184" i="1"/>
  <c r="DM182" i="1"/>
  <c r="DM181" i="1"/>
  <c r="DM180" i="1"/>
  <c r="DM179" i="1"/>
  <c r="DM178" i="1"/>
  <c r="DM177" i="1"/>
  <c r="DM176" i="1"/>
  <c r="DM175" i="1"/>
  <c r="DM174" i="1"/>
  <c r="DM173" i="1"/>
  <c r="DM172" i="1"/>
  <c r="DM171" i="1"/>
  <c r="DM170" i="1"/>
  <c r="DM169" i="1"/>
  <c r="DM168" i="1"/>
  <c r="DM167" i="1"/>
  <c r="DM166" i="1"/>
  <c r="DM165" i="1"/>
  <c r="DM164" i="1"/>
  <c r="DM163" i="1"/>
  <c r="DM162" i="1"/>
  <c r="DM161" i="1"/>
  <c r="DM160" i="1"/>
  <c r="DM159" i="1"/>
  <c r="DM158" i="1"/>
  <c r="DM157" i="1"/>
  <c r="DM156" i="1"/>
  <c r="DM155" i="1"/>
  <c r="DM154" i="1"/>
  <c r="DM153" i="1"/>
  <c r="DM152" i="1"/>
  <c r="DM151" i="1"/>
  <c r="DM150" i="1"/>
  <c r="DM148" i="1"/>
  <c r="DM147" i="1"/>
  <c r="DM146" i="1"/>
  <c r="DM145" i="1"/>
  <c r="DM143" i="1"/>
  <c r="DM142" i="1"/>
  <c r="DM141" i="1"/>
  <c r="DM140" i="1"/>
  <c r="DM139" i="1"/>
  <c r="DM137" i="1"/>
  <c r="DM135" i="1"/>
  <c r="DM134" i="1"/>
  <c r="DM132" i="1"/>
  <c r="DM131" i="1"/>
  <c r="DM130" i="1"/>
  <c r="DM129" i="1"/>
  <c r="DM128" i="1"/>
  <c r="DM127" i="1"/>
  <c r="DM126" i="1"/>
  <c r="DM125" i="1"/>
  <c r="DM123" i="1"/>
  <c r="DM122" i="1"/>
  <c r="DM121" i="1"/>
  <c r="DM120" i="1"/>
  <c r="DM119" i="1"/>
  <c r="DM118" i="1"/>
  <c r="DM117" i="1"/>
  <c r="DM116" i="1"/>
  <c r="DM115" i="1"/>
  <c r="DM114" i="1"/>
  <c r="DM113" i="1"/>
  <c r="DM112" i="1"/>
  <c r="DM110" i="1"/>
  <c r="DM109" i="1"/>
  <c r="DM108" i="1"/>
  <c r="DM106" i="1"/>
  <c r="DM105" i="1"/>
  <c r="DM104" i="1"/>
  <c r="DM102" i="1"/>
  <c r="DM101" i="1"/>
  <c r="DM100" i="1"/>
  <c r="DM99" i="1"/>
  <c r="DM98" i="1"/>
  <c r="DM97" i="1"/>
  <c r="DM95" i="1"/>
  <c r="DM94" i="1"/>
  <c r="DM93" i="1"/>
  <c r="DM92" i="1"/>
  <c r="DM91" i="1"/>
  <c r="DM87" i="1"/>
  <c r="DM86" i="1"/>
  <c r="DM85" i="1"/>
  <c r="DM81" i="1"/>
  <c r="DM80" i="1"/>
  <c r="DM78" i="1"/>
  <c r="DM75" i="1"/>
  <c r="DM74" i="1"/>
  <c r="DM73" i="1"/>
  <c r="DM72" i="1"/>
  <c r="DM71" i="1"/>
  <c r="DM70" i="1"/>
  <c r="DM69" i="1"/>
  <c r="DM67" i="1"/>
  <c r="DM65" i="1"/>
  <c r="DM64" i="1"/>
  <c r="DM62" i="1"/>
  <c r="DM58" i="1"/>
  <c r="DM47" i="1"/>
  <c r="DM36" i="1"/>
  <c r="DM35" i="1"/>
  <c r="DM34" i="1"/>
  <c r="DM33" i="1"/>
  <c r="DM32" i="1"/>
  <c r="DM31" i="1"/>
  <c r="DM30" i="1"/>
  <c r="DM29" i="1"/>
  <c r="DM28" i="1"/>
  <c r="DM27" i="1"/>
  <c r="DM26" i="1"/>
  <c r="DM25" i="1"/>
  <c r="DM22" i="1"/>
  <c r="DM21" i="1"/>
  <c r="DM20" i="1"/>
  <c r="DM19" i="1"/>
  <c r="DM18" i="1"/>
  <c r="DM17" i="1"/>
  <c r="DM16" i="1"/>
  <c r="DM15" i="1"/>
  <c r="DM14" i="1"/>
  <c r="DM13" i="1"/>
  <c r="DM12" i="1"/>
  <c r="DM10" i="1"/>
  <c r="DM9" i="1"/>
  <c r="DM8" i="1"/>
  <c r="DM6" i="1"/>
  <c r="DM5" i="1"/>
  <c r="DM3" i="1"/>
  <c r="DM2" i="1"/>
  <c r="DL598" i="1" l="1"/>
  <c r="DL597" i="1"/>
  <c r="DL596" i="1"/>
  <c r="DL595" i="1"/>
  <c r="DL594" i="1"/>
  <c r="DL593" i="1"/>
  <c r="DL592" i="1"/>
  <c r="DL591" i="1"/>
  <c r="DL590" i="1"/>
  <c r="DL589" i="1"/>
  <c r="DL588" i="1"/>
  <c r="DL587" i="1"/>
  <c r="DL586" i="1"/>
  <c r="DL585" i="1"/>
  <c r="DL584" i="1"/>
  <c r="DL583" i="1"/>
  <c r="DL582" i="1"/>
  <c r="DL581" i="1"/>
  <c r="DL579" i="1"/>
  <c r="DL578" i="1"/>
  <c r="DL577" i="1"/>
  <c r="DL575" i="1"/>
  <c r="DL574" i="1"/>
  <c r="DL573" i="1"/>
  <c r="DL572" i="1"/>
  <c r="DL571" i="1"/>
  <c r="DL570" i="1"/>
  <c r="DL569" i="1"/>
  <c r="DL567" i="1"/>
  <c r="DL566" i="1"/>
  <c r="DL565" i="1"/>
  <c r="DL564" i="1"/>
  <c r="DL563" i="1"/>
  <c r="DL562" i="1"/>
  <c r="DL561" i="1"/>
  <c r="DL559" i="1"/>
  <c r="DL558" i="1"/>
  <c r="DL557" i="1"/>
  <c r="DL554" i="1"/>
  <c r="DL553" i="1"/>
  <c r="DL551" i="1"/>
  <c r="DL550" i="1"/>
  <c r="DL549" i="1"/>
  <c r="DL548" i="1"/>
  <c r="DL546" i="1"/>
  <c r="DL544" i="1"/>
  <c r="DL543" i="1"/>
  <c r="DL541" i="1"/>
  <c r="DL540" i="1"/>
  <c r="DL539" i="1"/>
  <c r="DL538" i="1"/>
  <c r="DL537" i="1"/>
  <c r="DL536" i="1"/>
  <c r="DL535" i="1"/>
  <c r="DL534" i="1"/>
  <c r="DL533" i="1"/>
  <c r="DL532" i="1"/>
  <c r="DL531" i="1"/>
  <c r="DL530" i="1"/>
  <c r="DL528" i="1"/>
  <c r="DL527" i="1"/>
  <c r="DL526" i="1"/>
  <c r="DL524" i="1"/>
  <c r="DL523" i="1"/>
  <c r="DL522" i="1"/>
  <c r="DL520" i="1"/>
  <c r="DL518" i="1"/>
  <c r="DL517" i="1"/>
  <c r="DL515" i="1"/>
  <c r="DL514" i="1"/>
  <c r="DL513" i="1"/>
  <c r="DL512" i="1"/>
  <c r="DL511" i="1"/>
  <c r="DL509" i="1"/>
  <c r="DL508" i="1"/>
  <c r="DL507" i="1"/>
  <c r="DL506" i="1"/>
  <c r="DL505" i="1"/>
  <c r="DL503" i="1"/>
  <c r="DL502" i="1"/>
  <c r="DL501" i="1"/>
  <c r="DL500" i="1"/>
  <c r="DL498" i="1"/>
  <c r="DL497" i="1"/>
  <c r="DL496" i="1"/>
  <c r="DL495" i="1"/>
  <c r="DL494" i="1"/>
  <c r="DL493" i="1"/>
  <c r="DL492" i="1"/>
  <c r="DL491" i="1"/>
  <c r="DL490" i="1"/>
  <c r="DL487" i="1"/>
  <c r="DL486" i="1"/>
  <c r="DL485" i="1"/>
  <c r="DL484" i="1"/>
  <c r="DL483" i="1"/>
  <c r="DL482" i="1"/>
  <c r="DL481" i="1"/>
  <c r="DL480" i="1"/>
  <c r="DL478" i="1"/>
  <c r="DL476" i="1"/>
  <c r="DL475" i="1"/>
  <c r="DL473" i="1"/>
  <c r="DL472" i="1"/>
  <c r="DL471" i="1"/>
  <c r="DL470" i="1"/>
  <c r="DL469" i="1"/>
  <c r="DL468" i="1"/>
  <c r="DL467" i="1"/>
  <c r="DL465" i="1"/>
  <c r="DL464" i="1"/>
  <c r="DL463" i="1"/>
  <c r="DL462" i="1"/>
  <c r="DL461" i="1"/>
  <c r="DL458" i="1"/>
  <c r="DL456" i="1"/>
  <c r="DL455" i="1"/>
  <c r="DL454" i="1"/>
  <c r="DL453" i="1"/>
  <c r="DL452" i="1"/>
  <c r="DL451" i="1"/>
  <c r="DL450" i="1"/>
  <c r="DL449" i="1"/>
  <c r="DL448" i="1"/>
  <c r="DL447" i="1"/>
  <c r="DL446" i="1"/>
  <c r="DL445" i="1"/>
  <c r="DL444" i="1"/>
  <c r="DL443" i="1"/>
  <c r="DL442" i="1"/>
  <c r="DL441" i="1"/>
  <c r="DL440" i="1"/>
  <c r="DL439" i="1"/>
  <c r="DL438" i="1"/>
  <c r="DL437" i="1"/>
  <c r="DL436" i="1"/>
  <c r="DL435" i="1"/>
  <c r="DL434" i="1"/>
  <c r="DL433" i="1"/>
  <c r="DL432" i="1"/>
  <c r="DL431" i="1"/>
  <c r="DL430" i="1"/>
  <c r="DL429" i="1"/>
  <c r="DL427" i="1"/>
  <c r="DL426" i="1"/>
  <c r="DL425" i="1"/>
  <c r="DL424" i="1"/>
  <c r="DL423" i="1"/>
  <c r="DL422" i="1"/>
  <c r="DL421" i="1"/>
  <c r="DL420" i="1"/>
  <c r="DL419" i="1"/>
  <c r="DL418" i="1"/>
  <c r="DL416" i="1"/>
  <c r="DL414" i="1"/>
  <c r="DL413" i="1"/>
  <c r="DL412" i="1"/>
  <c r="DL411" i="1"/>
  <c r="DL409" i="1"/>
  <c r="DL408" i="1"/>
  <c r="DL407" i="1"/>
  <c r="DL406" i="1"/>
  <c r="DL405" i="1"/>
  <c r="DL404" i="1"/>
  <c r="DL403" i="1"/>
  <c r="DL402" i="1"/>
  <c r="DL401" i="1"/>
  <c r="DL400" i="1"/>
  <c r="DL399" i="1"/>
  <c r="DL397" i="1"/>
  <c r="DL396" i="1"/>
  <c r="DL395" i="1"/>
  <c r="DL394" i="1"/>
  <c r="DL393" i="1"/>
  <c r="DL392" i="1"/>
  <c r="DL391" i="1"/>
  <c r="DL390" i="1"/>
  <c r="DL389" i="1"/>
  <c r="DL388" i="1"/>
  <c r="DL387" i="1"/>
  <c r="DL386" i="1"/>
  <c r="DL385" i="1"/>
  <c r="DL384" i="1"/>
  <c r="DL383" i="1"/>
  <c r="DL382" i="1"/>
  <c r="DL381" i="1"/>
  <c r="DL380" i="1"/>
  <c r="DL379" i="1"/>
  <c r="DL378" i="1"/>
  <c r="DL377" i="1"/>
  <c r="DL376" i="1"/>
  <c r="DL375" i="1"/>
  <c r="DL374" i="1"/>
  <c r="DL373" i="1"/>
  <c r="DL372" i="1"/>
  <c r="DL371" i="1"/>
  <c r="DL370" i="1"/>
  <c r="DL369" i="1"/>
  <c r="DL368" i="1"/>
  <c r="DL366" i="1"/>
  <c r="DL365" i="1"/>
  <c r="DL364" i="1"/>
  <c r="DL363" i="1"/>
  <c r="DL362" i="1"/>
  <c r="DL361" i="1"/>
  <c r="DL360" i="1"/>
  <c r="DL359" i="1"/>
  <c r="DL358" i="1"/>
  <c r="DL356" i="1"/>
  <c r="DL354" i="1"/>
  <c r="DL353" i="1"/>
  <c r="DL352" i="1"/>
  <c r="DL351" i="1"/>
  <c r="DL350" i="1"/>
  <c r="DL349" i="1"/>
  <c r="DL348" i="1"/>
  <c r="DL346" i="1"/>
  <c r="DL345" i="1"/>
  <c r="DL343" i="1"/>
  <c r="DL342" i="1"/>
  <c r="DL341" i="1"/>
  <c r="DL340" i="1"/>
  <c r="DL339" i="1"/>
  <c r="DL338" i="1"/>
  <c r="DL337" i="1"/>
  <c r="DL336" i="1"/>
  <c r="DL335" i="1"/>
  <c r="DL334" i="1"/>
  <c r="DL333" i="1"/>
  <c r="DL331" i="1"/>
  <c r="DL330" i="1"/>
  <c r="DL329" i="1"/>
  <c r="DL327" i="1"/>
  <c r="DL326" i="1"/>
  <c r="DL325" i="1"/>
  <c r="DL324" i="1"/>
  <c r="DL323" i="1"/>
  <c r="DL322" i="1"/>
  <c r="DL321" i="1"/>
  <c r="DL320" i="1"/>
  <c r="DL318" i="1"/>
  <c r="DL317" i="1"/>
  <c r="DL316" i="1"/>
  <c r="DL315" i="1"/>
  <c r="DL314" i="1"/>
  <c r="DL313" i="1"/>
  <c r="DL312" i="1"/>
  <c r="DL311" i="1"/>
  <c r="DL310" i="1"/>
  <c r="DL308" i="1"/>
  <c r="DL306" i="1"/>
  <c r="DL304" i="1"/>
  <c r="DL303" i="1"/>
  <c r="DL301" i="1"/>
  <c r="DL300" i="1"/>
  <c r="DL299" i="1"/>
  <c r="DL298" i="1"/>
  <c r="DL297" i="1"/>
  <c r="DL296" i="1"/>
  <c r="DL295" i="1"/>
  <c r="DL294" i="1"/>
  <c r="DL293" i="1"/>
  <c r="DL292" i="1"/>
  <c r="DL291" i="1"/>
  <c r="DL290" i="1"/>
  <c r="DL289" i="1"/>
  <c r="DL288" i="1"/>
  <c r="DL287" i="1"/>
  <c r="DL286" i="1"/>
  <c r="DL285" i="1"/>
  <c r="DL284" i="1"/>
  <c r="DL283" i="1"/>
  <c r="DL282" i="1"/>
  <c r="DL281" i="1"/>
  <c r="DL280" i="1"/>
  <c r="DL279" i="1"/>
  <c r="DL278" i="1"/>
  <c r="DL276" i="1"/>
  <c r="DL275" i="1"/>
  <c r="DL274" i="1"/>
  <c r="DL273" i="1"/>
  <c r="DL272" i="1"/>
  <c r="DL271" i="1"/>
  <c r="DL270" i="1"/>
  <c r="DL269" i="1"/>
  <c r="DL268" i="1"/>
  <c r="DL266" i="1"/>
  <c r="DL265" i="1"/>
  <c r="DL264" i="1"/>
  <c r="DL263" i="1"/>
  <c r="DL262" i="1"/>
  <c r="DL261" i="1"/>
  <c r="DL260" i="1"/>
  <c r="DL259" i="1"/>
  <c r="DL258" i="1"/>
  <c r="DL257" i="1"/>
  <c r="DL254" i="1"/>
  <c r="DL253" i="1"/>
  <c r="DL252" i="1"/>
  <c r="DL251" i="1"/>
  <c r="DL249" i="1"/>
  <c r="DL247" i="1"/>
  <c r="DL245" i="1"/>
  <c r="DL243" i="1"/>
  <c r="DL242" i="1"/>
  <c r="DL241" i="1"/>
  <c r="DL239" i="1"/>
  <c r="DL238" i="1"/>
  <c r="DL237" i="1"/>
  <c r="DL236" i="1"/>
  <c r="DL235" i="1"/>
  <c r="DL234" i="1"/>
  <c r="DL233" i="1"/>
  <c r="DL232" i="1"/>
  <c r="DL231" i="1"/>
  <c r="DL230" i="1"/>
  <c r="DL229" i="1"/>
  <c r="DL228" i="1"/>
  <c r="DL227" i="1"/>
  <c r="DL226" i="1"/>
  <c r="DL225" i="1"/>
  <c r="DL224" i="1"/>
  <c r="DL223" i="1"/>
  <c r="DL222" i="1"/>
  <c r="DL220" i="1"/>
  <c r="DL217" i="1"/>
  <c r="DL215" i="1"/>
  <c r="DL213" i="1"/>
  <c r="DL212" i="1"/>
  <c r="DL211" i="1"/>
  <c r="DL209" i="1"/>
  <c r="DL208" i="1"/>
  <c r="DL206" i="1"/>
  <c r="DL204" i="1"/>
  <c r="DL203" i="1"/>
  <c r="DL202" i="1"/>
  <c r="DL200" i="1"/>
  <c r="DL199" i="1"/>
  <c r="DL198" i="1"/>
  <c r="DL197" i="1"/>
  <c r="DL196" i="1"/>
  <c r="DL195" i="1"/>
  <c r="DL194" i="1"/>
  <c r="DL193" i="1"/>
  <c r="DL192" i="1"/>
  <c r="DL191" i="1"/>
  <c r="DL190" i="1"/>
  <c r="DL189" i="1"/>
  <c r="DL188" i="1"/>
  <c r="DL187" i="1"/>
  <c r="DL186" i="1"/>
  <c r="DL185" i="1"/>
  <c r="DL184" i="1"/>
  <c r="DL182" i="1"/>
  <c r="DL181" i="1"/>
  <c r="DL180" i="1"/>
  <c r="DL179" i="1"/>
  <c r="DL178" i="1"/>
  <c r="DL177" i="1"/>
  <c r="DL176" i="1"/>
  <c r="DL175" i="1"/>
  <c r="DL174" i="1"/>
  <c r="DL173" i="1"/>
  <c r="DL172" i="1"/>
  <c r="DL171" i="1"/>
  <c r="DL170" i="1"/>
  <c r="DL169" i="1"/>
  <c r="DL168" i="1"/>
  <c r="DL167" i="1"/>
  <c r="DL166" i="1"/>
  <c r="DL165" i="1"/>
  <c r="DL164" i="1"/>
  <c r="DL163" i="1"/>
  <c r="DL162" i="1"/>
  <c r="DL161" i="1"/>
  <c r="DL160" i="1"/>
  <c r="DL159" i="1"/>
  <c r="DL158" i="1"/>
  <c r="DL157" i="1"/>
  <c r="DL156" i="1"/>
  <c r="DL155" i="1"/>
  <c r="DL154" i="1"/>
  <c r="DL153" i="1"/>
  <c r="DL152" i="1"/>
  <c r="DL151" i="1"/>
  <c r="DL150" i="1"/>
  <c r="DL148" i="1"/>
  <c r="DL147" i="1"/>
  <c r="DL146" i="1"/>
  <c r="DL145" i="1"/>
  <c r="DL143" i="1"/>
  <c r="DL142" i="1"/>
  <c r="DL141" i="1"/>
  <c r="DL140" i="1"/>
  <c r="DL139" i="1"/>
  <c r="DL137" i="1"/>
  <c r="DL135" i="1"/>
  <c r="DL134" i="1"/>
  <c r="DL132" i="1"/>
  <c r="DL131" i="1"/>
  <c r="DL130" i="1"/>
  <c r="DL129" i="1"/>
  <c r="DL128" i="1"/>
  <c r="DL127" i="1"/>
  <c r="DL126" i="1"/>
  <c r="DL125" i="1"/>
  <c r="DL123" i="1"/>
  <c r="DL122" i="1"/>
  <c r="DL121" i="1"/>
  <c r="DL120" i="1"/>
  <c r="DL119" i="1"/>
  <c r="DL118" i="1"/>
  <c r="DL117" i="1"/>
  <c r="DL116" i="1"/>
  <c r="DL115" i="1"/>
  <c r="DL114" i="1"/>
  <c r="DL113" i="1"/>
  <c r="DL112" i="1"/>
  <c r="DL110" i="1"/>
  <c r="DL109" i="1"/>
  <c r="DL108" i="1"/>
  <c r="DL106" i="1"/>
  <c r="DL105" i="1"/>
  <c r="DL104" i="1"/>
  <c r="DL102" i="1"/>
  <c r="DL101" i="1"/>
  <c r="DL100" i="1"/>
  <c r="DL99" i="1"/>
  <c r="DL98" i="1"/>
  <c r="DL97" i="1"/>
  <c r="DL95" i="1"/>
  <c r="DL94" i="1"/>
  <c r="DL93" i="1"/>
  <c r="DL92" i="1"/>
  <c r="DL91" i="1"/>
  <c r="DL87" i="1"/>
  <c r="DL86" i="1"/>
  <c r="DL85" i="1"/>
  <c r="DL81" i="1"/>
  <c r="DL80" i="1"/>
  <c r="DL78" i="1"/>
  <c r="DL75" i="1"/>
  <c r="DL74" i="1"/>
  <c r="DL73" i="1"/>
  <c r="DL72" i="1"/>
  <c r="DL71" i="1"/>
  <c r="DL70" i="1"/>
  <c r="DL69" i="1"/>
  <c r="DL67" i="1"/>
  <c r="DL65" i="1"/>
  <c r="DL64" i="1"/>
  <c r="DL62" i="1"/>
  <c r="DL58" i="1"/>
  <c r="DL47" i="1"/>
  <c r="DL36" i="1"/>
  <c r="DL35" i="1"/>
  <c r="DL34" i="1"/>
  <c r="DL33" i="1"/>
  <c r="DL32" i="1"/>
  <c r="DL31" i="1"/>
  <c r="DL30" i="1"/>
  <c r="DL29" i="1"/>
  <c r="DL28" i="1"/>
  <c r="DL27" i="1"/>
  <c r="DL26" i="1"/>
  <c r="DL25" i="1"/>
  <c r="DL22" i="1"/>
  <c r="DL21" i="1"/>
  <c r="DL20" i="1"/>
  <c r="DL19" i="1"/>
  <c r="DL18" i="1"/>
  <c r="DL17" i="1"/>
  <c r="DL16" i="1"/>
  <c r="DL15" i="1"/>
  <c r="DL14" i="1"/>
  <c r="DL13" i="1"/>
  <c r="DL12" i="1"/>
  <c r="DL10" i="1"/>
  <c r="DL9" i="1"/>
  <c r="DL8" i="1"/>
  <c r="DL6" i="1"/>
  <c r="DL5" i="1"/>
  <c r="DL3" i="1"/>
  <c r="DL2" i="1"/>
  <c r="AA11" i="1" l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3" i="1"/>
  <c r="AA4" i="1"/>
  <c r="AA5" i="1"/>
  <c r="AA6" i="1"/>
  <c r="AA7" i="1"/>
  <c r="AA8" i="1"/>
  <c r="AA9" i="1"/>
  <c r="AA10" i="1"/>
  <c r="AA2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" i="1"/>
  <c r="Y4" i="1"/>
  <c r="Y5" i="1"/>
  <c r="Y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K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9" i="1"/>
  <c r="R50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2" i="1"/>
  <c r="P2" i="1"/>
  <c r="P21" i="1"/>
  <c r="P22" i="1"/>
  <c r="P24" i="1"/>
  <c r="P25" i="1"/>
  <c r="P26" i="1"/>
  <c r="P28" i="1"/>
  <c r="P29" i="1"/>
  <c r="P31" i="1"/>
  <c r="P32" i="1"/>
  <c r="P33" i="1"/>
  <c r="P34" i="1"/>
  <c r="P35" i="1"/>
  <c r="P36" i="1"/>
  <c r="P37" i="1"/>
  <c r="P38" i="1"/>
  <c r="P39" i="1"/>
  <c r="P40" i="1"/>
  <c r="P41" i="1"/>
  <c r="P42" i="1"/>
  <c r="P44" i="1"/>
  <c r="P45" i="1"/>
  <c r="P46" i="1"/>
  <c r="P47" i="1"/>
  <c r="P49" i="1"/>
  <c r="P50" i="1"/>
  <c r="P52" i="1"/>
  <c r="P53" i="1"/>
  <c r="P54" i="1"/>
  <c r="P55" i="1"/>
  <c r="P57" i="1"/>
  <c r="P58" i="1"/>
  <c r="P59" i="1"/>
  <c r="P60" i="1"/>
  <c r="P61" i="1"/>
  <c r="P62" i="1"/>
  <c r="P63" i="1"/>
  <c r="P65" i="1"/>
  <c r="P66" i="1"/>
  <c r="P67" i="1"/>
  <c r="P68" i="1"/>
  <c r="P69" i="1"/>
  <c r="P70" i="1"/>
  <c r="P71" i="1"/>
  <c r="P72" i="1"/>
  <c r="P74" i="1"/>
  <c r="P75" i="1"/>
  <c r="P76" i="1"/>
  <c r="P77" i="1"/>
  <c r="P78" i="1"/>
  <c r="P79" i="1"/>
  <c r="P80" i="1"/>
  <c r="P82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7" i="1"/>
  <c r="P108" i="1"/>
  <c r="P110" i="1"/>
  <c r="P111" i="1"/>
  <c r="P112" i="1"/>
  <c r="P113" i="1"/>
  <c r="P114" i="1"/>
  <c r="P115" i="1"/>
  <c r="P117" i="1"/>
  <c r="P118" i="1"/>
  <c r="P119" i="1"/>
  <c r="P121" i="1"/>
  <c r="P122" i="1"/>
  <c r="P123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6" i="1"/>
  <c r="P307" i="1"/>
  <c r="P308" i="1"/>
  <c r="P309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80" i="1"/>
  <c r="P581" i="1"/>
  <c r="P582" i="1"/>
  <c r="P583" i="1"/>
  <c r="P8" i="1"/>
  <c r="P9" i="1"/>
  <c r="P10" i="1"/>
  <c r="P11" i="1"/>
  <c r="P12" i="1"/>
  <c r="P13" i="1"/>
  <c r="P14" i="1"/>
  <c r="P15" i="1"/>
  <c r="P16" i="1"/>
  <c r="P17" i="1"/>
  <c r="P19" i="1"/>
  <c r="P20" i="1"/>
  <c r="P3" i="1"/>
  <c r="P4" i="1"/>
  <c r="P5" i="1"/>
  <c r="P6" i="1"/>
  <c r="P7" i="1"/>
  <c r="N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9" i="1"/>
  <c r="N130" i="1"/>
  <c r="N131" i="1"/>
  <c r="N132" i="1"/>
  <c r="N133" i="1"/>
  <c r="N134" i="1"/>
  <c r="N135" i="1"/>
  <c r="N136" i="1"/>
  <c r="N137" i="1"/>
  <c r="N138" i="1"/>
  <c r="N139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8" i="1"/>
  <c r="H179" i="1"/>
  <c r="H180" i="1"/>
  <c r="H181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C3" i="1"/>
  <c r="D3" i="1" s="1"/>
  <c r="E3" i="1" s="1"/>
  <c r="F3" i="1" s="1"/>
  <c r="C4" i="1"/>
  <c r="D4" i="1" s="1"/>
  <c r="E4" i="1" s="1"/>
  <c r="F4" i="1" s="1"/>
  <c r="C5" i="1"/>
  <c r="D5" i="1" s="1"/>
  <c r="E5" i="1" s="1"/>
  <c r="F5" i="1" s="1"/>
  <c r="C6" i="1"/>
  <c r="D6" i="1" s="1"/>
  <c r="E6" i="1" s="1"/>
  <c r="F6" i="1" s="1"/>
  <c r="C7" i="1"/>
  <c r="D7" i="1" s="1"/>
  <c r="E7" i="1" s="1"/>
  <c r="F7" i="1" s="1"/>
  <c r="C8" i="1"/>
  <c r="D8" i="1" s="1"/>
  <c r="E8" i="1" s="1"/>
  <c r="F8" i="1" s="1"/>
  <c r="C9" i="1"/>
  <c r="D9" i="1" s="1"/>
  <c r="E9" i="1" s="1"/>
  <c r="F9" i="1" s="1"/>
  <c r="C10" i="1"/>
  <c r="D10" i="1" s="1"/>
  <c r="E10" i="1" s="1"/>
  <c r="F10" i="1" s="1"/>
  <c r="C11" i="1"/>
  <c r="D11" i="1" s="1"/>
  <c r="E11" i="1" s="1"/>
  <c r="F11" i="1" s="1"/>
  <c r="C12" i="1"/>
  <c r="D12" i="1" s="1"/>
  <c r="E12" i="1" s="1"/>
  <c r="F12" i="1" s="1"/>
  <c r="C13" i="1"/>
  <c r="D13" i="1" s="1"/>
  <c r="E13" i="1" s="1"/>
  <c r="F13" i="1" s="1"/>
  <c r="C14" i="1"/>
  <c r="D14" i="1" s="1"/>
  <c r="E14" i="1" s="1"/>
  <c r="F14" i="1" s="1"/>
  <c r="C15" i="1"/>
  <c r="D15" i="1" s="1"/>
  <c r="E15" i="1" s="1"/>
  <c r="F15" i="1" s="1"/>
  <c r="C16" i="1"/>
  <c r="D16" i="1" s="1"/>
  <c r="E16" i="1" s="1"/>
  <c r="F16" i="1" s="1"/>
  <c r="C17" i="1"/>
  <c r="D17" i="1" s="1"/>
  <c r="E17" i="1" s="1"/>
  <c r="F17" i="1" s="1"/>
  <c r="C18" i="1"/>
  <c r="D18" i="1" s="1"/>
  <c r="E18" i="1" s="1"/>
  <c r="F18" i="1" s="1"/>
  <c r="C19" i="1"/>
  <c r="D19" i="1" s="1"/>
  <c r="E19" i="1" s="1"/>
  <c r="F19" i="1" s="1"/>
  <c r="C20" i="1"/>
  <c r="D20" i="1" s="1"/>
  <c r="E20" i="1" s="1"/>
  <c r="F20" i="1" s="1"/>
  <c r="C21" i="1"/>
  <c r="D21" i="1" s="1"/>
  <c r="E21" i="1" s="1"/>
  <c r="F21" i="1" s="1"/>
  <c r="C22" i="1"/>
  <c r="D22" i="1" s="1"/>
  <c r="E22" i="1" s="1"/>
  <c r="F22" i="1" s="1"/>
  <c r="C23" i="1"/>
  <c r="D23" i="1" s="1"/>
  <c r="E23" i="1" s="1"/>
  <c r="F23" i="1" s="1"/>
  <c r="C24" i="1"/>
  <c r="D24" i="1" s="1"/>
  <c r="E24" i="1" s="1"/>
  <c r="F24" i="1" s="1"/>
  <c r="C25" i="1"/>
  <c r="D25" i="1" s="1"/>
  <c r="E25" i="1" s="1"/>
  <c r="F25" i="1" s="1"/>
  <c r="C26" i="1"/>
  <c r="D26" i="1" s="1"/>
  <c r="E26" i="1" s="1"/>
  <c r="F26" i="1" s="1"/>
  <c r="C27" i="1"/>
  <c r="D27" i="1" s="1"/>
  <c r="E27" i="1" s="1"/>
  <c r="F27" i="1" s="1"/>
  <c r="C28" i="1"/>
  <c r="D28" i="1" s="1"/>
  <c r="E28" i="1" s="1"/>
  <c r="F28" i="1" s="1"/>
  <c r="C29" i="1"/>
  <c r="D29" i="1" s="1"/>
  <c r="E29" i="1" s="1"/>
  <c r="F29" i="1" s="1"/>
  <c r="C30" i="1"/>
  <c r="D30" i="1" s="1"/>
  <c r="E30" i="1" s="1"/>
  <c r="F30" i="1" s="1"/>
  <c r="C31" i="1"/>
  <c r="D31" i="1" s="1"/>
  <c r="E31" i="1" s="1"/>
  <c r="F31" i="1" s="1"/>
  <c r="C32" i="1"/>
  <c r="D32" i="1" s="1"/>
  <c r="E32" i="1" s="1"/>
  <c r="F32" i="1" s="1"/>
  <c r="C33" i="1"/>
  <c r="D33" i="1" s="1"/>
  <c r="E33" i="1" s="1"/>
  <c r="F33" i="1" s="1"/>
  <c r="C34" i="1"/>
  <c r="D34" i="1" s="1"/>
  <c r="E34" i="1" s="1"/>
  <c r="F34" i="1" s="1"/>
  <c r="C35" i="1"/>
  <c r="D35" i="1" s="1"/>
  <c r="E35" i="1" s="1"/>
  <c r="F35" i="1" s="1"/>
  <c r="C36" i="1"/>
  <c r="D36" i="1" s="1"/>
  <c r="E36" i="1" s="1"/>
  <c r="F36" i="1" s="1"/>
  <c r="C37" i="1"/>
  <c r="D37" i="1" s="1"/>
  <c r="E37" i="1" s="1"/>
  <c r="F37" i="1" s="1"/>
  <c r="C38" i="1"/>
  <c r="D38" i="1" s="1"/>
  <c r="E38" i="1" s="1"/>
  <c r="F38" i="1" s="1"/>
  <c r="C39" i="1"/>
  <c r="D39" i="1" s="1"/>
  <c r="E39" i="1" s="1"/>
  <c r="F39" i="1" s="1"/>
  <c r="C40" i="1"/>
  <c r="D40" i="1" s="1"/>
  <c r="E40" i="1" s="1"/>
  <c r="F40" i="1" s="1"/>
  <c r="C41" i="1"/>
  <c r="D41" i="1" s="1"/>
  <c r="E41" i="1" s="1"/>
  <c r="F41" i="1" s="1"/>
  <c r="C42" i="1"/>
  <c r="D42" i="1" s="1"/>
  <c r="E42" i="1" s="1"/>
  <c r="F42" i="1" s="1"/>
  <c r="C43" i="1"/>
  <c r="D43" i="1" s="1"/>
  <c r="E43" i="1" s="1"/>
  <c r="F43" i="1" s="1"/>
  <c r="C44" i="1"/>
  <c r="D44" i="1" s="1"/>
  <c r="E44" i="1" s="1"/>
  <c r="F44" i="1" s="1"/>
  <c r="C45" i="1"/>
  <c r="D45" i="1" s="1"/>
  <c r="E45" i="1" s="1"/>
  <c r="F45" i="1" s="1"/>
  <c r="C46" i="1"/>
  <c r="D46" i="1" s="1"/>
  <c r="E46" i="1" s="1"/>
  <c r="F46" i="1" s="1"/>
  <c r="C47" i="1"/>
  <c r="D47" i="1" s="1"/>
  <c r="E47" i="1" s="1"/>
  <c r="F47" i="1" s="1"/>
  <c r="C48" i="1"/>
  <c r="D48" i="1" s="1"/>
  <c r="E48" i="1" s="1"/>
  <c r="F48" i="1" s="1"/>
  <c r="C49" i="1"/>
  <c r="D49" i="1" s="1"/>
  <c r="E49" i="1" s="1"/>
  <c r="F49" i="1" s="1"/>
  <c r="C50" i="1"/>
  <c r="D50" i="1" s="1"/>
  <c r="E50" i="1" s="1"/>
  <c r="F50" i="1" s="1"/>
  <c r="C51" i="1"/>
  <c r="D51" i="1" s="1"/>
  <c r="E51" i="1" s="1"/>
  <c r="F51" i="1" s="1"/>
  <c r="C52" i="1"/>
  <c r="D52" i="1" s="1"/>
  <c r="E52" i="1" s="1"/>
  <c r="F52" i="1" s="1"/>
  <c r="C53" i="1"/>
  <c r="D53" i="1" s="1"/>
  <c r="E53" i="1" s="1"/>
  <c r="F53" i="1" s="1"/>
  <c r="C54" i="1"/>
  <c r="D54" i="1" s="1"/>
  <c r="E54" i="1" s="1"/>
  <c r="F54" i="1" s="1"/>
  <c r="C55" i="1"/>
  <c r="D55" i="1" s="1"/>
  <c r="E55" i="1" s="1"/>
  <c r="F55" i="1" s="1"/>
  <c r="C56" i="1"/>
  <c r="D56" i="1" s="1"/>
  <c r="E56" i="1" s="1"/>
  <c r="F56" i="1" s="1"/>
  <c r="C57" i="1"/>
  <c r="D57" i="1" s="1"/>
  <c r="E57" i="1" s="1"/>
  <c r="F57" i="1" s="1"/>
  <c r="C58" i="1"/>
  <c r="D58" i="1" s="1"/>
  <c r="E58" i="1" s="1"/>
  <c r="F58" i="1" s="1"/>
  <c r="C59" i="1"/>
  <c r="D59" i="1" s="1"/>
  <c r="E59" i="1" s="1"/>
  <c r="F59" i="1" s="1"/>
  <c r="C60" i="1"/>
  <c r="D60" i="1" s="1"/>
  <c r="E60" i="1" s="1"/>
  <c r="F60" i="1" s="1"/>
  <c r="C61" i="1"/>
  <c r="D61" i="1" s="1"/>
  <c r="E61" i="1" s="1"/>
  <c r="F61" i="1" s="1"/>
  <c r="C62" i="1"/>
  <c r="D62" i="1" s="1"/>
  <c r="E62" i="1" s="1"/>
  <c r="F62" i="1" s="1"/>
  <c r="C63" i="1"/>
  <c r="D63" i="1" s="1"/>
  <c r="E63" i="1" s="1"/>
  <c r="F63" i="1" s="1"/>
  <c r="C64" i="1"/>
  <c r="D64" i="1" s="1"/>
  <c r="E64" i="1" s="1"/>
  <c r="F64" i="1" s="1"/>
  <c r="C65" i="1"/>
  <c r="D65" i="1" s="1"/>
  <c r="E65" i="1" s="1"/>
  <c r="F65" i="1" s="1"/>
  <c r="C66" i="1"/>
  <c r="D66" i="1" s="1"/>
  <c r="E66" i="1" s="1"/>
  <c r="F66" i="1" s="1"/>
  <c r="C67" i="1"/>
  <c r="D67" i="1" s="1"/>
  <c r="E67" i="1" s="1"/>
  <c r="F67" i="1" s="1"/>
  <c r="C68" i="1"/>
  <c r="D68" i="1" s="1"/>
  <c r="E68" i="1" s="1"/>
  <c r="F68" i="1" s="1"/>
  <c r="C69" i="1"/>
  <c r="D69" i="1" s="1"/>
  <c r="E69" i="1" s="1"/>
  <c r="F69" i="1" s="1"/>
  <c r="C70" i="1"/>
  <c r="D70" i="1" s="1"/>
  <c r="E70" i="1" s="1"/>
  <c r="F70" i="1" s="1"/>
  <c r="C71" i="1"/>
  <c r="D71" i="1" s="1"/>
  <c r="E71" i="1" s="1"/>
  <c r="F71" i="1" s="1"/>
  <c r="C72" i="1"/>
  <c r="D72" i="1" s="1"/>
  <c r="E72" i="1" s="1"/>
  <c r="F72" i="1" s="1"/>
  <c r="C73" i="1"/>
  <c r="D73" i="1" s="1"/>
  <c r="E73" i="1" s="1"/>
  <c r="F73" i="1" s="1"/>
  <c r="C74" i="1"/>
  <c r="D74" i="1" s="1"/>
  <c r="E74" i="1" s="1"/>
  <c r="F74" i="1" s="1"/>
  <c r="C75" i="1"/>
  <c r="D75" i="1" s="1"/>
  <c r="E75" i="1" s="1"/>
  <c r="F75" i="1" s="1"/>
  <c r="C76" i="1"/>
  <c r="D76" i="1" s="1"/>
  <c r="E76" i="1" s="1"/>
  <c r="F76" i="1" s="1"/>
  <c r="C77" i="1"/>
  <c r="D77" i="1" s="1"/>
  <c r="E77" i="1" s="1"/>
  <c r="F77" i="1" s="1"/>
  <c r="C78" i="1"/>
  <c r="D78" i="1" s="1"/>
  <c r="E78" i="1" s="1"/>
  <c r="F78" i="1" s="1"/>
  <c r="C79" i="1"/>
  <c r="D79" i="1" s="1"/>
  <c r="E79" i="1" s="1"/>
  <c r="F79" i="1" s="1"/>
  <c r="C80" i="1"/>
  <c r="D80" i="1" s="1"/>
  <c r="E80" i="1" s="1"/>
  <c r="F80" i="1" s="1"/>
  <c r="C81" i="1"/>
  <c r="D81" i="1" s="1"/>
  <c r="E81" i="1" s="1"/>
  <c r="F81" i="1" s="1"/>
  <c r="C82" i="1"/>
  <c r="D82" i="1" s="1"/>
  <c r="E82" i="1" s="1"/>
  <c r="F82" i="1" s="1"/>
  <c r="C83" i="1"/>
  <c r="D83" i="1" s="1"/>
  <c r="E83" i="1" s="1"/>
  <c r="F83" i="1" s="1"/>
  <c r="C84" i="1"/>
  <c r="D84" i="1" s="1"/>
  <c r="E84" i="1" s="1"/>
  <c r="F84" i="1" s="1"/>
  <c r="C85" i="1"/>
  <c r="D85" i="1" s="1"/>
  <c r="E85" i="1" s="1"/>
  <c r="F85" i="1" s="1"/>
  <c r="C87" i="1"/>
  <c r="D87" i="1" s="1"/>
  <c r="E87" i="1" s="1"/>
  <c r="F87" i="1" s="1"/>
  <c r="C88" i="1"/>
  <c r="D88" i="1" s="1"/>
  <c r="E88" i="1" s="1"/>
  <c r="F88" i="1" s="1"/>
  <c r="C89" i="1"/>
  <c r="D89" i="1" s="1"/>
  <c r="E89" i="1" s="1"/>
  <c r="F89" i="1" s="1"/>
  <c r="C90" i="1"/>
  <c r="D90" i="1" s="1"/>
  <c r="E90" i="1" s="1"/>
  <c r="F90" i="1" s="1"/>
  <c r="C91" i="1"/>
  <c r="D91" i="1" s="1"/>
  <c r="E91" i="1" s="1"/>
  <c r="F91" i="1" s="1"/>
  <c r="C92" i="1"/>
  <c r="D92" i="1" s="1"/>
  <c r="E92" i="1" s="1"/>
  <c r="F92" i="1" s="1"/>
  <c r="C93" i="1"/>
  <c r="D93" i="1" s="1"/>
  <c r="E93" i="1" s="1"/>
  <c r="F93" i="1" s="1"/>
  <c r="C94" i="1"/>
  <c r="D94" i="1" s="1"/>
  <c r="E94" i="1" s="1"/>
  <c r="F94" i="1" s="1"/>
  <c r="C95" i="1"/>
  <c r="D95" i="1" s="1"/>
  <c r="E95" i="1" s="1"/>
  <c r="F95" i="1" s="1"/>
  <c r="C96" i="1"/>
  <c r="D96" i="1" s="1"/>
  <c r="E96" i="1" s="1"/>
  <c r="F96" i="1" s="1"/>
  <c r="C97" i="1"/>
  <c r="D97" i="1" s="1"/>
  <c r="E97" i="1" s="1"/>
  <c r="F97" i="1" s="1"/>
  <c r="C98" i="1"/>
  <c r="D98" i="1" s="1"/>
  <c r="E98" i="1" s="1"/>
  <c r="F98" i="1" s="1"/>
  <c r="C99" i="1"/>
  <c r="D99" i="1" s="1"/>
  <c r="E99" i="1" s="1"/>
  <c r="F99" i="1" s="1"/>
  <c r="C100" i="1"/>
  <c r="D100" i="1" s="1"/>
  <c r="E100" i="1" s="1"/>
  <c r="F100" i="1" s="1"/>
  <c r="C101" i="1"/>
  <c r="D101" i="1" s="1"/>
  <c r="E101" i="1" s="1"/>
  <c r="F101" i="1" s="1"/>
  <c r="C102" i="1"/>
  <c r="D102" i="1" s="1"/>
  <c r="E102" i="1" s="1"/>
  <c r="F102" i="1" s="1"/>
  <c r="C103" i="1"/>
  <c r="D103" i="1" s="1"/>
  <c r="E103" i="1" s="1"/>
  <c r="F103" i="1" s="1"/>
  <c r="C104" i="1"/>
  <c r="D104" i="1" s="1"/>
  <c r="E104" i="1" s="1"/>
  <c r="F104" i="1" s="1"/>
  <c r="C105" i="1"/>
  <c r="D105" i="1" s="1"/>
  <c r="E105" i="1" s="1"/>
  <c r="F105" i="1" s="1"/>
  <c r="C106" i="1"/>
  <c r="D106" i="1" s="1"/>
  <c r="E106" i="1" s="1"/>
  <c r="F106" i="1" s="1"/>
  <c r="C107" i="1"/>
  <c r="D107" i="1" s="1"/>
  <c r="E107" i="1" s="1"/>
  <c r="F107" i="1" s="1"/>
  <c r="C108" i="1"/>
  <c r="D108" i="1" s="1"/>
  <c r="E108" i="1" s="1"/>
  <c r="F108" i="1" s="1"/>
  <c r="C109" i="1"/>
  <c r="D109" i="1" s="1"/>
  <c r="E109" i="1" s="1"/>
  <c r="F109" i="1" s="1"/>
  <c r="C110" i="1"/>
  <c r="D110" i="1" s="1"/>
  <c r="E110" i="1" s="1"/>
  <c r="F110" i="1" s="1"/>
  <c r="C111" i="1"/>
  <c r="D111" i="1" s="1"/>
  <c r="E111" i="1" s="1"/>
  <c r="F111" i="1" s="1"/>
  <c r="C112" i="1"/>
  <c r="D112" i="1" s="1"/>
  <c r="E112" i="1" s="1"/>
  <c r="F112" i="1" s="1"/>
  <c r="C113" i="1"/>
  <c r="D113" i="1" s="1"/>
  <c r="E113" i="1" s="1"/>
  <c r="F113" i="1" s="1"/>
  <c r="C114" i="1"/>
  <c r="D114" i="1" s="1"/>
  <c r="E114" i="1" s="1"/>
  <c r="F114" i="1" s="1"/>
  <c r="C115" i="1"/>
  <c r="D115" i="1" s="1"/>
  <c r="E115" i="1" s="1"/>
  <c r="F115" i="1" s="1"/>
  <c r="C116" i="1"/>
  <c r="D116" i="1" s="1"/>
  <c r="E116" i="1" s="1"/>
  <c r="F116" i="1" s="1"/>
  <c r="C117" i="1"/>
  <c r="D117" i="1" s="1"/>
  <c r="E117" i="1" s="1"/>
  <c r="F117" i="1" s="1"/>
  <c r="C118" i="1"/>
  <c r="D118" i="1" s="1"/>
  <c r="E118" i="1" s="1"/>
  <c r="F118" i="1" s="1"/>
  <c r="C119" i="1"/>
  <c r="D119" i="1" s="1"/>
  <c r="E119" i="1" s="1"/>
  <c r="F119" i="1" s="1"/>
  <c r="C120" i="1"/>
  <c r="D120" i="1" s="1"/>
  <c r="E120" i="1" s="1"/>
  <c r="F120" i="1" s="1"/>
  <c r="C121" i="1"/>
  <c r="D121" i="1" s="1"/>
  <c r="E121" i="1" s="1"/>
  <c r="F121" i="1" s="1"/>
  <c r="C122" i="1"/>
  <c r="D122" i="1" s="1"/>
  <c r="E122" i="1" s="1"/>
  <c r="F122" i="1" s="1"/>
  <c r="C123" i="1"/>
  <c r="D123" i="1" s="1"/>
  <c r="E123" i="1" s="1"/>
  <c r="F123" i="1" s="1"/>
  <c r="C124" i="1"/>
  <c r="D124" i="1" s="1"/>
  <c r="E124" i="1" s="1"/>
  <c r="F124" i="1" s="1"/>
  <c r="C125" i="1"/>
  <c r="D125" i="1" s="1"/>
  <c r="E125" i="1" s="1"/>
  <c r="F125" i="1" s="1"/>
  <c r="C126" i="1"/>
  <c r="D126" i="1" s="1"/>
  <c r="E126" i="1" s="1"/>
  <c r="F126" i="1" s="1"/>
  <c r="C127" i="1"/>
  <c r="D127" i="1" s="1"/>
  <c r="E127" i="1" s="1"/>
  <c r="F127" i="1" s="1"/>
  <c r="C128" i="1"/>
  <c r="D128" i="1" s="1"/>
  <c r="E128" i="1" s="1"/>
  <c r="F128" i="1" s="1"/>
  <c r="C129" i="1"/>
  <c r="D129" i="1" s="1"/>
  <c r="E129" i="1" s="1"/>
  <c r="F129" i="1" s="1"/>
  <c r="C130" i="1"/>
  <c r="D130" i="1" s="1"/>
  <c r="E130" i="1" s="1"/>
  <c r="F130" i="1" s="1"/>
  <c r="C131" i="1"/>
  <c r="D131" i="1" s="1"/>
  <c r="E131" i="1" s="1"/>
  <c r="F131" i="1" s="1"/>
  <c r="C132" i="1"/>
  <c r="D132" i="1" s="1"/>
  <c r="E132" i="1" s="1"/>
  <c r="F132" i="1" s="1"/>
  <c r="C133" i="1"/>
  <c r="D133" i="1" s="1"/>
  <c r="E133" i="1" s="1"/>
  <c r="F133" i="1" s="1"/>
  <c r="C134" i="1"/>
  <c r="D134" i="1" s="1"/>
  <c r="E134" i="1" s="1"/>
  <c r="F134" i="1" s="1"/>
  <c r="C135" i="1"/>
  <c r="D135" i="1" s="1"/>
  <c r="E135" i="1" s="1"/>
  <c r="F135" i="1" s="1"/>
  <c r="C136" i="1"/>
  <c r="D136" i="1" s="1"/>
  <c r="E136" i="1" s="1"/>
  <c r="F136" i="1" s="1"/>
  <c r="C137" i="1"/>
  <c r="D137" i="1" s="1"/>
  <c r="E137" i="1" s="1"/>
  <c r="F137" i="1" s="1"/>
  <c r="C138" i="1"/>
  <c r="D138" i="1" s="1"/>
  <c r="E138" i="1" s="1"/>
  <c r="F138" i="1" s="1"/>
  <c r="C139" i="1"/>
  <c r="D139" i="1" s="1"/>
  <c r="E139" i="1" s="1"/>
  <c r="F139" i="1" s="1"/>
  <c r="C140" i="1"/>
  <c r="D140" i="1" s="1"/>
  <c r="E140" i="1" s="1"/>
  <c r="F140" i="1" s="1"/>
  <c r="C141" i="1"/>
  <c r="D141" i="1" s="1"/>
  <c r="E141" i="1" s="1"/>
  <c r="F141" i="1" s="1"/>
  <c r="C142" i="1"/>
  <c r="D142" i="1" s="1"/>
  <c r="E142" i="1" s="1"/>
  <c r="F142" i="1" s="1"/>
  <c r="C143" i="1"/>
  <c r="D143" i="1" s="1"/>
  <c r="E143" i="1" s="1"/>
  <c r="F143" i="1" s="1"/>
  <c r="C144" i="1"/>
  <c r="D144" i="1" s="1"/>
  <c r="E144" i="1" s="1"/>
  <c r="F144" i="1" s="1"/>
  <c r="C145" i="1"/>
  <c r="D145" i="1" s="1"/>
  <c r="E145" i="1" s="1"/>
  <c r="F145" i="1" s="1"/>
  <c r="C146" i="1"/>
  <c r="D146" i="1" s="1"/>
  <c r="E146" i="1" s="1"/>
  <c r="F146" i="1" s="1"/>
  <c r="C147" i="1"/>
  <c r="D147" i="1" s="1"/>
  <c r="E147" i="1" s="1"/>
  <c r="F147" i="1" s="1"/>
  <c r="C148" i="1"/>
  <c r="D148" i="1" s="1"/>
  <c r="E148" i="1" s="1"/>
  <c r="F148" i="1" s="1"/>
  <c r="C149" i="1"/>
  <c r="D149" i="1" s="1"/>
  <c r="E149" i="1" s="1"/>
  <c r="F149" i="1" s="1"/>
  <c r="C150" i="1"/>
  <c r="D150" i="1" s="1"/>
  <c r="E150" i="1" s="1"/>
  <c r="F150" i="1" s="1"/>
  <c r="C151" i="1"/>
  <c r="D151" i="1" s="1"/>
  <c r="E151" i="1" s="1"/>
  <c r="F151" i="1" s="1"/>
  <c r="C152" i="1"/>
  <c r="D152" i="1" s="1"/>
  <c r="E152" i="1" s="1"/>
  <c r="F152" i="1" s="1"/>
  <c r="C153" i="1"/>
  <c r="D153" i="1" s="1"/>
  <c r="E153" i="1" s="1"/>
  <c r="F153" i="1" s="1"/>
  <c r="C154" i="1"/>
  <c r="D154" i="1" s="1"/>
  <c r="E154" i="1" s="1"/>
  <c r="F154" i="1" s="1"/>
  <c r="C155" i="1"/>
  <c r="D155" i="1" s="1"/>
  <c r="E155" i="1" s="1"/>
  <c r="F155" i="1" s="1"/>
  <c r="C156" i="1"/>
  <c r="D156" i="1" s="1"/>
  <c r="E156" i="1" s="1"/>
  <c r="F156" i="1" s="1"/>
  <c r="C157" i="1"/>
  <c r="D157" i="1" s="1"/>
  <c r="E157" i="1" s="1"/>
  <c r="F157" i="1" s="1"/>
  <c r="C158" i="1"/>
  <c r="D158" i="1" s="1"/>
  <c r="E158" i="1" s="1"/>
  <c r="F158" i="1" s="1"/>
  <c r="C159" i="1"/>
  <c r="D159" i="1" s="1"/>
  <c r="E159" i="1" s="1"/>
  <c r="F159" i="1" s="1"/>
  <c r="C160" i="1"/>
  <c r="D160" i="1" s="1"/>
  <c r="E160" i="1" s="1"/>
  <c r="F160" i="1" s="1"/>
  <c r="C161" i="1"/>
  <c r="D161" i="1" s="1"/>
  <c r="E161" i="1" s="1"/>
  <c r="F161" i="1" s="1"/>
  <c r="C162" i="1"/>
  <c r="D162" i="1" s="1"/>
  <c r="E162" i="1" s="1"/>
  <c r="F162" i="1" s="1"/>
  <c r="C163" i="1"/>
  <c r="D163" i="1" s="1"/>
  <c r="E163" i="1" s="1"/>
  <c r="F163" i="1" s="1"/>
  <c r="C164" i="1"/>
  <c r="D164" i="1" s="1"/>
  <c r="E164" i="1" s="1"/>
  <c r="F164" i="1" s="1"/>
  <c r="C165" i="1"/>
  <c r="D165" i="1" s="1"/>
  <c r="E165" i="1" s="1"/>
  <c r="F165" i="1" s="1"/>
  <c r="C166" i="1"/>
  <c r="D166" i="1" s="1"/>
  <c r="E166" i="1" s="1"/>
  <c r="F166" i="1" s="1"/>
  <c r="C167" i="1"/>
  <c r="D167" i="1" s="1"/>
  <c r="E167" i="1" s="1"/>
  <c r="F167" i="1" s="1"/>
  <c r="C168" i="1"/>
  <c r="D168" i="1" s="1"/>
  <c r="E168" i="1" s="1"/>
  <c r="F168" i="1" s="1"/>
  <c r="C169" i="1"/>
  <c r="D169" i="1" s="1"/>
  <c r="E169" i="1" s="1"/>
  <c r="F169" i="1" s="1"/>
  <c r="C170" i="1"/>
  <c r="D170" i="1" s="1"/>
  <c r="E170" i="1" s="1"/>
  <c r="F170" i="1" s="1"/>
  <c r="C171" i="1"/>
  <c r="D171" i="1" s="1"/>
  <c r="E171" i="1" s="1"/>
  <c r="F171" i="1" s="1"/>
  <c r="C172" i="1"/>
  <c r="D172" i="1" s="1"/>
  <c r="E172" i="1" s="1"/>
  <c r="F172" i="1" s="1"/>
  <c r="C173" i="1"/>
  <c r="D173" i="1" s="1"/>
  <c r="E173" i="1" s="1"/>
  <c r="F173" i="1" s="1"/>
  <c r="C174" i="1"/>
  <c r="D174" i="1" s="1"/>
  <c r="E174" i="1" s="1"/>
  <c r="F174" i="1" s="1"/>
  <c r="C175" i="1"/>
  <c r="D175" i="1" s="1"/>
  <c r="E175" i="1" s="1"/>
  <c r="F175" i="1" s="1"/>
  <c r="C176" i="1"/>
  <c r="D176" i="1" s="1"/>
  <c r="E176" i="1" s="1"/>
  <c r="F176" i="1" s="1"/>
  <c r="C177" i="1"/>
  <c r="D177" i="1" s="1"/>
  <c r="E177" i="1" s="1"/>
  <c r="F177" i="1" s="1"/>
  <c r="C178" i="1"/>
  <c r="D178" i="1" s="1"/>
  <c r="E178" i="1" s="1"/>
  <c r="F178" i="1" s="1"/>
  <c r="C179" i="1"/>
  <c r="D179" i="1" s="1"/>
  <c r="E179" i="1" s="1"/>
  <c r="F179" i="1" s="1"/>
  <c r="C180" i="1"/>
  <c r="D180" i="1" s="1"/>
  <c r="E180" i="1" s="1"/>
  <c r="F180" i="1" s="1"/>
  <c r="C181" i="1"/>
  <c r="D181" i="1" s="1"/>
  <c r="E181" i="1" s="1"/>
  <c r="F181" i="1" s="1"/>
  <c r="C182" i="1"/>
  <c r="D182" i="1" s="1"/>
  <c r="E182" i="1" s="1"/>
  <c r="F182" i="1" s="1"/>
  <c r="C183" i="1"/>
  <c r="D183" i="1" s="1"/>
  <c r="E183" i="1" s="1"/>
  <c r="F183" i="1" s="1"/>
  <c r="C184" i="1"/>
  <c r="D184" i="1" s="1"/>
  <c r="E184" i="1" s="1"/>
  <c r="F184" i="1" s="1"/>
  <c r="C185" i="1"/>
  <c r="D185" i="1" s="1"/>
  <c r="E185" i="1" s="1"/>
  <c r="F185" i="1" s="1"/>
  <c r="C186" i="1"/>
  <c r="D186" i="1" s="1"/>
  <c r="E186" i="1" s="1"/>
  <c r="F186" i="1" s="1"/>
  <c r="C187" i="1"/>
  <c r="D187" i="1" s="1"/>
  <c r="E187" i="1" s="1"/>
  <c r="F187" i="1" s="1"/>
  <c r="C188" i="1"/>
  <c r="D188" i="1" s="1"/>
  <c r="E188" i="1" s="1"/>
  <c r="F188" i="1" s="1"/>
  <c r="C189" i="1"/>
  <c r="D189" i="1" s="1"/>
  <c r="E189" i="1" s="1"/>
  <c r="F189" i="1" s="1"/>
  <c r="C190" i="1"/>
  <c r="D190" i="1" s="1"/>
  <c r="E190" i="1" s="1"/>
  <c r="F190" i="1" s="1"/>
  <c r="C191" i="1"/>
  <c r="D191" i="1" s="1"/>
  <c r="E191" i="1" s="1"/>
  <c r="F191" i="1" s="1"/>
  <c r="C192" i="1"/>
  <c r="D192" i="1" s="1"/>
  <c r="E192" i="1" s="1"/>
  <c r="F192" i="1" s="1"/>
  <c r="C193" i="1"/>
  <c r="D193" i="1" s="1"/>
  <c r="E193" i="1" s="1"/>
  <c r="F193" i="1" s="1"/>
  <c r="C194" i="1"/>
  <c r="D194" i="1" s="1"/>
  <c r="E194" i="1" s="1"/>
  <c r="F194" i="1" s="1"/>
  <c r="C195" i="1"/>
  <c r="D195" i="1" s="1"/>
  <c r="E195" i="1" s="1"/>
  <c r="F195" i="1" s="1"/>
  <c r="C196" i="1"/>
  <c r="D196" i="1" s="1"/>
  <c r="E196" i="1" s="1"/>
  <c r="F196" i="1" s="1"/>
  <c r="C197" i="1"/>
  <c r="D197" i="1" s="1"/>
  <c r="E197" i="1" s="1"/>
  <c r="F197" i="1" s="1"/>
  <c r="C198" i="1"/>
  <c r="D198" i="1" s="1"/>
  <c r="E198" i="1" s="1"/>
  <c r="F198" i="1" s="1"/>
  <c r="C199" i="1"/>
  <c r="D199" i="1" s="1"/>
  <c r="E199" i="1" s="1"/>
  <c r="F199" i="1" s="1"/>
  <c r="C200" i="1"/>
  <c r="C201" i="1"/>
  <c r="D201" i="1" s="1"/>
  <c r="E201" i="1" s="1"/>
  <c r="F201" i="1" s="1"/>
  <c r="C202" i="1"/>
  <c r="D202" i="1" s="1"/>
  <c r="E202" i="1" s="1"/>
  <c r="F202" i="1" s="1"/>
  <c r="C203" i="1"/>
  <c r="D203" i="1" s="1"/>
  <c r="E203" i="1" s="1"/>
  <c r="F203" i="1" s="1"/>
  <c r="C204" i="1"/>
  <c r="D204" i="1" s="1"/>
  <c r="E204" i="1" s="1"/>
  <c r="F204" i="1" s="1"/>
  <c r="C205" i="1"/>
  <c r="D205" i="1" s="1"/>
  <c r="E205" i="1" s="1"/>
  <c r="F205" i="1" s="1"/>
  <c r="C206" i="1"/>
  <c r="D206" i="1" s="1"/>
  <c r="E206" i="1" s="1"/>
  <c r="F206" i="1" s="1"/>
  <c r="C207" i="1"/>
  <c r="D207" i="1" s="1"/>
  <c r="E207" i="1" s="1"/>
  <c r="F207" i="1" s="1"/>
  <c r="C208" i="1"/>
  <c r="D208" i="1" s="1"/>
  <c r="E208" i="1" s="1"/>
  <c r="F208" i="1" s="1"/>
  <c r="C209" i="1"/>
  <c r="D209" i="1" s="1"/>
  <c r="E209" i="1" s="1"/>
  <c r="F209" i="1" s="1"/>
  <c r="C210" i="1"/>
  <c r="D210" i="1" s="1"/>
  <c r="E210" i="1" s="1"/>
  <c r="F210" i="1" s="1"/>
  <c r="C211" i="1"/>
  <c r="D211" i="1" s="1"/>
  <c r="E211" i="1" s="1"/>
  <c r="F211" i="1" s="1"/>
  <c r="C212" i="1"/>
  <c r="D212" i="1" s="1"/>
  <c r="E212" i="1" s="1"/>
  <c r="F212" i="1" s="1"/>
  <c r="C213" i="1"/>
  <c r="D213" i="1" s="1"/>
  <c r="E213" i="1" s="1"/>
  <c r="F213" i="1" s="1"/>
  <c r="C214" i="1"/>
  <c r="D214" i="1" s="1"/>
  <c r="E214" i="1" s="1"/>
  <c r="F214" i="1" s="1"/>
  <c r="C215" i="1"/>
  <c r="D215" i="1" s="1"/>
  <c r="E215" i="1" s="1"/>
  <c r="F215" i="1" s="1"/>
  <c r="C216" i="1"/>
  <c r="D216" i="1" s="1"/>
  <c r="E216" i="1" s="1"/>
  <c r="F216" i="1" s="1"/>
  <c r="C217" i="1"/>
  <c r="D217" i="1" s="1"/>
  <c r="E217" i="1" s="1"/>
  <c r="F217" i="1" s="1"/>
  <c r="C218" i="1"/>
  <c r="D218" i="1" s="1"/>
  <c r="E218" i="1" s="1"/>
  <c r="F218" i="1" s="1"/>
  <c r="C219" i="1"/>
  <c r="D219" i="1" s="1"/>
  <c r="E219" i="1" s="1"/>
  <c r="F219" i="1" s="1"/>
  <c r="C220" i="1"/>
  <c r="D220" i="1" s="1"/>
  <c r="E220" i="1" s="1"/>
  <c r="F220" i="1" s="1"/>
  <c r="C221" i="1"/>
  <c r="D221" i="1" s="1"/>
  <c r="E221" i="1" s="1"/>
  <c r="F221" i="1" s="1"/>
  <c r="C222" i="1"/>
  <c r="D222" i="1" s="1"/>
  <c r="E222" i="1" s="1"/>
  <c r="F222" i="1" s="1"/>
  <c r="C223" i="1"/>
  <c r="D223" i="1" s="1"/>
  <c r="E223" i="1" s="1"/>
  <c r="F223" i="1" s="1"/>
  <c r="C224" i="1"/>
  <c r="D224" i="1" s="1"/>
  <c r="E224" i="1" s="1"/>
  <c r="F224" i="1" s="1"/>
  <c r="C225" i="1"/>
  <c r="D225" i="1" s="1"/>
  <c r="E225" i="1" s="1"/>
  <c r="F225" i="1" s="1"/>
  <c r="C226" i="1"/>
  <c r="D226" i="1" s="1"/>
  <c r="E226" i="1" s="1"/>
  <c r="F226" i="1" s="1"/>
  <c r="C227" i="1"/>
  <c r="D227" i="1" s="1"/>
  <c r="E227" i="1" s="1"/>
  <c r="F227" i="1" s="1"/>
  <c r="C228" i="1"/>
  <c r="D228" i="1" s="1"/>
  <c r="E228" i="1" s="1"/>
  <c r="F228" i="1" s="1"/>
  <c r="C229" i="1"/>
  <c r="D229" i="1" s="1"/>
  <c r="E229" i="1" s="1"/>
  <c r="F229" i="1" s="1"/>
  <c r="C230" i="1"/>
  <c r="D230" i="1" s="1"/>
  <c r="E230" i="1" s="1"/>
  <c r="F230" i="1" s="1"/>
  <c r="C231" i="1"/>
  <c r="D231" i="1" s="1"/>
  <c r="E231" i="1" s="1"/>
  <c r="F231" i="1" s="1"/>
  <c r="C232" i="1"/>
  <c r="D232" i="1" s="1"/>
  <c r="E232" i="1" s="1"/>
  <c r="F232" i="1" s="1"/>
  <c r="C233" i="1"/>
  <c r="D233" i="1" s="1"/>
  <c r="E233" i="1" s="1"/>
  <c r="F233" i="1" s="1"/>
  <c r="C234" i="1"/>
  <c r="D234" i="1" s="1"/>
  <c r="E234" i="1" s="1"/>
  <c r="F234" i="1" s="1"/>
  <c r="C235" i="1"/>
  <c r="D235" i="1" s="1"/>
  <c r="E235" i="1" s="1"/>
  <c r="F235" i="1" s="1"/>
  <c r="C236" i="1"/>
  <c r="D236" i="1" s="1"/>
  <c r="E236" i="1" s="1"/>
  <c r="F236" i="1" s="1"/>
  <c r="C237" i="1"/>
  <c r="D237" i="1" s="1"/>
  <c r="E237" i="1" s="1"/>
  <c r="F237" i="1" s="1"/>
  <c r="C238" i="1"/>
  <c r="D238" i="1" s="1"/>
  <c r="E238" i="1" s="1"/>
  <c r="F238" i="1" s="1"/>
  <c r="C239" i="1"/>
  <c r="D239" i="1" s="1"/>
  <c r="E239" i="1" s="1"/>
  <c r="F239" i="1" s="1"/>
  <c r="C240" i="1"/>
  <c r="D240" i="1" s="1"/>
  <c r="E240" i="1" s="1"/>
  <c r="F240" i="1" s="1"/>
  <c r="C241" i="1"/>
  <c r="D241" i="1" s="1"/>
  <c r="E241" i="1" s="1"/>
  <c r="F241" i="1" s="1"/>
  <c r="C242" i="1"/>
  <c r="D242" i="1" s="1"/>
  <c r="E242" i="1" s="1"/>
  <c r="F242" i="1" s="1"/>
  <c r="C243" i="1"/>
  <c r="D243" i="1" s="1"/>
  <c r="E243" i="1" s="1"/>
  <c r="F243" i="1" s="1"/>
  <c r="C244" i="1"/>
  <c r="D244" i="1" s="1"/>
  <c r="E244" i="1" s="1"/>
  <c r="F244" i="1" s="1"/>
  <c r="C245" i="1"/>
  <c r="D245" i="1" s="1"/>
  <c r="E245" i="1" s="1"/>
  <c r="F245" i="1" s="1"/>
  <c r="C246" i="1"/>
  <c r="D246" i="1" s="1"/>
  <c r="E246" i="1" s="1"/>
  <c r="F246" i="1" s="1"/>
  <c r="C247" i="1"/>
  <c r="D247" i="1" s="1"/>
  <c r="E247" i="1" s="1"/>
  <c r="F247" i="1" s="1"/>
  <c r="C248" i="1"/>
  <c r="D248" i="1" s="1"/>
  <c r="E248" i="1" s="1"/>
  <c r="F248" i="1" s="1"/>
  <c r="C249" i="1"/>
  <c r="D249" i="1" s="1"/>
  <c r="E249" i="1" s="1"/>
  <c r="F249" i="1" s="1"/>
  <c r="C250" i="1"/>
  <c r="D250" i="1" s="1"/>
  <c r="E250" i="1" s="1"/>
  <c r="F250" i="1" s="1"/>
  <c r="C251" i="1"/>
  <c r="D251" i="1" s="1"/>
  <c r="E251" i="1" s="1"/>
  <c r="F251" i="1" s="1"/>
  <c r="C252" i="1"/>
  <c r="D252" i="1" s="1"/>
  <c r="E252" i="1" s="1"/>
  <c r="F252" i="1" s="1"/>
  <c r="C253" i="1"/>
  <c r="D253" i="1" s="1"/>
  <c r="E253" i="1" s="1"/>
  <c r="F253" i="1" s="1"/>
  <c r="C254" i="1"/>
  <c r="D254" i="1" s="1"/>
  <c r="E254" i="1" s="1"/>
  <c r="F254" i="1" s="1"/>
  <c r="C255" i="1"/>
  <c r="D255" i="1" s="1"/>
  <c r="E255" i="1" s="1"/>
  <c r="F255" i="1" s="1"/>
  <c r="C256" i="1"/>
  <c r="D256" i="1" s="1"/>
  <c r="E256" i="1" s="1"/>
  <c r="F256" i="1" s="1"/>
  <c r="C257" i="1"/>
  <c r="D257" i="1" s="1"/>
  <c r="E257" i="1" s="1"/>
  <c r="F257" i="1" s="1"/>
  <c r="C258" i="1"/>
  <c r="D258" i="1" s="1"/>
  <c r="E258" i="1" s="1"/>
  <c r="F258" i="1" s="1"/>
  <c r="C260" i="1"/>
  <c r="D260" i="1" s="1"/>
  <c r="E260" i="1" s="1"/>
  <c r="F260" i="1" s="1"/>
  <c r="C261" i="1"/>
  <c r="D261" i="1" s="1"/>
  <c r="E261" i="1" s="1"/>
  <c r="F261" i="1" s="1"/>
  <c r="C262" i="1"/>
  <c r="D262" i="1" s="1"/>
  <c r="E262" i="1" s="1"/>
  <c r="F262" i="1" s="1"/>
  <c r="C263" i="1"/>
  <c r="D263" i="1" s="1"/>
  <c r="E263" i="1" s="1"/>
  <c r="F263" i="1" s="1"/>
  <c r="C264" i="1"/>
  <c r="D264" i="1" s="1"/>
  <c r="E264" i="1" s="1"/>
  <c r="F264" i="1" s="1"/>
  <c r="C265" i="1"/>
  <c r="D265" i="1" s="1"/>
  <c r="E265" i="1" s="1"/>
  <c r="F265" i="1" s="1"/>
  <c r="C266" i="1"/>
  <c r="D266" i="1" s="1"/>
  <c r="E266" i="1" s="1"/>
  <c r="F266" i="1" s="1"/>
  <c r="C267" i="1"/>
  <c r="D267" i="1" s="1"/>
  <c r="E267" i="1" s="1"/>
  <c r="F267" i="1" s="1"/>
  <c r="C268" i="1"/>
  <c r="D268" i="1" s="1"/>
  <c r="E268" i="1" s="1"/>
  <c r="F268" i="1" s="1"/>
  <c r="C269" i="1"/>
  <c r="D269" i="1" s="1"/>
  <c r="E269" i="1" s="1"/>
  <c r="F269" i="1" s="1"/>
  <c r="C270" i="1"/>
  <c r="D270" i="1" s="1"/>
  <c r="E270" i="1" s="1"/>
  <c r="F270" i="1" s="1"/>
  <c r="C271" i="1"/>
  <c r="D271" i="1" s="1"/>
  <c r="E271" i="1" s="1"/>
  <c r="F271" i="1" s="1"/>
  <c r="C272" i="1"/>
  <c r="D272" i="1" s="1"/>
  <c r="E272" i="1" s="1"/>
  <c r="F272" i="1" s="1"/>
  <c r="C274" i="1"/>
  <c r="D274" i="1" s="1"/>
  <c r="E274" i="1" s="1"/>
  <c r="F274" i="1" s="1"/>
  <c r="C275" i="1"/>
  <c r="D275" i="1" s="1"/>
  <c r="E275" i="1" s="1"/>
  <c r="F275" i="1" s="1"/>
  <c r="C276" i="1"/>
  <c r="D276" i="1" s="1"/>
  <c r="E276" i="1" s="1"/>
  <c r="F276" i="1" s="1"/>
  <c r="C277" i="1"/>
  <c r="D277" i="1" s="1"/>
  <c r="E277" i="1" s="1"/>
  <c r="F277" i="1" s="1"/>
  <c r="C278" i="1"/>
  <c r="D278" i="1" s="1"/>
  <c r="E278" i="1" s="1"/>
  <c r="F278" i="1" s="1"/>
  <c r="C279" i="1"/>
  <c r="D279" i="1" s="1"/>
  <c r="E279" i="1" s="1"/>
  <c r="F279" i="1" s="1"/>
  <c r="C280" i="1"/>
  <c r="D280" i="1" s="1"/>
  <c r="E280" i="1" s="1"/>
  <c r="F280" i="1" s="1"/>
  <c r="C281" i="1"/>
  <c r="D281" i="1" s="1"/>
  <c r="E281" i="1" s="1"/>
  <c r="F281" i="1" s="1"/>
  <c r="C282" i="1"/>
  <c r="D282" i="1" s="1"/>
  <c r="E282" i="1" s="1"/>
  <c r="F282" i="1" s="1"/>
  <c r="C283" i="1"/>
  <c r="D283" i="1" s="1"/>
  <c r="E283" i="1" s="1"/>
  <c r="F283" i="1" s="1"/>
  <c r="C284" i="1"/>
  <c r="D284" i="1" s="1"/>
  <c r="E284" i="1" s="1"/>
  <c r="F284" i="1" s="1"/>
  <c r="C285" i="1"/>
  <c r="D285" i="1" s="1"/>
  <c r="E285" i="1" s="1"/>
  <c r="F285" i="1" s="1"/>
  <c r="C286" i="1"/>
  <c r="D286" i="1" s="1"/>
  <c r="E286" i="1" s="1"/>
  <c r="F286" i="1" s="1"/>
  <c r="C287" i="1"/>
  <c r="D287" i="1" s="1"/>
  <c r="E287" i="1" s="1"/>
  <c r="F287" i="1" s="1"/>
  <c r="C288" i="1"/>
  <c r="D288" i="1" s="1"/>
  <c r="E288" i="1" s="1"/>
  <c r="F288" i="1" s="1"/>
  <c r="C289" i="1"/>
  <c r="D289" i="1" s="1"/>
  <c r="E289" i="1" s="1"/>
  <c r="F289" i="1" s="1"/>
  <c r="C290" i="1"/>
  <c r="D290" i="1" s="1"/>
  <c r="E290" i="1" s="1"/>
  <c r="F290" i="1" s="1"/>
  <c r="C291" i="1"/>
  <c r="D291" i="1" s="1"/>
  <c r="E291" i="1" s="1"/>
  <c r="F291" i="1" s="1"/>
  <c r="C292" i="1"/>
  <c r="D292" i="1" s="1"/>
  <c r="E292" i="1" s="1"/>
  <c r="F292" i="1" s="1"/>
  <c r="C293" i="1"/>
  <c r="D293" i="1" s="1"/>
  <c r="E293" i="1" s="1"/>
  <c r="F293" i="1" s="1"/>
  <c r="C294" i="1"/>
  <c r="D294" i="1" s="1"/>
  <c r="E294" i="1" s="1"/>
  <c r="F294" i="1" s="1"/>
  <c r="C295" i="1"/>
  <c r="D295" i="1" s="1"/>
  <c r="E295" i="1" s="1"/>
  <c r="F295" i="1" s="1"/>
  <c r="C296" i="1"/>
  <c r="D296" i="1" s="1"/>
  <c r="E296" i="1" s="1"/>
  <c r="F296" i="1" s="1"/>
  <c r="C297" i="1"/>
  <c r="D297" i="1" s="1"/>
  <c r="E297" i="1" s="1"/>
  <c r="F297" i="1" s="1"/>
  <c r="C298" i="1"/>
  <c r="D298" i="1" s="1"/>
  <c r="E298" i="1" s="1"/>
  <c r="F298" i="1" s="1"/>
  <c r="C299" i="1"/>
  <c r="D299" i="1" s="1"/>
  <c r="E299" i="1" s="1"/>
  <c r="F299" i="1" s="1"/>
  <c r="C300" i="1"/>
  <c r="D300" i="1" s="1"/>
  <c r="E300" i="1" s="1"/>
  <c r="F300" i="1" s="1"/>
  <c r="C301" i="1"/>
  <c r="D301" i="1" s="1"/>
  <c r="E301" i="1" s="1"/>
  <c r="F301" i="1" s="1"/>
  <c r="C302" i="1"/>
  <c r="D302" i="1" s="1"/>
  <c r="E302" i="1" s="1"/>
  <c r="F302" i="1" s="1"/>
  <c r="C303" i="1"/>
  <c r="D303" i="1" s="1"/>
  <c r="E303" i="1" s="1"/>
  <c r="F303" i="1" s="1"/>
  <c r="C305" i="1"/>
  <c r="D305" i="1" s="1"/>
  <c r="E305" i="1" s="1"/>
  <c r="F305" i="1" s="1"/>
  <c r="C306" i="1"/>
  <c r="D306" i="1" s="1"/>
  <c r="E306" i="1" s="1"/>
  <c r="F306" i="1" s="1"/>
  <c r="C307" i="1"/>
  <c r="D307" i="1" s="1"/>
  <c r="E307" i="1" s="1"/>
  <c r="F307" i="1" s="1"/>
  <c r="C309" i="1"/>
  <c r="D309" i="1" s="1"/>
  <c r="E309" i="1" s="1"/>
  <c r="F309" i="1" s="1"/>
  <c r="C310" i="1"/>
  <c r="D310" i="1" s="1"/>
  <c r="E310" i="1" s="1"/>
  <c r="F310" i="1" s="1"/>
  <c r="C311" i="1"/>
  <c r="D311" i="1" s="1"/>
  <c r="E311" i="1" s="1"/>
  <c r="F311" i="1" s="1"/>
  <c r="C313" i="1"/>
  <c r="D313" i="1" s="1"/>
  <c r="E313" i="1" s="1"/>
  <c r="F313" i="1" s="1"/>
  <c r="C314" i="1"/>
  <c r="D314" i="1" s="1"/>
  <c r="E314" i="1" s="1"/>
  <c r="F314" i="1" s="1"/>
  <c r="C315" i="1"/>
  <c r="D315" i="1" s="1"/>
  <c r="E315" i="1" s="1"/>
  <c r="F315" i="1" s="1"/>
  <c r="C316" i="1"/>
  <c r="D316" i="1" s="1"/>
  <c r="E316" i="1" s="1"/>
  <c r="F316" i="1" s="1"/>
  <c r="C317" i="1"/>
  <c r="D317" i="1" s="1"/>
  <c r="E317" i="1" s="1"/>
  <c r="F317" i="1" s="1"/>
  <c r="C318" i="1"/>
  <c r="D318" i="1" s="1"/>
  <c r="E318" i="1" s="1"/>
  <c r="F318" i="1" s="1"/>
  <c r="C319" i="1"/>
  <c r="D319" i="1" s="1"/>
  <c r="E319" i="1" s="1"/>
  <c r="F319" i="1" s="1"/>
  <c r="C320" i="1"/>
  <c r="D320" i="1" s="1"/>
  <c r="E320" i="1" s="1"/>
  <c r="F320" i="1" s="1"/>
  <c r="C321" i="1"/>
  <c r="D321" i="1" s="1"/>
  <c r="E321" i="1" s="1"/>
  <c r="F321" i="1" s="1"/>
  <c r="C322" i="1"/>
  <c r="D322" i="1" s="1"/>
  <c r="E322" i="1" s="1"/>
  <c r="F322" i="1" s="1"/>
  <c r="C323" i="1"/>
  <c r="D323" i="1" s="1"/>
  <c r="E323" i="1" s="1"/>
  <c r="F323" i="1" s="1"/>
  <c r="C324" i="1"/>
  <c r="D324" i="1" s="1"/>
  <c r="E324" i="1" s="1"/>
  <c r="F324" i="1" s="1"/>
  <c r="C325" i="1"/>
  <c r="D325" i="1" s="1"/>
  <c r="E325" i="1" s="1"/>
  <c r="F325" i="1" s="1"/>
  <c r="C326" i="1"/>
  <c r="D326" i="1" s="1"/>
  <c r="E326" i="1" s="1"/>
  <c r="F326" i="1" s="1"/>
  <c r="C327" i="1"/>
  <c r="D327" i="1" s="1"/>
  <c r="E327" i="1" s="1"/>
  <c r="F327" i="1" s="1"/>
  <c r="C328" i="1"/>
  <c r="D328" i="1" s="1"/>
  <c r="E328" i="1" s="1"/>
  <c r="F328" i="1" s="1"/>
  <c r="C329" i="1"/>
  <c r="D329" i="1" s="1"/>
  <c r="E329" i="1" s="1"/>
  <c r="F329" i="1" s="1"/>
  <c r="C330" i="1"/>
  <c r="D330" i="1" s="1"/>
  <c r="E330" i="1" s="1"/>
  <c r="F330" i="1" s="1"/>
  <c r="C331" i="1"/>
  <c r="D331" i="1" s="1"/>
  <c r="E331" i="1" s="1"/>
  <c r="F331" i="1" s="1"/>
  <c r="C332" i="1"/>
  <c r="D332" i="1" s="1"/>
  <c r="E332" i="1" s="1"/>
  <c r="F332" i="1" s="1"/>
  <c r="C333" i="1"/>
  <c r="D333" i="1" s="1"/>
  <c r="E333" i="1" s="1"/>
  <c r="F333" i="1" s="1"/>
  <c r="C334" i="1"/>
  <c r="D334" i="1" s="1"/>
  <c r="E334" i="1" s="1"/>
  <c r="F334" i="1" s="1"/>
  <c r="C336" i="1"/>
  <c r="D336" i="1" s="1"/>
  <c r="E336" i="1" s="1"/>
  <c r="F336" i="1" s="1"/>
  <c r="C337" i="1"/>
  <c r="D337" i="1" s="1"/>
  <c r="E337" i="1" s="1"/>
  <c r="F337" i="1" s="1"/>
  <c r="C338" i="1"/>
  <c r="D338" i="1" s="1"/>
  <c r="E338" i="1" s="1"/>
  <c r="F338" i="1" s="1"/>
  <c r="C339" i="1"/>
  <c r="D339" i="1" s="1"/>
  <c r="E339" i="1" s="1"/>
  <c r="F339" i="1" s="1"/>
  <c r="C340" i="1"/>
  <c r="D340" i="1" s="1"/>
  <c r="E340" i="1" s="1"/>
  <c r="F340" i="1" s="1"/>
  <c r="C341" i="1"/>
  <c r="D341" i="1" s="1"/>
  <c r="E341" i="1" s="1"/>
  <c r="F341" i="1" s="1"/>
  <c r="C342" i="1"/>
  <c r="D342" i="1" s="1"/>
  <c r="E342" i="1" s="1"/>
  <c r="F342" i="1" s="1"/>
  <c r="C343" i="1"/>
  <c r="D343" i="1" s="1"/>
  <c r="E343" i="1" s="1"/>
  <c r="F343" i="1" s="1"/>
  <c r="C344" i="1"/>
  <c r="D344" i="1" s="1"/>
  <c r="E344" i="1" s="1"/>
  <c r="F344" i="1" s="1"/>
  <c r="C345" i="1"/>
  <c r="D345" i="1" s="1"/>
  <c r="E345" i="1" s="1"/>
  <c r="F345" i="1" s="1"/>
  <c r="C346" i="1"/>
  <c r="D346" i="1" s="1"/>
  <c r="E346" i="1" s="1"/>
  <c r="F346" i="1" s="1"/>
  <c r="C347" i="1"/>
  <c r="D347" i="1" s="1"/>
  <c r="E347" i="1" s="1"/>
  <c r="F347" i="1" s="1"/>
  <c r="C348" i="1"/>
  <c r="D348" i="1" s="1"/>
  <c r="E348" i="1" s="1"/>
  <c r="F348" i="1" s="1"/>
  <c r="C349" i="1"/>
  <c r="D349" i="1" s="1"/>
  <c r="E349" i="1" s="1"/>
  <c r="F349" i="1" s="1"/>
  <c r="C350" i="1"/>
  <c r="D350" i="1" s="1"/>
  <c r="E350" i="1" s="1"/>
  <c r="F350" i="1" s="1"/>
  <c r="C351" i="1"/>
  <c r="D351" i="1" s="1"/>
  <c r="E351" i="1" s="1"/>
  <c r="F351" i="1" s="1"/>
  <c r="C352" i="1"/>
  <c r="D352" i="1" s="1"/>
  <c r="E352" i="1" s="1"/>
  <c r="F352" i="1" s="1"/>
  <c r="C353" i="1"/>
  <c r="D353" i="1" s="1"/>
  <c r="E353" i="1" s="1"/>
  <c r="F353" i="1" s="1"/>
  <c r="C354" i="1"/>
  <c r="D354" i="1" s="1"/>
  <c r="E354" i="1" s="1"/>
  <c r="F354" i="1" s="1"/>
  <c r="C355" i="1"/>
  <c r="D355" i="1" s="1"/>
  <c r="E355" i="1" s="1"/>
  <c r="F355" i="1" s="1"/>
  <c r="C356" i="1"/>
  <c r="D356" i="1" s="1"/>
  <c r="E356" i="1" s="1"/>
  <c r="F356" i="1" s="1"/>
  <c r="C357" i="1"/>
  <c r="D357" i="1" s="1"/>
  <c r="E357" i="1" s="1"/>
  <c r="F357" i="1" s="1"/>
  <c r="C358" i="1"/>
  <c r="D358" i="1" s="1"/>
  <c r="E358" i="1" s="1"/>
  <c r="F358" i="1" s="1"/>
  <c r="C359" i="1"/>
  <c r="D359" i="1" s="1"/>
  <c r="E359" i="1" s="1"/>
  <c r="F359" i="1" s="1"/>
  <c r="C360" i="1"/>
  <c r="D360" i="1" s="1"/>
  <c r="E360" i="1" s="1"/>
  <c r="F360" i="1" s="1"/>
  <c r="C361" i="1"/>
  <c r="D361" i="1" s="1"/>
  <c r="E361" i="1" s="1"/>
  <c r="F361" i="1" s="1"/>
  <c r="C362" i="1"/>
  <c r="D362" i="1" s="1"/>
  <c r="E362" i="1" s="1"/>
  <c r="F362" i="1" s="1"/>
  <c r="C363" i="1"/>
  <c r="D363" i="1" s="1"/>
  <c r="E363" i="1" s="1"/>
  <c r="F363" i="1" s="1"/>
  <c r="C364" i="1"/>
  <c r="D364" i="1" s="1"/>
  <c r="E364" i="1" s="1"/>
  <c r="F364" i="1" s="1"/>
  <c r="C365" i="1"/>
  <c r="D365" i="1" s="1"/>
  <c r="E365" i="1" s="1"/>
  <c r="F365" i="1" s="1"/>
  <c r="C366" i="1"/>
  <c r="D366" i="1" s="1"/>
  <c r="E366" i="1" s="1"/>
  <c r="F366" i="1" s="1"/>
  <c r="C367" i="1"/>
  <c r="D367" i="1" s="1"/>
  <c r="E367" i="1" s="1"/>
  <c r="F367" i="1" s="1"/>
  <c r="C368" i="1"/>
  <c r="D368" i="1" s="1"/>
  <c r="E368" i="1" s="1"/>
  <c r="F368" i="1" s="1"/>
  <c r="C369" i="1"/>
  <c r="D369" i="1" s="1"/>
  <c r="E369" i="1" s="1"/>
  <c r="F369" i="1" s="1"/>
  <c r="C370" i="1"/>
  <c r="D370" i="1" s="1"/>
  <c r="E370" i="1" s="1"/>
  <c r="F370" i="1" s="1"/>
  <c r="C371" i="1"/>
  <c r="D371" i="1" s="1"/>
  <c r="E371" i="1" s="1"/>
  <c r="F371" i="1" s="1"/>
  <c r="C372" i="1"/>
  <c r="D372" i="1" s="1"/>
  <c r="E372" i="1" s="1"/>
  <c r="F372" i="1" s="1"/>
  <c r="C373" i="1"/>
  <c r="D373" i="1" s="1"/>
  <c r="E373" i="1" s="1"/>
  <c r="F373" i="1" s="1"/>
  <c r="C374" i="1"/>
  <c r="D374" i="1" s="1"/>
  <c r="E374" i="1" s="1"/>
  <c r="F374" i="1" s="1"/>
  <c r="C375" i="1"/>
  <c r="D375" i="1" s="1"/>
  <c r="E375" i="1" s="1"/>
  <c r="F375" i="1" s="1"/>
  <c r="C376" i="1"/>
  <c r="D376" i="1" s="1"/>
  <c r="E376" i="1" s="1"/>
  <c r="F376" i="1" s="1"/>
  <c r="C377" i="1"/>
  <c r="D377" i="1" s="1"/>
  <c r="E377" i="1" s="1"/>
  <c r="F377" i="1" s="1"/>
  <c r="C378" i="1"/>
  <c r="D378" i="1" s="1"/>
  <c r="E378" i="1" s="1"/>
  <c r="F378" i="1" s="1"/>
  <c r="C379" i="1"/>
  <c r="C380" i="1"/>
  <c r="D380" i="1" s="1"/>
  <c r="E380" i="1" s="1"/>
  <c r="F380" i="1" s="1"/>
  <c r="C381" i="1"/>
  <c r="D381" i="1" s="1"/>
  <c r="E381" i="1" s="1"/>
  <c r="F381" i="1" s="1"/>
  <c r="C382" i="1"/>
  <c r="D382" i="1" s="1"/>
  <c r="E382" i="1" s="1"/>
  <c r="F382" i="1" s="1"/>
  <c r="C383" i="1"/>
  <c r="D383" i="1" s="1"/>
  <c r="E383" i="1" s="1"/>
  <c r="F383" i="1" s="1"/>
  <c r="C384" i="1"/>
  <c r="D384" i="1" s="1"/>
  <c r="E384" i="1" s="1"/>
  <c r="F384" i="1" s="1"/>
  <c r="C385" i="1"/>
  <c r="D385" i="1" s="1"/>
  <c r="E385" i="1" s="1"/>
  <c r="F385" i="1" s="1"/>
  <c r="C386" i="1"/>
  <c r="D386" i="1" s="1"/>
  <c r="E386" i="1" s="1"/>
  <c r="F386" i="1" s="1"/>
  <c r="C387" i="1"/>
  <c r="D387" i="1" s="1"/>
  <c r="E387" i="1" s="1"/>
  <c r="F387" i="1" s="1"/>
  <c r="C389" i="1"/>
  <c r="D389" i="1" s="1"/>
  <c r="E389" i="1" s="1"/>
  <c r="F389" i="1" s="1"/>
  <c r="C390" i="1"/>
  <c r="D390" i="1" s="1"/>
  <c r="E390" i="1" s="1"/>
  <c r="F390" i="1" s="1"/>
  <c r="C391" i="1"/>
  <c r="D391" i="1" s="1"/>
  <c r="E391" i="1" s="1"/>
  <c r="F391" i="1" s="1"/>
  <c r="C392" i="1"/>
  <c r="D392" i="1" s="1"/>
  <c r="E392" i="1" s="1"/>
  <c r="F392" i="1" s="1"/>
  <c r="C393" i="1"/>
  <c r="D393" i="1" s="1"/>
  <c r="E393" i="1" s="1"/>
  <c r="F393" i="1" s="1"/>
  <c r="C395" i="1"/>
  <c r="D395" i="1" s="1"/>
  <c r="E395" i="1" s="1"/>
  <c r="F395" i="1" s="1"/>
  <c r="C397" i="1"/>
  <c r="D397" i="1" s="1"/>
  <c r="E397" i="1" s="1"/>
  <c r="F397" i="1" s="1"/>
  <c r="C398" i="1"/>
  <c r="D398" i="1" s="1"/>
  <c r="E398" i="1" s="1"/>
  <c r="F398" i="1" s="1"/>
  <c r="C399" i="1"/>
  <c r="D399" i="1" s="1"/>
  <c r="E399" i="1" s="1"/>
  <c r="F399" i="1" s="1"/>
  <c r="C400" i="1"/>
  <c r="D400" i="1" s="1"/>
  <c r="E400" i="1" s="1"/>
  <c r="F400" i="1" s="1"/>
  <c r="C401" i="1"/>
  <c r="D401" i="1" s="1"/>
  <c r="E401" i="1" s="1"/>
  <c r="F401" i="1" s="1"/>
  <c r="C402" i="1"/>
  <c r="D402" i="1" s="1"/>
  <c r="E402" i="1" s="1"/>
  <c r="F402" i="1" s="1"/>
  <c r="C403" i="1"/>
  <c r="D403" i="1" s="1"/>
  <c r="E403" i="1" s="1"/>
  <c r="F403" i="1" s="1"/>
  <c r="C404" i="1"/>
  <c r="D404" i="1" s="1"/>
  <c r="E404" i="1" s="1"/>
  <c r="F404" i="1" s="1"/>
  <c r="C405" i="1"/>
  <c r="D405" i="1" s="1"/>
  <c r="E405" i="1" s="1"/>
  <c r="F405" i="1" s="1"/>
  <c r="C406" i="1"/>
  <c r="D406" i="1" s="1"/>
  <c r="E406" i="1" s="1"/>
  <c r="F406" i="1" s="1"/>
  <c r="C407" i="1"/>
  <c r="D407" i="1" s="1"/>
  <c r="E407" i="1" s="1"/>
  <c r="F407" i="1" s="1"/>
  <c r="C408" i="1"/>
  <c r="D408" i="1" s="1"/>
  <c r="E408" i="1" s="1"/>
  <c r="F408" i="1" s="1"/>
  <c r="C409" i="1"/>
  <c r="D409" i="1" s="1"/>
  <c r="E409" i="1" s="1"/>
  <c r="F409" i="1" s="1"/>
  <c r="C410" i="1"/>
  <c r="D410" i="1" s="1"/>
  <c r="E410" i="1" s="1"/>
  <c r="F410" i="1" s="1"/>
  <c r="C411" i="1"/>
  <c r="D411" i="1" s="1"/>
  <c r="E411" i="1" s="1"/>
  <c r="F411" i="1" s="1"/>
  <c r="C412" i="1"/>
  <c r="D412" i="1" s="1"/>
  <c r="E412" i="1" s="1"/>
  <c r="F412" i="1" s="1"/>
  <c r="C413" i="1"/>
  <c r="D413" i="1" s="1"/>
  <c r="E413" i="1" s="1"/>
  <c r="F413" i="1" s="1"/>
  <c r="C414" i="1"/>
  <c r="D414" i="1" s="1"/>
  <c r="E414" i="1" s="1"/>
  <c r="F414" i="1" s="1"/>
  <c r="C415" i="1"/>
  <c r="D415" i="1" s="1"/>
  <c r="E415" i="1" s="1"/>
  <c r="F415" i="1" s="1"/>
  <c r="C416" i="1"/>
  <c r="D416" i="1" s="1"/>
  <c r="E416" i="1" s="1"/>
  <c r="F416" i="1" s="1"/>
  <c r="C417" i="1"/>
  <c r="D417" i="1" s="1"/>
  <c r="E417" i="1" s="1"/>
  <c r="F417" i="1" s="1"/>
  <c r="C418" i="1"/>
  <c r="D418" i="1" s="1"/>
  <c r="E418" i="1" s="1"/>
  <c r="F418" i="1" s="1"/>
  <c r="C420" i="1"/>
  <c r="D420" i="1" s="1"/>
  <c r="E420" i="1" s="1"/>
  <c r="F420" i="1" s="1"/>
  <c r="C421" i="1"/>
  <c r="D421" i="1" s="1"/>
  <c r="E421" i="1" s="1"/>
  <c r="F421" i="1" s="1"/>
  <c r="C422" i="1"/>
  <c r="D422" i="1" s="1"/>
  <c r="E422" i="1" s="1"/>
  <c r="F422" i="1" s="1"/>
  <c r="C423" i="1"/>
  <c r="D423" i="1" s="1"/>
  <c r="E423" i="1" s="1"/>
  <c r="F423" i="1" s="1"/>
  <c r="C424" i="1"/>
  <c r="D424" i="1" s="1"/>
  <c r="E424" i="1" s="1"/>
  <c r="F424" i="1" s="1"/>
  <c r="C425" i="1"/>
  <c r="D425" i="1" s="1"/>
  <c r="E425" i="1" s="1"/>
  <c r="F425" i="1" s="1"/>
  <c r="C426" i="1"/>
  <c r="D426" i="1" s="1"/>
  <c r="E426" i="1" s="1"/>
  <c r="F426" i="1" s="1"/>
  <c r="C427" i="1"/>
  <c r="D427" i="1" s="1"/>
  <c r="E427" i="1" s="1"/>
  <c r="F427" i="1" s="1"/>
  <c r="C428" i="1"/>
  <c r="D428" i="1" s="1"/>
  <c r="E428" i="1" s="1"/>
  <c r="F428" i="1" s="1"/>
  <c r="C429" i="1"/>
  <c r="D429" i="1" s="1"/>
  <c r="E429" i="1" s="1"/>
  <c r="F429" i="1" s="1"/>
  <c r="C430" i="1"/>
  <c r="D430" i="1" s="1"/>
  <c r="E430" i="1" s="1"/>
  <c r="F430" i="1" s="1"/>
  <c r="C431" i="1"/>
  <c r="D431" i="1" s="1"/>
  <c r="E431" i="1" s="1"/>
  <c r="F431" i="1" s="1"/>
  <c r="C432" i="1"/>
  <c r="D432" i="1" s="1"/>
  <c r="E432" i="1" s="1"/>
  <c r="F432" i="1" s="1"/>
  <c r="C433" i="1"/>
  <c r="D433" i="1" s="1"/>
  <c r="E433" i="1" s="1"/>
  <c r="F433" i="1" s="1"/>
  <c r="C434" i="1"/>
  <c r="D434" i="1" s="1"/>
  <c r="E434" i="1" s="1"/>
  <c r="F434" i="1" s="1"/>
  <c r="C435" i="1"/>
  <c r="D435" i="1" s="1"/>
  <c r="E435" i="1" s="1"/>
  <c r="F435" i="1" s="1"/>
  <c r="C436" i="1"/>
  <c r="D436" i="1" s="1"/>
  <c r="E436" i="1" s="1"/>
  <c r="F436" i="1" s="1"/>
  <c r="C438" i="1"/>
  <c r="D438" i="1" s="1"/>
  <c r="E438" i="1" s="1"/>
  <c r="F438" i="1" s="1"/>
  <c r="C439" i="1"/>
  <c r="D439" i="1" s="1"/>
  <c r="E439" i="1" s="1"/>
  <c r="F439" i="1" s="1"/>
  <c r="C440" i="1"/>
  <c r="D440" i="1" s="1"/>
  <c r="E440" i="1" s="1"/>
  <c r="F440" i="1" s="1"/>
  <c r="C441" i="1"/>
  <c r="D441" i="1" s="1"/>
  <c r="E441" i="1" s="1"/>
  <c r="F441" i="1" s="1"/>
  <c r="C442" i="1"/>
  <c r="D442" i="1" s="1"/>
  <c r="E442" i="1" s="1"/>
  <c r="F442" i="1" s="1"/>
  <c r="C443" i="1"/>
  <c r="D443" i="1" s="1"/>
  <c r="E443" i="1" s="1"/>
  <c r="F443" i="1" s="1"/>
  <c r="C444" i="1"/>
  <c r="D444" i="1" s="1"/>
  <c r="E444" i="1" s="1"/>
  <c r="F444" i="1" s="1"/>
  <c r="C445" i="1"/>
  <c r="D445" i="1" s="1"/>
  <c r="E445" i="1" s="1"/>
  <c r="F445" i="1" s="1"/>
  <c r="C446" i="1"/>
  <c r="D446" i="1" s="1"/>
  <c r="E446" i="1" s="1"/>
  <c r="F446" i="1" s="1"/>
  <c r="C447" i="1"/>
  <c r="D447" i="1" s="1"/>
  <c r="E447" i="1" s="1"/>
  <c r="F447" i="1" s="1"/>
  <c r="C448" i="1"/>
  <c r="D448" i="1" s="1"/>
  <c r="E448" i="1" s="1"/>
  <c r="F448" i="1" s="1"/>
  <c r="C449" i="1"/>
  <c r="D449" i="1" s="1"/>
  <c r="E449" i="1" s="1"/>
  <c r="F449" i="1" s="1"/>
  <c r="C450" i="1"/>
  <c r="D450" i="1" s="1"/>
  <c r="E450" i="1" s="1"/>
  <c r="F450" i="1" s="1"/>
  <c r="C451" i="1"/>
  <c r="D451" i="1" s="1"/>
  <c r="E451" i="1" s="1"/>
  <c r="F451" i="1" s="1"/>
  <c r="C452" i="1"/>
  <c r="D452" i="1" s="1"/>
  <c r="E452" i="1" s="1"/>
  <c r="F452" i="1" s="1"/>
  <c r="C453" i="1"/>
  <c r="D453" i="1" s="1"/>
  <c r="E453" i="1" s="1"/>
  <c r="F453" i="1" s="1"/>
  <c r="C454" i="1"/>
  <c r="D454" i="1" s="1"/>
  <c r="E454" i="1" s="1"/>
  <c r="F454" i="1" s="1"/>
  <c r="C456" i="1"/>
  <c r="D456" i="1" s="1"/>
  <c r="E456" i="1" s="1"/>
  <c r="F456" i="1" s="1"/>
  <c r="C457" i="1"/>
  <c r="D457" i="1" s="1"/>
  <c r="E457" i="1" s="1"/>
  <c r="F457" i="1" s="1"/>
  <c r="C458" i="1"/>
  <c r="D458" i="1" s="1"/>
  <c r="E458" i="1" s="1"/>
  <c r="F458" i="1" s="1"/>
  <c r="C459" i="1"/>
  <c r="D459" i="1" s="1"/>
  <c r="E459" i="1" s="1"/>
  <c r="F459" i="1" s="1"/>
  <c r="C461" i="1"/>
  <c r="D461" i="1" s="1"/>
  <c r="E461" i="1" s="1"/>
  <c r="F461" i="1" s="1"/>
  <c r="C462" i="1"/>
  <c r="D462" i="1" s="1"/>
  <c r="E462" i="1" s="1"/>
  <c r="F462" i="1" s="1"/>
  <c r="C463" i="1"/>
  <c r="D463" i="1" s="1"/>
  <c r="E463" i="1" s="1"/>
  <c r="F463" i="1" s="1"/>
  <c r="C464" i="1"/>
  <c r="D464" i="1" s="1"/>
  <c r="E464" i="1" s="1"/>
  <c r="F464" i="1" s="1"/>
  <c r="C465" i="1"/>
  <c r="D465" i="1" s="1"/>
  <c r="E465" i="1" s="1"/>
  <c r="F465" i="1" s="1"/>
  <c r="C466" i="1"/>
  <c r="D466" i="1" s="1"/>
  <c r="E466" i="1" s="1"/>
  <c r="F466" i="1" s="1"/>
  <c r="C467" i="1"/>
  <c r="D467" i="1" s="1"/>
  <c r="E467" i="1" s="1"/>
  <c r="F467" i="1" s="1"/>
  <c r="C468" i="1"/>
  <c r="D468" i="1" s="1"/>
  <c r="E468" i="1" s="1"/>
  <c r="F468" i="1" s="1"/>
  <c r="C469" i="1"/>
  <c r="D469" i="1" s="1"/>
  <c r="E469" i="1" s="1"/>
  <c r="F469" i="1" s="1"/>
  <c r="C470" i="1"/>
  <c r="D470" i="1" s="1"/>
  <c r="E470" i="1" s="1"/>
  <c r="F470" i="1" s="1"/>
  <c r="C471" i="1"/>
  <c r="D471" i="1" s="1"/>
  <c r="E471" i="1" s="1"/>
  <c r="F471" i="1" s="1"/>
  <c r="C472" i="1"/>
  <c r="D472" i="1" s="1"/>
  <c r="E472" i="1" s="1"/>
  <c r="F472" i="1" s="1"/>
  <c r="C473" i="1"/>
  <c r="D473" i="1" s="1"/>
  <c r="E473" i="1" s="1"/>
  <c r="F473" i="1" s="1"/>
  <c r="C474" i="1"/>
  <c r="D474" i="1" s="1"/>
  <c r="E474" i="1" s="1"/>
  <c r="F474" i="1" s="1"/>
  <c r="C475" i="1"/>
  <c r="D475" i="1" s="1"/>
  <c r="E475" i="1" s="1"/>
  <c r="F475" i="1" s="1"/>
  <c r="C476" i="1"/>
  <c r="D476" i="1" s="1"/>
  <c r="E476" i="1" s="1"/>
  <c r="F476" i="1" s="1"/>
  <c r="C477" i="1"/>
  <c r="D477" i="1" s="1"/>
  <c r="E477" i="1" s="1"/>
  <c r="F477" i="1" s="1"/>
  <c r="C479" i="1"/>
  <c r="D479" i="1" s="1"/>
  <c r="E479" i="1" s="1"/>
  <c r="F479" i="1" s="1"/>
  <c r="C480" i="1"/>
  <c r="D480" i="1" s="1"/>
  <c r="E480" i="1" s="1"/>
  <c r="F480" i="1" s="1"/>
  <c r="C481" i="1"/>
  <c r="D481" i="1" s="1"/>
  <c r="E481" i="1" s="1"/>
  <c r="F481" i="1" s="1"/>
  <c r="C482" i="1"/>
  <c r="D482" i="1" s="1"/>
  <c r="E482" i="1" s="1"/>
  <c r="F482" i="1" s="1"/>
  <c r="C483" i="1"/>
  <c r="D483" i="1" s="1"/>
  <c r="E483" i="1" s="1"/>
  <c r="F483" i="1" s="1"/>
  <c r="C484" i="1"/>
  <c r="D484" i="1" s="1"/>
  <c r="E484" i="1" s="1"/>
  <c r="F484" i="1" s="1"/>
  <c r="C485" i="1"/>
  <c r="D485" i="1" s="1"/>
  <c r="E485" i="1" s="1"/>
  <c r="F485" i="1" s="1"/>
  <c r="C486" i="1"/>
  <c r="D486" i="1" s="1"/>
  <c r="E486" i="1" s="1"/>
  <c r="F486" i="1" s="1"/>
  <c r="C487" i="1"/>
  <c r="D487" i="1" s="1"/>
  <c r="E487" i="1" s="1"/>
  <c r="F487" i="1" s="1"/>
  <c r="C488" i="1"/>
  <c r="D488" i="1" s="1"/>
  <c r="E488" i="1" s="1"/>
  <c r="F488" i="1" s="1"/>
  <c r="C489" i="1"/>
  <c r="D489" i="1" s="1"/>
  <c r="E489" i="1" s="1"/>
  <c r="F489" i="1" s="1"/>
  <c r="C490" i="1"/>
  <c r="D490" i="1" s="1"/>
  <c r="E490" i="1" s="1"/>
  <c r="F490" i="1" s="1"/>
  <c r="C491" i="1"/>
  <c r="D491" i="1" s="1"/>
  <c r="E491" i="1" s="1"/>
  <c r="F491" i="1" s="1"/>
  <c r="C492" i="1"/>
  <c r="D492" i="1" s="1"/>
  <c r="E492" i="1" s="1"/>
  <c r="F492" i="1" s="1"/>
  <c r="C493" i="1"/>
  <c r="D493" i="1" s="1"/>
  <c r="E493" i="1" s="1"/>
  <c r="F493" i="1" s="1"/>
  <c r="C494" i="1"/>
  <c r="D494" i="1" s="1"/>
  <c r="E494" i="1" s="1"/>
  <c r="F494" i="1" s="1"/>
  <c r="C495" i="1"/>
  <c r="D495" i="1" s="1"/>
  <c r="E495" i="1" s="1"/>
  <c r="F495" i="1" s="1"/>
  <c r="C496" i="1"/>
  <c r="D496" i="1" s="1"/>
  <c r="E496" i="1" s="1"/>
  <c r="F496" i="1" s="1"/>
  <c r="C497" i="1"/>
  <c r="D497" i="1" s="1"/>
  <c r="E497" i="1" s="1"/>
  <c r="F497" i="1" s="1"/>
  <c r="C498" i="1"/>
  <c r="D498" i="1" s="1"/>
  <c r="E498" i="1" s="1"/>
  <c r="F498" i="1" s="1"/>
  <c r="C499" i="1"/>
  <c r="D499" i="1" s="1"/>
  <c r="E499" i="1" s="1"/>
  <c r="F499" i="1" s="1"/>
  <c r="C500" i="1"/>
  <c r="D500" i="1" s="1"/>
  <c r="E500" i="1" s="1"/>
  <c r="F500" i="1" s="1"/>
  <c r="C501" i="1"/>
  <c r="D501" i="1" s="1"/>
  <c r="E501" i="1" s="1"/>
  <c r="F501" i="1" s="1"/>
  <c r="C502" i="1"/>
  <c r="D502" i="1" s="1"/>
  <c r="E502" i="1" s="1"/>
  <c r="F502" i="1" s="1"/>
  <c r="C503" i="1"/>
  <c r="D503" i="1" s="1"/>
  <c r="E503" i="1" s="1"/>
  <c r="F503" i="1" s="1"/>
  <c r="C504" i="1"/>
  <c r="D504" i="1" s="1"/>
  <c r="E504" i="1" s="1"/>
  <c r="F504" i="1" s="1"/>
  <c r="C505" i="1"/>
  <c r="D505" i="1" s="1"/>
  <c r="E505" i="1" s="1"/>
  <c r="F505" i="1" s="1"/>
  <c r="C506" i="1"/>
  <c r="D506" i="1" s="1"/>
  <c r="E506" i="1" s="1"/>
  <c r="F506" i="1" s="1"/>
  <c r="C507" i="1"/>
  <c r="D507" i="1" s="1"/>
  <c r="E507" i="1" s="1"/>
  <c r="F507" i="1" s="1"/>
  <c r="C508" i="1"/>
  <c r="D508" i="1" s="1"/>
  <c r="E508" i="1" s="1"/>
  <c r="F508" i="1" s="1"/>
  <c r="C509" i="1"/>
  <c r="D509" i="1" s="1"/>
  <c r="E509" i="1" s="1"/>
  <c r="F509" i="1" s="1"/>
  <c r="C510" i="1"/>
  <c r="D510" i="1" s="1"/>
  <c r="E510" i="1" s="1"/>
  <c r="F510" i="1" s="1"/>
  <c r="C511" i="1"/>
  <c r="D511" i="1" s="1"/>
  <c r="E511" i="1" s="1"/>
  <c r="F511" i="1" s="1"/>
  <c r="C512" i="1"/>
  <c r="D512" i="1" s="1"/>
  <c r="E512" i="1" s="1"/>
  <c r="F512" i="1" s="1"/>
  <c r="C513" i="1"/>
  <c r="D513" i="1" s="1"/>
  <c r="E513" i="1" s="1"/>
  <c r="F513" i="1" s="1"/>
  <c r="C514" i="1"/>
  <c r="D514" i="1" s="1"/>
  <c r="E514" i="1" s="1"/>
  <c r="F514" i="1" s="1"/>
  <c r="C515" i="1"/>
  <c r="D515" i="1" s="1"/>
  <c r="E515" i="1" s="1"/>
  <c r="F515" i="1" s="1"/>
  <c r="C516" i="1"/>
  <c r="D516" i="1" s="1"/>
  <c r="E516" i="1" s="1"/>
  <c r="F516" i="1" s="1"/>
  <c r="C517" i="1"/>
  <c r="D517" i="1" s="1"/>
  <c r="E517" i="1" s="1"/>
  <c r="F517" i="1" s="1"/>
  <c r="C518" i="1"/>
  <c r="D518" i="1" s="1"/>
  <c r="E518" i="1" s="1"/>
  <c r="F518" i="1" s="1"/>
  <c r="C519" i="1"/>
  <c r="D519" i="1" s="1"/>
  <c r="E519" i="1" s="1"/>
  <c r="F519" i="1" s="1"/>
  <c r="C520" i="1"/>
  <c r="D520" i="1" s="1"/>
  <c r="E520" i="1" s="1"/>
  <c r="F520" i="1" s="1"/>
  <c r="C521" i="1"/>
  <c r="D521" i="1" s="1"/>
  <c r="E521" i="1" s="1"/>
  <c r="F521" i="1" s="1"/>
  <c r="C522" i="1"/>
  <c r="D522" i="1" s="1"/>
  <c r="E522" i="1" s="1"/>
  <c r="F522" i="1" s="1"/>
  <c r="C523" i="1"/>
  <c r="D523" i="1" s="1"/>
  <c r="E523" i="1" s="1"/>
  <c r="F523" i="1" s="1"/>
  <c r="C524" i="1"/>
  <c r="D524" i="1" s="1"/>
  <c r="E524" i="1" s="1"/>
  <c r="F524" i="1" s="1"/>
  <c r="C525" i="1"/>
  <c r="D525" i="1" s="1"/>
  <c r="E525" i="1" s="1"/>
  <c r="F525" i="1" s="1"/>
  <c r="C526" i="1"/>
  <c r="D526" i="1" s="1"/>
  <c r="E526" i="1" s="1"/>
  <c r="F526" i="1" s="1"/>
  <c r="C527" i="1"/>
  <c r="D527" i="1" s="1"/>
  <c r="E527" i="1" s="1"/>
  <c r="F527" i="1" s="1"/>
  <c r="C528" i="1"/>
  <c r="D528" i="1" s="1"/>
  <c r="E528" i="1" s="1"/>
  <c r="F528" i="1" s="1"/>
  <c r="C529" i="1"/>
  <c r="D529" i="1" s="1"/>
  <c r="E529" i="1" s="1"/>
  <c r="F529" i="1" s="1"/>
  <c r="C530" i="1"/>
  <c r="D530" i="1" s="1"/>
  <c r="E530" i="1" s="1"/>
  <c r="F530" i="1" s="1"/>
  <c r="C531" i="1"/>
  <c r="D531" i="1" s="1"/>
  <c r="E531" i="1" s="1"/>
  <c r="F531" i="1" s="1"/>
  <c r="C532" i="1"/>
  <c r="D532" i="1" s="1"/>
  <c r="E532" i="1" s="1"/>
  <c r="F532" i="1" s="1"/>
  <c r="C533" i="1"/>
  <c r="D533" i="1" s="1"/>
  <c r="E533" i="1" s="1"/>
  <c r="F533" i="1" s="1"/>
  <c r="C534" i="1"/>
  <c r="D534" i="1" s="1"/>
  <c r="E534" i="1" s="1"/>
  <c r="F534" i="1" s="1"/>
  <c r="C535" i="1"/>
  <c r="D535" i="1" s="1"/>
  <c r="E535" i="1" s="1"/>
  <c r="F535" i="1" s="1"/>
  <c r="C536" i="1"/>
  <c r="D536" i="1" s="1"/>
  <c r="E536" i="1" s="1"/>
  <c r="F536" i="1" s="1"/>
  <c r="C537" i="1"/>
  <c r="D537" i="1" s="1"/>
  <c r="E537" i="1" s="1"/>
  <c r="F537" i="1" s="1"/>
  <c r="C538" i="1"/>
  <c r="D538" i="1" s="1"/>
  <c r="E538" i="1" s="1"/>
  <c r="F538" i="1" s="1"/>
  <c r="C539" i="1"/>
  <c r="D539" i="1" s="1"/>
  <c r="E539" i="1" s="1"/>
  <c r="F539" i="1" s="1"/>
  <c r="C540" i="1"/>
  <c r="D540" i="1" s="1"/>
  <c r="E540" i="1" s="1"/>
  <c r="F540" i="1" s="1"/>
  <c r="C541" i="1"/>
  <c r="D541" i="1" s="1"/>
  <c r="E541" i="1" s="1"/>
  <c r="F541" i="1" s="1"/>
  <c r="C542" i="1"/>
  <c r="D542" i="1" s="1"/>
  <c r="E542" i="1" s="1"/>
  <c r="F542" i="1" s="1"/>
  <c r="C543" i="1"/>
  <c r="D543" i="1" s="1"/>
  <c r="E543" i="1" s="1"/>
  <c r="F543" i="1" s="1"/>
  <c r="C544" i="1"/>
  <c r="D544" i="1" s="1"/>
  <c r="E544" i="1" s="1"/>
  <c r="F544" i="1" s="1"/>
  <c r="C545" i="1"/>
  <c r="D545" i="1" s="1"/>
  <c r="E545" i="1" s="1"/>
  <c r="F545" i="1" s="1"/>
  <c r="C546" i="1"/>
  <c r="D546" i="1" s="1"/>
  <c r="E546" i="1" s="1"/>
  <c r="F546" i="1" s="1"/>
  <c r="C547" i="1"/>
  <c r="D547" i="1" s="1"/>
  <c r="E547" i="1" s="1"/>
  <c r="F547" i="1" s="1"/>
  <c r="C548" i="1"/>
  <c r="D548" i="1" s="1"/>
  <c r="E548" i="1" s="1"/>
  <c r="F548" i="1" s="1"/>
  <c r="C549" i="1"/>
  <c r="D549" i="1" s="1"/>
  <c r="E549" i="1" s="1"/>
  <c r="F549" i="1" s="1"/>
  <c r="C550" i="1"/>
  <c r="D550" i="1" s="1"/>
  <c r="E550" i="1" s="1"/>
  <c r="F550" i="1" s="1"/>
  <c r="C551" i="1"/>
  <c r="D551" i="1" s="1"/>
  <c r="E551" i="1" s="1"/>
  <c r="F551" i="1" s="1"/>
  <c r="C552" i="1"/>
  <c r="D552" i="1" s="1"/>
  <c r="E552" i="1" s="1"/>
  <c r="F552" i="1" s="1"/>
  <c r="C553" i="1"/>
  <c r="D553" i="1" s="1"/>
  <c r="E553" i="1" s="1"/>
  <c r="F553" i="1" s="1"/>
  <c r="C554" i="1"/>
  <c r="D554" i="1" s="1"/>
  <c r="E554" i="1" s="1"/>
  <c r="F554" i="1" s="1"/>
  <c r="C555" i="1"/>
  <c r="D555" i="1" s="1"/>
  <c r="E555" i="1" s="1"/>
  <c r="F555" i="1" s="1"/>
  <c r="C556" i="1"/>
  <c r="D556" i="1" s="1"/>
  <c r="E556" i="1" s="1"/>
  <c r="F556" i="1" s="1"/>
  <c r="C557" i="1"/>
  <c r="D557" i="1" s="1"/>
  <c r="E557" i="1" s="1"/>
  <c r="F557" i="1" s="1"/>
  <c r="C558" i="1"/>
  <c r="D558" i="1" s="1"/>
  <c r="E558" i="1" s="1"/>
  <c r="F558" i="1" s="1"/>
  <c r="C559" i="1"/>
  <c r="D559" i="1" s="1"/>
  <c r="E559" i="1" s="1"/>
  <c r="F559" i="1" s="1"/>
  <c r="C560" i="1"/>
  <c r="D560" i="1" s="1"/>
  <c r="E560" i="1" s="1"/>
  <c r="F560" i="1" s="1"/>
  <c r="C561" i="1"/>
  <c r="D561" i="1" s="1"/>
  <c r="E561" i="1" s="1"/>
  <c r="F561" i="1" s="1"/>
  <c r="C562" i="1"/>
  <c r="D562" i="1" s="1"/>
  <c r="E562" i="1" s="1"/>
  <c r="F562" i="1" s="1"/>
  <c r="C563" i="1"/>
  <c r="D563" i="1" s="1"/>
  <c r="E563" i="1" s="1"/>
  <c r="F563" i="1" s="1"/>
  <c r="C564" i="1"/>
  <c r="D564" i="1" s="1"/>
  <c r="E564" i="1" s="1"/>
  <c r="F564" i="1" s="1"/>
  <c r="C565" i="1"/>
  <c r="D565" i="1" s="1"/>
  <c r="E565" i="1" s="1"/>
  <c r="F565" i="1" s="1"/>
  <c r="C566" i="1"/>
  <c r="D566" i="1" s="1"/>
  <c r="E566" i="1" s="1"/>
  <c r="F566" i="1" s="1"/>
  <c r="C567" i="1"/>
  <c r="D567" i="1" s="1"/>
  <c r="E567" i="1" s="1"/>
  <c r="F567" i="1" s="1"/>
  <c r="C568" i="1"/>
  <c r="D568" i="1" s="1"/>
  <c r="E568" i="1" s="1"/>
  <c r="F568" i="1" s="1"/>
  <c r="C569" i="1"/>
  <c r="D569" i="1" s="1"/>
  <c r="E569" i="1" s="1"/>
  <c r="F569" i="1" s="1"/>
  <c r="C570" i="1"/>
  <c r="D570" i="1" s="1"/>
  <c r="E570" i="1" s="1"/>
  <c r="F570" i="1" s="1"/>
  <c r="C571" i="1"/>
  <c r="D571" i="1" s="1"/>
  <c r="E571" i="1" s="1"/>
  <c r="F571" i="1" s="1"/>
  <c r="C572" i="1"/>
  <c r="D572" i="1" s="1"/>
  <c r="E572" i="1" s="1"/>
  <c r="F572" i="1" s="1"/>
  <c r="C573" i="1"/>
  <c r="D573" i="1" s="1"/>
  <c r="E573" i="1" s="1"/>
  <c r="F573" i="1" s="1"/>
  <c r="C574" i="1"/>
  <c r="D574" i="1" s="1"/>
  <c r="E574" i="1" s="1"/>
  <c r="F574" i="1" s="1"/>
  <c r="C575" i="1"/>
  <c r="D575" i="1" s="1"/>
  <c r="E575" i="1" s="1"/>
  <c r="F575" i="1" s="1"/>
  <c r="C576" i="1"/>
  <c r="D576" i="1" s="1"/>
  <c r="E576" i="1" s="1"/>
  <c r="F576" i="1" s="1"/>
  <c r="C577" i="1"/>
  <c r="D577" i="1" s="1"/>
  <c r="E577" i="1" s="1"/>
  <c r="F577" i="1" s="1"/>
  <c r="C578" i="1"/>
  <c r="D578" i="1" s="1"/>
  <c r="E578" i="1" s="1"/>
  <c r="F578" i="1" s="1"/>
  <c r="C580" i="1"/>
  <c r="D580" i="1" s="1"/>
  <c r="E580" i="1" s="1"/>
  <c r="F580" i="1" s="1"/>
  <c r="C581" i="1"/>
  <c r="D581" i="1" s="1"/>
  <c r="E581" i="1" s="1"/>
  <c r="F581" i="1" s="1"/>
  <c r="C582" i="1"/>
  <c r="D582" i="1" s="1"/>
  <c r="E582" i="1" s="1"/>
  <c r="F582" i="1" s="1"/>
  <c r="C583" i="1"/>
  <c r="D583" i="1" s="1"/>
  <c r="E583" i="1" s="1"/>
  <c r="F583" i="1" s="1"/>
  <c r="C2" i="1"/>
  <c r="D2" i="1" s="1"/>
  <c r="E2" i="1" s="1"/>
  <c r="F2" i="1" s="1"/>
</calcChain>
</file>

<file path=xl/sharedStrings.xml><?xml version="1.0" encoding="utf-8"?>
<sst xmlns="http://schemas.openxmlformats.org/spreadsheetml/2006/main" count="9639" uniqueCount="667">
  <si>
    <t>ID</t>
  </si>
  <si>
    <t>T1_PHQ</t>
  </si>
  <si>
    <t>T1_Traumatic_EXP</t>
  </si>
  <si>
    <t>T1_ABQ</t>
  </si>
  <si>
    <t>T1_SLS</t>
  </si>
  <si>
    <t>T1_BFI_Ext</t>
  </si>
  <si>
    <t>T1_BFI_Agr</t>
  </si>
  <si>
    <t>T1_BFI_Con</t>
  </si>
  <si>
    <t>T1_BFI_Neu</t>
  </si>
  <si>
    <t>T1_BFI_Op</t>
  </si>
  <si>
    <t>T1_GAD_Avg</t>
  </si>
  <si>
    <t>T1_GAD8</t>
  </si>
  <si>
    <t>Date_Birth</t>
  </si>
  <si>
    <t>30.4.99</t>
  </si>
  <si>
    <t>9.7.99</t>
  </si>
  <si>
    <t>21.8.00</t>
  </si>
  <si>
    <t>23.5.99</t>
  </si>
  <si>
    <t>18.4.00</t>
  </si>
  <si>
    <t>3.10.00</t>
  </si>
  <si>
    <t>16.4.00</t>
  </si>
  <si>
    <t>28.1.00</t>
  </si>
  <si>
    <t>9.12.00</t>
  </si>
  <si>
    <t>8.3.00</t>
  </si>
  <si>
    <t>25.12.00</t>
  </si>
  <si>
    <t>20.1.00</t>
  </si>
  <si>
    <t>10.11.00</t>
  </si>
  <si>
    <t>14.10.00</t>
  </si>
  <si>
    <t>11.6.99</t>
  </si>
  <si>
    <t>11.2.98</t>
  </si>
  <si>
    <t>2.3.99</t>
  </si>
  <si>
    <t>4.5.00</t>
  </si>
  <si>
    <t>5.9.99</t>
  </si>
  <si>
    <t>4.12.99</t>
  </si>
  <si>
    <t>22.8.00</t>
  </si>
  <si>
    <t>17.8.99</t>
  </si>
  <si>
    <t>30.9.00</t>
  </si>
  <si>
    <t>9.9.99</t>
  </si>
  <si>
    <t>18.12.99</t>
  </si>
  <si>
    <t>27.2.00</t>
  </si>
  <si>
    <t>30.6.00</t>
  </si>
  <si>
    <t>14.12.00</t>
  </si>
  <si>
    <t>19.9.99</t>
  </si>
  <si>
    <t>10.7.00</t>
  </si>
  <si>
    <t>12.3.00</t>
  </si>
  <si>
    <t>5.5.00</t>
  </si>
  <si>
    <t>03.01.96</t>
  </si>
  <si>
    <t>21.01.00</t>
  </si>
  <si>
    <t>08.01.99</t>
  </si>
  <si>
    <t>26.01.00</t>
  </si>
  <si>
    <t>01.04.99</t>
  </si>
  <si>
    <t>26.03.99</t>
  </si>
  <si>
    <t>20.12.99</t>
  </si>
  <si>
    <t>16.07.99</t>
  </si>
  <si>
    <t>11.10.98</t>
  </si>
  <si>
    <t>13.07.00</t>
  </si>
  <si>
    <t>23.11.00</t>
  </si>
  <si>
    <t>28.07.00</t>
  </si>
  <si>
    <t>09.12.99</t>
  </si>
  <si>
    <t>09.05.00</t>
  </si>
  <si>
    <t>25.11.99</t>
  </si>
  <si>
    <t>30.12.98</t>
  </si>
  <si>
    <t>16.04.00</t>
  </si>
  <si>
    <t>23.06.00</t>
  </si>
  <si>
    <t>29.03.00</t>
  </si>
  <si>
    <t>12.04.00</t>
  </si>
  <si>
    <t>30.09.00</t>
  </si>
  <si>
    <t>27.11.00</t>
  </si>
  <si>
    <t>16.9.99</t>
  </si>
  <si>
    <t>22.6.00</t>
  </si>
  <si>
    <t>6.12.99</t>
  </si>
  <si>
    <t>22.11.00</t>
  </si>
  <si>
    <t>24.6.99</t>
  </si>
  <si>
    <t>22.7.98</t>
  </si>
  <si>
    <t>13.11.00</t>
  </si>
  <si>
    <t>21.2.00</t>
  </si>
  <si>
    <t>13.12.00</t>
  </si>
  <si>
    <t>29.11.98</t>
  </si>
  <si>
    <t>23.8.99</t>
  </si>
  <si>
    <t>21.8.99</t>
  </si>
  <si>
    <t>3.8.00</t>
  </si>
  <si>
    <t>7.10.99</t>
  </si>
  <si>
    <t>9.3.99</t>
  </si>
  <si>
    <t>13.8.00</t>
  </si>
  <si>
    <t>21.9.00</t>
  </si>
  <si>
    <t>17.5.99</t>
  </si>
  <si>
    <t>7.9.00</t>
  </si>
  <si>
    <t>15.9.00</t>
  </si>
  <si>
    <t>26.12.99</t>
  </si>
  <si>
    <t>8.9.00</t>
  </si>
  <si>
    <t>25.2.99</t>
  </si>
  <si>
    <t>2.2.00</t>
  </si>
  <si>
    <t>4.4.99</t>
  </si>
  <si>
    <t>1.11.00</t>
  </si>
  <si>
    <t>30.11.99</t>
  </si>
  <si>
    <t>27.1.00</t>
  </si>
  <si>
    <t>29.7.00</t>
  </si>
  <si>
    <t>2.3.00</t>
  </si>
  <si>
    <t>8.4.00</t>
  </si>
  <si>
    <t>6.5.00</t>
  </si>
  <si>
    <t>28.10.99</t>
  </si>
  <si>
    <t>10.6.00</t>
  </si>
  <si>
    <t>6.11.98</t>
  </si>
  <si>
    <t>23.1.99</t>
  </si>
  <si>
    <t>13.3.99</t>
  </si>
  <si>
    <t>20.3.99</t>
  </si>
  <si>
    <t>26.2.99</t>
  </si>
  <si>
    <t>15.8.00</t>
  </si>
  <si>
    <t>17.5.00</t>
  </si>
  <si>
    <t>3.11.00</t>
  </si>
  <si>
    <t>3.12.98</t>
  </si>
  <si>
    <t>14.2.00</t>
  </si>
  <si>
    <t>24.3.00</t>
  </si>
  <si>
    <t>19.2.00</t>
  </si>
  <si>
    <t>17.1.00</t>
  </si>
  <si>
    <t>28.9.00</t>
  </si>
  <si>
    <t>11.5.00</t>
  </si>
  <si>
    <t>5.6.00</t>
  </si>
  <si>
    <t>5.4.99</t>
  </si>
  <si>
    <t>28.3.00</t>
  </si>
  <si>
    <t>8.1.99</t>
  </si>
  <si>
    <t>24.8.98</t>
  </si>
  <si>
    <t>17.7.00</t>
  </si>
  <si>
    <t>21.6.99</t>
  </si>
  <si>
    <t>7.7.99</t>
  </si>
  <si>
    <t>1.10.99</t>
  </si>
  <si>
    <t>20.9.00</t>
  </si>
  <si>
    <t>12.9.00</t>
  </si>
  <si>
    <t>15.5.00</t>
  </si>
  <si>
    <t>19.4.00</t>
  </si>
  <si>
    <t>4.1.00</t>
  </si>
  <si>
    <t>5.9.00</t>
  </si>
  <si>
    <t>19.1.00</t>
  </si>
  <si>
    <t>14.7.99</t>
  </si>
  <si>
    <t>18.6.00</t>
  </si>
  <si>
    <t>29.1.00</t>
  </si>
  <si>
    <t>30.6.99</t>
  </si>
  <si>
    <t>10.4.00</t>
  </si>
  <si>
    <t>23.1.00</t>
  </si>
  <si>
    <t>29.9.00</t>
  </si>
  <si>
    <t>11.8.00</t>
  </si>
  <si>
    <t>11.7.99</t>
  </si>
  <si>
    <t>1.4.99</t>
  </si>
  <si>
    <t>2.12.99</t>
  </si>
  <si>
    <t>19.12.00</t>
  </si>
  <si>
    <t>2.10.00</t>
  </si>
  <si>
    <t>1.1.00</t>
  </si>
  <si>
    <t>25.4.99</t>
  </si>
  <si>
    <t>22.4.99</t>
  </si>
  <si>
    <t>31.5.00</t>
  </si>
  <si>
    <t>23.11.97</t>
  </si>
  <si>
    <t>24.7.00</t>
  </si>
  <si>
    <t>10.11.98</t>
  </si>
  <si>
    <t>7.12.99</t>
  </si>
  <si>
    <t>13.11.99</t>
  </si>
  <si>
    <t>11.5.98</t>
  </si>
  <si>
    <t>29.7.99</t>
  </si>
  <si>
    <t>2.1.99</t>
  </si>
  <si>
    <t>3.11.99</t>
  </si>
  <si>
    <t>11.3.97</t>
  </si>
  <si>
    <t>14.1.99</t>
  </si>
  <si>
    <t>12.7.99</t>
  </si>
  <si>
    <t>9.4.99</t>
  </si>
  <si>
    <t>27.1.99</t>
  </si>
  <si>
    <t>1.2.99</t>
  </si>
  <si>
    <t>8.11.00</t>
  </si>
  <si>
    <t>30.8.99</t>
  </si>
  <si>
    <t>11.10.00</t>
  </si>
  <si>
    <t>20.4.00</t>
  </si>
  <si>
    <t>3.5.00</t>
  </si>
  <si>
    <t>17.4.00</t>
  </si>
  <si>
    <t>10.10.99</t>
  </si>
  <si>
    <t>18.10.99</t>
  </si>
  <si>
    <t>10.6.99</t>
  </si>
  <si>
    <t>5.8.99</t>
  </si>
  <si>
    <t>17.9.00</t>
  </si>
  <si>
    <t>19.12.99</t>
  </si>
  <si>
    <t>13.10.99</t>
  </si>
  <si>
    <t>23.3.99</t>
  </si>
  <si>
    <t>21.3.99</t>
  </si>
  <si>
    <t>25.6.00</t>
  </si>
  <si>
    <t>28.10.00</t>
  </si>
  <si>
    <t>4.7.99</t>
  </si>
  <si>
    <t>14.5.97</t>
  </si>
  <si>
    <t>28.12.00</t>
  </si>
  <si>
    <t>16.11.00</t>
  </si>
  <si>
    <t>29.12.00</t>
  </si>
  <si>
    <t>25.11.00</t>
  </si>
  <si>
    <t>10.11.99</t>
  </si>
  <si>
    <t>8.2.00</t>
  </si>
  <si>
    <t>10.1.00</t>
  </si>
  <si>
    <t>1.12.99</t>
  </si>
  <si>
    <t>27.11.99</t>
  </si>
  <si>
    <t>2.9.99</t>
  </si>
  <si>
    <t>28.12.98</t>
  </si>
  <si>
    <t>8.7.00</t>
  </si>
  <si>
    <t>28.6.00</t>
  </si>
  <si>
    <t>6.12.00</t>
  </si>
  <si>
    <t>9.11.00</t>
  </si>
  <si>
    <t>25.1.00</t>
  </si>
  <si>
    <t>15.12.00</t>
  </si>
  <si>
    <t>28.9.99</t>
  </si>
  <si>
    <t>22.10.00</t>
  </si>
  <si>
    <t>12.12.00</t>
  </si>
  <si>
    <t>19.10.00</t>
  </si>
  <si>
    <t>25.3.00</t>
  </si>
  <si>
    <t>17.12.99</t>
  </si>
  <si>
    <t>13.3.00</t>
  </si>
  <si>
    <t>24.8.00</t>
  </si>
  <si>
    <t>18.10.00</t>
  </si>
  <si>
    <t>18.1.99</t>
  </si>
  <si>
    <t>21.10.00</t>
  </si>
  <si>
    <t>15.11.00</t>
  </si>
  <si>
    <t>26.9.00</t>
  </si>
  <si>
    <t>9.10.00</t>
  </si>
  <si>
    <t>5.1.99</t>
  </si>
  <si>
    <t>25.10.00</t>
  </si>
  <si>
    <t>9.8.00</t>
  </si>
  <si>
    <t>25.10.99</t>
  </si>
  <si>
    <t>28.11.00</t>
  </si>
  <si>
    <t>17.12.00</t>
  </si>
  <si>
    <t>25.8.99</t>
  </si>
  <si>
    <t>2.1.00</t>
  </si>
  <si>
    <t>4.5.97</t>
  </si>
  <si>
    <t>09.07.99</t>
  </si>
  <si>
    <t>21.11.00</t>
  </si>
  <si>
    <t>18.07.99</t>
  </si>
  <si>
    <t>3.2.00</t>
  </si>
  <si>
    <t>23.12.98</t>
  </si>
  <si>
    <t>12.3.99</t>
  </si>
  <si>
    <t>26.2.00</t>
  </si>
  <si>
    <t>6.1.00</t>
  </si>
  <si>
    <t>27.8.00</t>
  </si>
  <si>
    <t>1.6.99</t>
  </si>
  <si>
    <t>20.05.00</t>
  </si>
  <si>
    <t>3.3.97</t>
  </si>
  <si>
    <t>2.5.19</t>
  </si>
  <si>
    <t>12.6.00</t>
  </si>
  <si>
    <t>4.11.00</t>
  </si>
  <si>
    <t>4.10.00</t>
  </si>
  <si>
    <t>12.10.99</t>
  </si>
  <si>
    <t>24.4.00</t>
  </si>
  <si>
    <t>10.12.98</t>
  </si>
  <si>
    <t>12.5.00</t>
  </si>
  <si>
    <t>13.10.00</t>
  </si>
  <si>
    <t>1.3.00</t>
  </si>
  <si>
    <t>28.10.98</t>
  </si>
  <si>
    <t>5.11.00</t>
  </si>
  <si>
    <t>22.9.19</t>
  </si>
  <si>
    <t>23.12.00</t>
  </si>
  <si>
    <t>17.9.99</t>
  </si>
  <si>
    <t>29.2.00</t>
  </si>
  <si>
    <t>30.4.00</t>
  </si>
  <si>
    <t>10.9.99</t>
  </si>
  <si>
    <t>26.4.00</t>
  </si>
  <si>
    <t>19.6.97</t>
  </si>
  <si>
    <t>16.7.00</t>
  </si>
  <si>
    <t>9.3.00</t>
  </si>
  <si>
    <t>1.7.99</t>
  </si>
  <si>
    <t>22.8.99</t>
  </si>
  <si>
    <t>13.9.99</t>
  </si>
  <si>
    <t>16.2.99</t>
  </si>
  <si>
    <t>12.2.98</t>
  </si>
  <si>
    <t>6.4.00</t>
  </si>
  <si>
    <t>10.2.00</t>
  </si>
  <si>
    <t>12.11.00</t>
  </si>
  <si>
    <t>17.2.00</t>
  </si>
  <si>
    <t>26.12.00</t>
  </si>
  <si>
    <t>15.3.00</t>
  </si>
  <si>
    <t>14.11.19</t>
  </si>
  <si>
    <t>3.1.00</t>
  </si>
  <si>
    <t>9.5.00</t>
  </si>
  <si>
    <t>9.10.19</t>
  </si>
  <si>
    <t>31.10.98</t>
  </si>
  <si>
    <t>28.2.00</t>
  </si>
  <si>
    <t>3.3.00</t>
  </si>
  <si>
    <t>13.6.00</t>
  </si>
  <si>
    <t>14.8.00</t>
  </si>
  <si>
    <t>2.5.99</t>
  </si>
  <si>
    <t>6.10.00</t>
  </si>
  <si>
    <t>7.11.00</t>
  </si>
  <si>
    <t>20.5.99</t>
  </si>
  <si>
    <t>4.7.00</t>
  </si>
  <si>
    <t>6.5.99</t>
  </si>
  <si>
    <t>31.8.00</t>
  </si>
  <si>
    <t>11.12.00</t>
  </si>
  <si>
    <t>31.10.00</t>
  </si>
  <si>
    <t>4.2.98</t>
  </si>
  <si>
    <t>17.6.00</t>
  </si>
  <si>
    <t>2.12.??</t>
  </si>
  <si>
    <t>16.12.99</t>
  </si>
  <si>
    <t>12.1.00</t>
  </si>
  <si>
    <t>20.5.00</t>
  </si>
  <si>
    <t>23.10.00</t>
  </si>
  <si>
    <t>29.9.98</t>
  </si>
  <si>
    <t>14.12.98</t>
  </si>
  <si>
    <t>8.6.00</t>
  </si>
  <si>
    <t>5.3.00</t>
  </si>
  <si>
    <t>11.1.00</t>
  </si>
  <si>
    <t>13.9.00</t>
  </si>
  <si>
    <t>19.10.99</t>
  </si>
  <si>
    <t>7.5.00</t>
  </si>
  <si>
    <t>19.8.99</t>
  </si>
  <si>
    <t>6.8.99</t>
  </si>
  <si>
    <t>7.2.00</t>
  </si>
  <si>
    <t>24.12.99</t>
  </si>
  <si>
    <t>31.10.99</t>
  </si>
  <si>
    <t>9.11.97</t>
  </si>
  <si>
    <t>03.03.00</t>
  </si>
  <si>
    <t>7.4.00</t>
  </si>
  <si>
    <t>22.9.00</t>
  </si>
  <si>
    <t>2.4.00</t>
  </si>
  <si>
    <t>7.6.99</t>
  </si>
  <si>
    <t>14.9.00</t>
  </si>
  <si>
    <t>9.6.98</t>
  </si>
  <si>
    <t>22.1.99</t>
  </si>
  <si>
    <t>5.7.00</t>
  </si>
  <si>
    <t>15.11.98</t>
  </si>
  <si>
    <t>28.02.99</t>
  </si>
  <si>
    <t>06.03.99</t>
  </si>
  <si>
    <t>22.12.19</t>
  </si>
  <si>
    <t>10.8.00</t>
  </si>
  <si>
    <t>21.4.98</t>
  </si>
  <si>
    <t>20.09.99</t>
  </si>
  <si>
    <t>31.5.99</t>
  </si>
  <si>
    <t>10.10.19</t>
  </si>
  <si>
    <t>15.2.99</t>
  </si>
  <si>
    <t>9.9.98</t>
  </si>
  <si>
    <t>26.6.99</t>
  </si>
  <si>
    <t>20.1.99</t>
  </si>
  <si>
    <t>29.8.00</t>
  </si>
  <si>
    <t>7.8.99</t>
  </si>
  <si>
    <t>20.7.00</t>
  </si>
  <si>
    <t>7.1.00</t>
  </si>
  <si>
    <t>6.10.99</t>
  </si>
  <si>
    <t>27.10.99</t>
  </si>
  <si>
    <t>1.11.98</t>
  </si>
  <si>
    <t>8.8.99</t>
  </si>
  <si>
    <t>10.10.00</t>
  </si>
  <si>
    <t>6.11.00</t>
  </si>
  <si>
    <t>4.2.00</t>
  </si>
  <si>
    <t>14.11.98</t>
  </si>
  <si>
    <t>8.1.00</t>
  </si>
  <si>
    <t>12.8.00</t>
  </si>
  <si>
    <t>21.10.19</t>
  </si>
  <si>
    <t>22.5.98</t>
  </si>
  <si>
    <t>19.10.98</t>
  </si>
  <si>
    <t>31.12.99</t>
  </si>
  <si>
    <t>12.10.00</t>
  </si>
  <si>
    <t>23.11.99</t>
  </si>
  <si>
    <t>22.3.00</t>
  </si>
  <si>
    <t>31.03.00</t>
  </si>
  <si>
    <t>11.2.00</t>
  </si>
  <si>
    <t>27.9.00</t>
  </si>
  <si>
    <t>22.7.00</t>
  </si>
  <si>
    <t>22.10.99</t>
  </si>
  <si>
    <t>2.08.00</t>
  </si>
  <si>
    <t>26.6.19</t>
  </si>
  <si>
    <t>30.3.99</t>
  </si>
  <si>
    <t>3.2.99</t>
  </si>
  <si>
    <t>1.12.98</t>
  </si>
  <si>
    <t>30.3.00</t>
  </si>
  <si>
    <t>2.7.00</t>
  </si>
  <si>
    <t>27.7.00</t>
  </si>
  <si>
    <t>6.9.99</t>
  </si>
  <si>
    <t>20.3.98</t>
  </si>
  <si>
    <t>7.09.00</t>
  </si>
  <si>
    <t>24.4.99</t>
  </si>
  <si>
    <t>10.5.19</t>
  </si>
  <si>
    <t>7.11.96</t>
  </si>
  <si>
    <t>13.5.00</t>
  </si>
  <si>
    <t>4.4.00</t>
  </si>
  <si>
    <t>2.12.19</t>
  </si>
  <si>
    <t>9.6.00</t>
  </si>
  <si>
    <t>25.11.98</t>
  </si>
  <si>
    <t>28.1.98</t>
  </si>
  <si>
    <t>26.9.98</t>
  </si>
  <si>
    <t>17.6.99</t>
  </si>
  <si>
    <t>8.3.99</t>
  </si>
  <si>
    <t>4.10.98</t>
  </si>
  <si>
    <t>16.12.98</t>
  </si>
  <si>
    <t>1.7.00</t>
  </si>
  <si>
    <t>14.7.00</t>
  </si>
  <si>
    <t>3.4.98</t>
  </si>
  <si>
    <t>8.3.19</t>
  </si>
  <si>
    <t>30.7.98</t>
  </si>
  <si>
    <t>10.07.00</t>
  </si>
  <si>
    <t>18.3.00</t>
  </si>
  <si>
    <t>5.12.00</t>
  </si>
  <si>
    <t>18.12.00</t>
  </si>
  <si>
    <t>28.7.00</t>
  </si>
  <si>
    <t>26.5.99</t>
  </si>
  <si>
    <t>13.7.99</t>
  </si>
  <si>
    <t>3.7.00</t>
  </si>
  <si>
    <t>12.11.99</t>
  </si>
  <si>
    <t>26.8.99</t>
  </si>
  <si>
    <t>16.3.00</t>
  </si>
  <si>
    <t>24.03.99</t>
  </si>
  <si>
    <t>25.12.98</t>
  </si>
  <si>
    <t>18.7.98</t>
  </si>
  <si>
    <t>6.6.98</t>
  </si>
  <si>
    <t>15.9.99</t>
  </si>
  <si>
    <t>28.8.00</t>
  </si>
  <si>
    <t>29.12.98</t>
  </si>
  <si>
    <t>15.11.99</t>
  </si>
  <si>
    <t>9.1.98</t>
  </si>
  <si>
    <t>25.10.98</t>
  </si>
  <si>
    <t>30.12.99</t>
  </si>
  <si>
    <t>13.9.98</t>
  </si>
  <si>
    <t>19.7.98</t>
  </si>
  <si>
    <t>4.12.00</t>
  </si>
  <si>
    <t>30.9.99</t>
  </si>
  <si>
    <t>20.10.00</t>
  </si>
  <si>
    <t>29.8.99</t>
  </si>
  <si>
    <t>21.2.99</t>
  </si>
  <si>
    <t>30.10.00</t>
  </si>
  <si>
    <t>5.8.00</t>
  </si>
  <si>
    <t>25.4.00</t>
  </si>
  <si>
    <t>23.4.99</t>
  </si>
  <si>
    <t>27.6.00</t>
  </si>
  <si>
    <t>15.1.00</t>
  </si>
  <si>
    <t>17.2.98</t>
  </si>
  <si>
    <t>16.10.00</t>
  </si>
  <si>
    <t>17.7.98</t>
  </si>
  <si>
    <t>4.1.99</t>
  </si>
  <si>
    <t>24.11.00</t>
  </si>
  <si>
    <t>25.1.97</t>
  </si>
  <si>
    <t>21.1.00</t>
  </si>
  <si>
    <t>3.10.98</t>
  </si>
  <si>
    <t>14.5.00</t>
  </si>
  <si>
    <t>6.3.00</t>
  </si>
  <si>
    <t>23.7.99</t>
  </si>
  <si>
    <t>18.9.99</t>
  </si>
  <si>
    <t>22.1.98</t>
  </si>
  <si>
    <t>15.10.00</t>
  </si>
  <si>
    <t>11.6.00</t>
  </si>
  <si>
    <t>1.11.99</t>
  </si>
  <si>
    <t>27.10.00</t>
  </si>
  <si>
    <t>17.10.00</t>
  </si>
  <si>
    <t>29.10.00</t>
  </si>
  <si>
    <t>15.2.00</t>
  </si>
  <si>
    <t>2.11.99</t>
  </si>
  <si>
    <t>12.7.00</t>
  </si>
  <si>
    <t>4.8.99</t>
  </si>
  <si>
    <t>15.6.19</t>
  </si>
  <si>
    <t>10.8.98</t>
  </si>
  <si>
    <t>T1_Age</t>
  </si>
  <si>
    <t>Country_Birth</t>
  </si>
  <si>
    <t>ישראל</t>
  </si>
  <si>
    <t>צרפת</t>
  </si>
  <si>
    <t>ארה"ב</t>
  </si>
  <si>
    <t>א"ה</t>
  </si>
  <si>
    <t>איתיופיה</t>
  </si>
  <si>
    <t>צ'ילה</t>
  </si>
  <si>
    <t>אורוגואי</t>
  </si>
  <si>
    <t>הונג קונג</t>
  </si>
  <si>
    <t>אוסטרליה</t>
  </si>
  <si>
    <t>טהיטי</t>
  </si>
  <si>
    <t>אוקראינה</t>
  </si>
  <si>
    <t>קוסטה ריקה</t>
  </si>
  <si>
    <t>אתיופיה</t>
  </si>
  <si>
    <t>קנדה</t>
  </si>
  <si>
    <t>דרום אפריקה</t>
  </si>
  <si>
    <t>ארצות הברית</t>
  </si>
  <si>
    <t>קזחסטן</t>
  </si>
  <si>
    <t>אירלנד</t>
  </si>
  <si>
    <t>אנגליה</t>
  </si>
  <si>
    <t>אזרבייג'ן</t>
  </si>
  <si>
    <t>גרמניה</t>
  </si>
  <si>
    <t>Aliya_Year</t>
  </si>
  <si>
    <t>Native_Lng</t>
  </si>
  <si>
    <t>עברית</t>
  </si>
  <si>
    <t>צרפתית</t>
  </si>
  <si>
    <t>אנגלית</t>
  </si>
  <si>
    <t>ערבית</t>
  </si>
  <si>
    <t>סינית, עברית, ערבית, אנגלית, צרפתית</t>
  </si>
  <si>
    <t>לא ענה</t>
  </si>
  <si>
    <t>אמהרית</t>
  </si>
  <si>
    <t>ספרדית</t>
  </si>
  <si>
    <t>אנגלית ועברית</t>
  </si>
  <si>
    <t>עברית ואנגלית</t>
  </si>
  <si>
    <t>רוסית</t>
  </si>
  <si>
    <t>ספרדית ועברית</t>
  </si>
  <si>
    <t>רוסית, עברית ואנגלית</t>
  </si>
  <si>
    <t>רוסית ואוקראינית</t>
  </si>
  <si>
    <t>סינית, עברית, ואנגלית</t>
  </si>
  <si>
    <t>צרפתית ועברית</t>
  </si>
  <si>
    <t>עברית/אנגלית</t>
  </si>
  <si>
    <t>עברית וצרפתית</t>
  </si>
  <si>
    <t>עברית ורוסית</t>
  </si>
  <si>
    <t>עברית, אנגלית, צרפתית וספרדית</t>
  </si>
  <si>
    <t>גרמנית</t>
  </si>
  <si>
    <t>Edu_Years</t>
  </si>
  <si>
    <t>Bagrut</t>
  </si>
  <si>
    <t xml:space="preserve">כן </t>
  </si>
  <si>
    <t>לא</t>
  </si>
  <si>
    <t>כן</t>
  </si>
  <si>
    <t>Reading_Prblm</t>
  </si>
  <si>
    <t xml:space="preserve">לא </t>
  </si>
  <si>
    <t>Attention_Def</t>
  </si>
  <si>
    <t>Attntion_Def</t>
  </si>
  <si>
    <t>Army_Rank</t>
  </si>
  <si>
    <t>טוראי</t>
  </si>
  <si>
    <t>רב"ט</t>
  </si>
  <si>
    <t>Sleep_Qual</t>
  </si>
  <si>
    <t>די טובה</t>
  </si>
  <si>
    <t xml:space="preserve">טובה מאוד </t>
  </si>
  <si>
    <t>טובה מאוד</t>
  </si>
  <si>
    <t>די רעה</t>
  </si>
  <si>
    <t>רעה מאוד</t>
  </si>
  <si>
    <t xml:space="preserve">די טובה </t>
  </si>
  <si>
    <t xml:space="preserve">די רעה </t>
  </si>
  <si>
    <t>Hours_Sleep</t>
  </si>
  <si>
    <t>4-6 שעות</t>
  </si>
  <si>
    <t>5-7 שעות</t>
  </si>
  <si>
    <t>6-8 שעות או יותר</t>
  </si>
  <si>
    <t>3-5 שעות</t>
  </si>
  <si>
    <t>1-3 שעות או פחות</t>
  </si>
  <si>
    <t>2-4 שעות</t>
  </si>
  <si>
    <t>T1_PCLtotal</t>
  </si>
  <si>
    <t>T1_PCL_B</t>
  </si>
  <si>
    <t>T1_PCL_C</t>
  </si>
  <si>
    <t>T1_PCL_D</t>
  </si>
  <si>
    <t>T1_PCL_E</t>
  </si>
  <si>
    <t>T1_PCL_TRED</t>
  </si>
  <si>
    <t xml:space="preserve"> (שפה)5047</t>
  </si>
  <si>
    <t xml:space="preserve"> (שפה)6023</t>
  </si>
  <si>
    <t xml:space="preserve"> (שפה)6078</t>
  </si>
  <si>
    <t/>
  </si>
  <si>
    <t>Kaba</t>
  </si>
  <si>
    <t>Dapar</t>
  </si>
  <si>
    <t>Ztadah</t>
  </si>
  <si>
    <t>T1_Interpret_ACC</t>
  </si>
  <si>
    <t>T1_interp_sum_anger_B</t>
  </si>
  <si>
    <t>T1_interp_sum_anger_C</t>
  </si>
  <si>
    <t>T1_interp_per_anger_B</t>
  </si>
  <si>
    <t>T1_interp_per_anger_C</t>
  </si>
  <si>
    <t>T1_interp_per_anger_Total</t>
  </si>
  <si>
    <t>T1_interp_RT_HAPPY_B</t>
  </si>
  <si>
    <t>T1_interp_RT_HAPPY_c</t>
  </si>
  <si>
    <t>T1_interp_RT_HAPPY_Tot</t>
  </si>
  <si>
    <t>T1_interp_RT_ANGRY_B</t>
  </si>
  <si>
    <t>T1_interp_RT_ANGRY_C</t>
  </si>
  <si>
    <t>T1_interp_RT_ANGRY_Tot</t>
  </si>
  <si>
    <t>T1_interp_RT_total</t>
  </si>
  <si>
    <t>T1_interp_RT_BIAS_B</t>
  </si>
  <si>
    <t>T1_interp_RT_BIAS_C</t>
  </si>
  <si>
    <t>T1_interp_RT_BIAS_Tot</t>
  </si>
  <si>
    <t>T1_Matrix_Count_DI</t>
  </si>
  <si>
    <t>T1_Matrix_Count_NE</t>
  </si>
  <si>
    <t>T1_Matrix_Avg_DI</t>
  </si>
  <si>
    <t>T1_Matrix_Avg_NE</t>
  </si>
  <si>
    <t>T1_DP_ACC_Threat</t>
  </si>
  <si>
    <t>T1_DP_ACC_Neutral</t>
  </si>
  <si>
    <t>T1_DP_ACC_Tot</t>
  </si>
  <si>
    <t>T1_DP_RT_Threat</t>
  </si>
  <si>
    <t>T1_DP_RT_Neutral</t>
  </si>
  <si>
    <t>T1_DP_RT_Tot</t>
  </si>
  <si>
    <t>T1_DP_ABV</t>
  </si>
  <si>
    <t>T1_DP_percent_removed</t>
  </si>
  <si>
    <t>T1_FL_PER_removed</t>
  </si>
  <si>
    <t>T1_FL_RT_Con</t>
  </si>
  <si>
    <t>T1_FL_RT_IN</t>
  </si>
  <si>
    <t>T1_FL_ACC_CO</t>
  </si>
  <si>
    <t>T1_FL_ACC_IN</t>
  </si>
  <si>
    <t>T1_FL_ACC_TOT</t>
  </si>
  <si>
    <t>T2_PHQ</t>
  </si>
  <si>
    <t>T2_GAD_Avg</t>
  </si>
  <si>
    <t>T2_GAD8</t>
  </si>
  <si>
    <t>T2_PCLtotal</t>
  </si>
  <si>
    <t>T2_PCL_B</t>
  </si>
  <si>
    <t>T2_PCL_C</t>
  </si>
  <si>
    <t>T2_PCL_D</t>
  </si>
  <si>
    <t>T2_PCL_E</t>
  </si>
  <si>
    <t>T2_PCL_TRED</t>
  </si>
  <si>
    <t>T2_ABQ</t>
  </si>
  <si>
    <t>T2_SLS</t>
  </si>
  <si>
    <t>T2_BFI_Ext</t>
  </si>
  <si>
    <t>T2_BFI_Agr</t>
  </si>
  <si>
    <t>T2_BFI_Con</t>
  </si>
  <si>
    <t>T2_BFI_Neu</t>
  </si>
  <si>
    <t>T2_BFI_Op</t>
  </si>
  <si>
    <t>T2_Interpret_ACC</t>
  </si>
  <si>
    <t>T2_interp_sum_anger_B</t>
  </si>
  <si>
    <t>T2_interp_sum_anger_C</t>
  </si>
  <si>
    <t>T2_interp_per_anger_B</t>
  </si>
  <si>
    <t>T2_interp_per_anger_C</t>
  </si>
  <si>
    <t>T2_interp_per_anger_Total</t>
  </si>
  <si>
    <t>T2_interp_RT_HAPPY_B</t>
  </si>
  <si>
    <t>T2_interp_RT_HAPPY_c</t>
  </si>
  <si>
    <t>T2_interp_RT_HAPPY_Tot</t>
  </si>
  <si>
    <t>T2_interp_RT_ANGRY_B</t>
  </si>
  <si>
    <t>T2_interp_RT_ANGRY_C</t>
  </si>
  <si>
    <t>T2_interp_RT_ANGRY_Tot</t>
  </si>
  <si>
    <t>T2_interp_RT_total</t>
  </si>
  <si>
    <t>T2_interp_RT_BIAS_B</t>
  </si>
  <si>
    <t>T2_interp_RT_BIAS_C</t>
  </si>
  <si>
    <t>T2_interp_RT_BIAS_Tot</t>
  </si>
  <si>
    <t>T2_Matrix_Count_DI</t>
  </si>
  <si>
    <t>T2_Matrix_Count_NE</t>
  </si>
  <si>
    <t>T2_Matrix_Avg_DI</t>
  </si>
  <si>
    <t>T2_Matrix_Avg_NE</t>
  </si>
  <si>
    <t>T2_DP_ACC_Threat</t>
  </si>
  <si>
    <t>T2_DP_ACC_Neutral</t>
  </si>
  <si>
    <t>T2_DP_ACC_Tot</t>
  </si>
  <si>
    <t>T2_DP_RT_Threat</t>
  </si>
  <si>
    <t>T2_DP_RT_Neutral</t>
  </si>
  <si>
    <t>T2_DP_RT_Tot</t>
  </si>
  <si>
    <t>T2_DP_ABM</t>
  </si>
  <si>
    <t>T2_DP_ABV</t>
  </si>
  <si>
    <t>T2_DP_percent_removed</t>
  </si>
  <si>
    <t>T2_FL_PER_removed</t>
  </si>
  <si>
    <t>T2_FL_RT_Con</t>
  </si>
  <si>
    <t>T2_FL_RT_IN</t>
  </si>
  <si>
    <t>T2_FL_ACC_CO</t>
  </si>
  <si>
    <t>T2_FL_ACC_IN</t>
  </si>
  <si>
    <t>T2_FL_ACC_TOT</t>
  </si>
  <si>
    <t>T1_Rank</t>
  </si>
  <si>
    <t>T1_Sleep_Qual</t>
  </si>
  <si>
    <t>T1_Hours_Sleep</t>
  </si>
  <si>
    <t>T2_Rank</t>
  </si>
  <si>
    <t>סמל</t>
  </si>
  <si>
    <t>סמ"ר</t>
  </si>
  <si>
    <t xml:space="preserve">סמל </t>
  </si>
  <si>
    <t>סג"מ</t>
  </si>
  <si>
    <t>משוחרר</t>
  </si>
  <si>
    <t>T2_Sleep_Qual_2W</t>
  </si>
  <si>
    <t>T2_Diff_Falling_Sleep</t>
  </si>
  <si>
    <t>T2_Diff_Staying_Sleep</t>
  </si>
  <si>
    <t>T2_Sleep_Daily_Function</t>
  </si>
  <si>
    <t>T2_Combat_Exp</t>
  </si>
  <si>
    <t>T2_SSQ</t>
  </si>
  <si>
    <t>חמור במידה בינונית</t>
  </si>
  <si>
    <t xml:space="preserve">חמור במידה בינונית </t>
  </si>
  <si>
    <t xml:space="preserve">במידה מסויימת </t>
  </si>
  <si>
    <t>לא קרה</t>
  </si>
  <si>
    <t>בכלל לא</t>
  </si>
  <si>
    <t>במידה מסויימת</t>
  </si>
  <si>
    <t>מעט</t>
  </si>
  <si>
    <t>הרבה מאוד</t>
  </si>
  <si>
    <t>מעט חמור</t>
  </si>
  <si>
    <t>חמור</t>
  </si>
  <si>
    <t xml:space="preserve">הרבה </t>
  </si>
  <si>
    <t>הרבה</t>
  </si>
  <si>
    <t>חמור מאוד</t>
  </si>
  <si>
    <t xml:space="preserve">חמור </t>
  </si>
  <si>
    <t xml:space="preserve">בכלל לא </t>
  </si>
  <si>
    <t xml:space="preserve">הרבה מאוד </t>
  </si>
  <si>
    <t>T1_DP_AB</t>
  </si>
  <si>
    <t>T2_DP_AB</t>
  </si>
  <si>
    <t>T2_PCL_33</t>
  </si>
  <si>
    <t>T2_PCL_25</t>
  </si>
  <si>
    <t>T1_DP_Fast_AB</t>
  </si>
  <si>
    <t>T1_DP_Fast_AB_SD</t>
  </si>
  <si>
    <t>T1_DP_Fast_AB_Count</t>
  </si>
  <si>
    <t>T1_DP_Slow_AB</t>
  </si>
  <si>
    <t>T1_DP_Slow_AB_SD</t>
  </si>
  <si>
    <t>T1_DP_Slow_AB_Count</t>
  </si>
  <si>
    <t>T1_DP_Percent_Fast_AB</t>
  </si>
  <si>
    <t>T1_DP_AB_Ratio</t>
  </si>
  <si>
    <t>T2_DP_Fast_AB</t>
  </si>
  <si>
    <t>T2_DP_Fast_AB_SD</t>
  </si>
  <si>
    <t>T2_DP_Fast_AB_Count</t>
  </si>
  <si>
    <t>T2_DP_Slow_AB</t>
  </si>
  <si>
    <t>T2_DP_Slow_AB_SD</t>
  </si>
  <si>
    <t>T2_DP_Slow_AB_Count</t>
  </si>
  <si>
    <t>T2_DP_Percent_Fast_AB</t>
  </si>
  <si>
    <t>T2_DP_AB_Ratio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</si>
</sst>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name val="Arial"/>
      <family val="2"/>
      <charset val="177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5" borderId="1" xfId="0" applyFont="1" applyFill="1" applyBorder="1"/>
    <xf numFmtId="0" fontId="0" fillId="0" borderId="1" xfId="0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0" borderId="1" xfId="0" applyFill="1" applyBorder="1" applyAlignment="1">
      <alignment wrapText="1"/>
    </xf>
    <xf numFmtId="0" fontId="1" fillId="2" borderId="1" xfId="0" applyFont="1" applyFill="1" applyBorder="1"/>
    <xf numFmtId="0" fontId="0" fillId="0" borderId="3" xfId="0" applyBorder="1"/>
    <xf numFmtId="0" fontId="0" fillId="0" borderId="0" xfId="0" applyBorder="1"/>
    <xf numFmtId="0" fontId="0" fillId="0" borderId="1" xfId="0" applyFill="1" applyBorder="1"/>
    <xf numFmtId="0" fontId="1" fillId="11" borderId="2" xfId="0" applyFont="1" applyFill="1" applyBorder="1" applyAlignment="1">
      <alignment horizontal="center"/>
    </xf>
    <xf numFmtId="0" fontId="0" fillId="0" borderId="5" xfId="0" applyBorder="1"/>
    <xf numFmtId="0" fontId="1" fillId="8" borderId="1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0" fillId="10" borderId="0" xfId="0" applyFill="1" applyBorder="1"/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10" borderId="3" xfId="0" applyFill="1" applyBorder="1"/>
    <xf numFmtId="0" fontId="0" fillId="0" borderId="4" xfId="0" applyBorder="1"/>
    <xf numFmtId="0" fontId="0" fillId="0" borderId="1" xfId="0" applyNumberFormat="1" applyBorder="1"/>
    <xf numFmtId="0" fontId="0" fillId="12" borderId="1" xfId="0" applyFill="1" applyBorder="1"/>
    <xf numFmtId="0" fontId="0" fillId="0" borderId="1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12" borderId="1" xfId="0" applyNumberFormat="1" applyFill="1" applyBorder="1"/>
    <xf numFmtId="0" fontId="0" fillId="13" borderId="1" xfId="0" applyFill="1" applyBorder="1"/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10" borderId="1" xfId="0" applyNumberFormat="1" applyFill="1" applyBorder="1"/>
    <xf numFmtId="0" fontId="1" fillId="14" borderId="1" xfId="0" applyFont="1" applyFill="1" applyBorder="1"/>
    <xf numFmtId="0" fontId="1" fillId="14" borderId="6" xfId="0" applyFont="1" applyFill="1" applyBorder="1"/>
    <xf numFmtId="0" fontId="1" fillId="14" borderId="1" xfId="0" applyFont="1" applyFill="1" applyBorder="1" applyAlignment="1">
      <alignment horizontal="center"/>
    </xf>
    <xf numFmtId="0" fontId="1" fillId="14" borderId="7" xfId="0" applyFont="1" applyFill="1" applyBorder="1"/>
    <xf numFmtId="0" fontId="0" fillId="0" borderId="1" xfId="0" applyBorder="1" applyAlignment="1">
      <alignment horizontal="left"/>
    </xf>
    <xf numFmtId="0" fontId="0" fillId="0" borderId="0" xfId="0" applyNumberFormat="1"/>
    <xf numFmtId="0" fontId="0" fillId="10" borderId="0" xfId="0" applyFill="1"/>
    <xf numFmtId="0" fontId="0" fillId="15" borderId="1" xfId="0" applyFill="1" applyBorder="1"/>
    <xf numFmtId="0" fontId="0" fillId="0" borderId="1" xfId="0" applyBorder="1" applyAlignment="1">
      <alignment wrapText="1"/>
    </xf>
    <xf numFmtId="0" fontId="0" fillId="15" borderId="1" xfId="0" applyNumberFormat="1" applyFill="1" applyBorder="1"/>
    <xf numFmtId="0" fontId="1" fillId="14" borderId="0" xfId="0" applyFont="1" applyFill="1"/>
    <xf numFmtId="0" fontId="1" fillId="2" borderId="0" xfId="0" applyFont="1" applyFill="1"/>
  </cellXfs>
  <cellStyles count="1">
    <cellStyle name="Normal" xfId="0" builtinId="0"/>
  </cellStyles>
  <dxfs count="5">
    <dxf>
      <fill>
        <patternFill>
          <bgColor theme="9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598"/>
  <sheetViews>
    <sheetView rightToLeft="1" tabSelected="1" zoomScaleNormal="100" workbookViewId="0">
      <pane xSplit="5" topLeftCell="F1" activePane="topRight" state="frozen"/>
      <selection pane="topRight" activeCell="W16" sqref="W16"/>
    </sheetView>
  </sheetViews>
  <sheetFormatPr defaultColWidth="8.8984375" defaultRowHeight="13.8" x14ac:dyDescent="0.25"/>
  <cols>
    <col min="1" max="1" width="9" style="7"/>
    <col min="2" max="5" width="9.59765625" hidden="1" customWidth="1"/>
    <col min="6" max="6" width="9.59765625" customWidth="1"/>
    <col min="7" max="7" width="15.09765625" hidden="1" customWidth="1"/>
    <col min="8" max="8" width="14.09765625" customWidth="1"/>
    <col min="9" max="9" width="10.59765625" customWidth="1"/>
    <col min="10" max="10" width="12.3984375" hidden="1" customWidth="1"/>
    <col min="11" max="11" width="12.3984375" customWidth="1"/>
    <col min="12" max="12" width="14.3984375" bestFit="1" customWidth="1"/>
    <col min="13" max="13" width="11.09765625" hidden="1" customWidth="1"/>
    <col min="14" max="14" width="9" style="7"/>
    <col min="15" max="15" width="14.5" hidden="1" customWidth="1"/>
    <col min="16" max="16" width="16" style="7" customWidth="1"/>
    <col min="17" max="17" width="14.09765625" hidden="1" customWidth="1"/>
    <col min="18" max="18" width="15.09765625" style="7" customWidth="1"/>
    <col min="19" max="19" width="9.59765625" hidden="1" customWidth="1"/>
    <col min="20" max="20" width="9" style="7"/>
    <col min="21" max="21" width="9.3984375" hidden="1" customWidth="1"/>
    <col min="22" max="24" width="8.8984375" style="7"/>
    <col min="25" max="25" width="14" style="7" customWidth="1"/>
    <col min="26" max="26" width="14.3984375" hidden="1" customWidth="1"/>
    <col min="27" max="27" width="13.59765625" style="7" customWidth="1"/>
    <col min="28" max="28" width="9" style="7"/>
    <col min="29" max="29" width="12.5" style="7" customWidth="1"/>
    <col min="30" max="30" width="12" style="7" customWidth="1"/>
    <col min="31" max="31" width="14.09765625" style="7" customWidth="1"/>
    <col min="32" max="32" width="12.09765625" style="7" customWidth="1"/>
    <col min="33" max="33" width="12.5" style="7" customWidth="1"/>
    <col min="34" max="34" width="12.09765625" style="7" customWidth="1"/>
    <col min="35" max="35" width="12" style="7" customWidth="1"/>
    <col min="36" max="36" width="15.59765625" style="7" customWidth="1"/>
    <col min="37" max="37" width="17.5" style="7" customWidth="1"/>
    <col min="38" max="39" width="9" style="7"/>
    <col min="40" max="40" width="17" style="7" customWidth="1"/>
    <col min="41" max="41" width="19.09765625" style="7" customWidth="1"/>
    <col min="42" max="42" width="22.09765625" style="7" customWidth="1"/>
    <col min="43" max="43" width="16.59765625" style="7" customWidth="1"/>
    <col min="44" max="44" width="15.5" style="7" customWidth="1"/>
    <col min="45" max="45" width="13.8984375" style="7" customWidth="1"/>
    <col min="46" max="60" width="9" style="8"/>
    <col min="61" max="61" width="15.3984375" style="7" customWidth="1"/>
    <col min="62" max="62" width="14.09765625" style="7" customWidth="1"/>
    <col min="63" max="63" width="16.3984375" style="7" customWidth="1"/>
    <col min="64" max="64" width="16.09765625" style="7" customWidth="1"/>
    <col min="65" max="73" width="9" style="7"/>
    <col min="74" max="81" width="8.8984375" style="7"/>
    <col min="82" max="82" width="13.59765625" style="7" customWidth="1"/>
    <col min="83" max="83" width="13.5" style="7" customWidth="1"/>
    <col min="84" max="84" width="12.5" style="7" customWidth="1"/>
    <col min="85" max="85" width="11.59765625" style="7" customWidth="1"/>
    <col min="86" max="86" width="11" style="7" customWidth="1"/>
    <col min="87" max="87" width="11.09765625" style="7" customWidth="1"/>
    <col min="88" max="88" width="8.8984375" style="7"/>
    <col min="89" max="89" width="17.5" style="7" hidden="1" customWidth="1"/>
    <col min="90" max="90" width="17.5" style="7" customWidth="1"/>
    <col min="91" max="91" width="20.09765625" style="7" hidden="1" customWidth="1"/>
    <col min="92" max="92" width="20.09765625" style="7" customWidth="1"/>
    <col min="93" max="93" width="20.09765625" style="7" hidden="1" customWidth="1"/>
    <col min="94" max="94" width="20.09765625" style="7" customWidth="1"/>
    <col min="95" max="95" width="23.69921875" style="7" hidden="1" customWidth="1"/>
    <col min="96" max="96" width="23.69921875" style="7" customWidth="1"/>
    <col min="97" max="99" width="8.8984375" style="7"/>
    <col min="100" max="100" width="14.69921875" style="7" customWidth="1"/>
    <col min="101" max="106" width="8.8984375" style="7"/>
    <col min="107" max="107" width="10" style="7" customWidth="1"/>
    <col min="108" max="111" width="8.8984375" style="7"/>
    <col min="112" max="112" width="19.19921875" style="8" customWidth="1"/>
    <col min="113" max="113" width="23.69921875" style="8" customWidth="1"/>
    <col min="114" max="114" width="23" style="8" customWidth="1"/>
    <col min="115" max="115" width="21.5" style="8" customWidth="1"/>
    <col min="116" max="116" width="22.09765625" style="8" customWidth="1"/>
    <col min="117" max="126" width="8.8984375" style="8"/>
    <col min="127" max="127" width="23" style="8" customWidth="1"/>
    <col min="128" max="140" width="8.8984375" style="7"/>
    <col min="141" max="141" width="11.69921875" style="7" customWidth="1"/>
    <col min="142" max="142" width="11.8984375" style="7" customWidth="1"/>
    <col min="143" max="143" width="11.59765625" style="7" customWidth="1"/>
    <col min="144" max="146" width="8.8984375" style="7"/>
    <col min="147" max="147" width="14.19921875" style="7" customWidth="1"/>
    <col min="148" max="148" width="11.59765625" style="7" customWidth="1"/>
    <col min="149" max="154" width="8.8984375" style="7"/>
  </cols>
  <sheetData>
    <row r="1" spans="1:154" ht="14.4" thickBot="1" x14ac:dyDescent="0.3">
      <c r="A1" s="12" t="s">
        <v>0</v>
      </c>
      <c r="B1" s="16" t="s">
        <v>12</v>
      </c>
      <c r="C1" s="19"/>
      <c r="D1" s="19"/>
      <c r="E1" s="19"/>
      <c r="F1" s="21" t="s">
        <v>445</v>
      </c>
      <c r="G1" s="16" t="s">
        <v>446</v>
      </c>
      <c r="H1" s="22" t="s">
        <v>446</v>
      </c>
      <c r="I1" s="22" t="s">
        <v>468</v>
      </c>
      <c r="J1" s="16" t="s">
        <v>469</v>
      </c>
      <c r="K1" s="22" t="s">
        <v>469</v>
      </c>
      <c r="L1" s="22" t="s">
        <v>491</v>
      </c>
      <c r="M1" s="16" t="s">
        <v>492</v>
      </c>
      <c r="N1" s="12" t="s">
        <v>492</v>
      </c>
      <c r="O1" s="16" t="s">
        <v>496</v>
      </c>
      <c r="P1" s="22" t="s">
        <v>496</v>
      </c>
      <c r="Q1" s="16" t="s">
        <v>498</v>
      </c>
      <c r="R1" s="22" t="s">
        <v>499</v>
      </c>
      <c r="S1" s="16" t="s">
        <v>500</v>
      </c>
      <c r="T1" s="22" t="s">
        <v>616</v>
      </c>
      <c r="U1" s="16" t="s">
        <v>503</v>
      </c>
      <c r="V1" s="12" t="s">
        <v>528</v>
      </c>
      <c r="W1" s="12" t="s">
        <v>529</v>
      </c>
      <c r="X1" s="12" t="s">
        <v>530</v>
      </c>
      <c r="Y1" s="22" t="s">
        <v>617</v>
      </c>
      <c r="Z1" s="16" t="s">
        <v>511</v>
      </c>
      <c r="AA1" s="22" t="s">
        <v>618</v>
      </c>
      <c r="AB1" s="12" t="s">
        <v>1</v>
      </c>
      <c r="AC1" s="12" t="s">
        <v>10</v>
      </c>
      <c r="AD1" s="12" t="s">
        <v>11</v>
      </c>
      <c r="AE1" s="12" t="s">
        <v>518</v>
      </c>
      <c r="AF1" s="12" t="s">
        <v>519</v>
      </c>
      <c r="AG1" s="12" t="s">
        <v>520</v>
      </c>
      <c r="AH1" s="12" t="s">
        <v>521</v>
      </c>
      <c r="AI1" s="12" t="s">
        <v>522</v>
      </c>
      <c r="AJ1" s="12" t="s">
        <v>523</v>
      </c>
      <c r="AK1" s="12" t="s">
        <v>2</v>
      </c>
      <c r="AL1" s="12" t="s">
        <v>3</v>
      </c>
      <c r="AM1" s="12" t="s">
        <v>4</v>
      </c>
      <c r="AN1" s="12" t="s">
        <v>5</v>
      </c>
      <c r="AO1" s="12" t="s">
        <v>6</v>
      </c>
      <c r="AP1" s="12" t="s">
        <v>7</v>
      </c>
      <c r="AQ1" s="12" t="s">
        <v>8</v>
      </c>
      <c r="AR1" s="12" t="s">
        <v>9</v>
      </c>
      <c r="AS1" s="12" t="s">
        <v>531</v>
      </c>
      <c r="AT1" s="12" t="s">
        <v>532</v>
      </c>
      <c r="AU1" s="12" t="s">
        <v>533</v>
      </c>
      <c r="AV1" s="12" t="s">
        <v>534</v>
      </c>
      <c r="AW1" s="12" t="s">
        <v>535</v>
      </c>
      <c r="AX1" s="12" t="s">
        <v>536</v>
      </c>
      <c r="AY1" s="12" t="s">
        <v>537</v>
      </c>
      <c r="AZ1" s="12" t="s">
        <v>538</v>
      </c>
      <c r="BA1" s="12" t="s">
        <v>539</v>
      </c>
      <c r="BB1" s="12" t="s">
        <v>540</v>
      </c>
      <c r="BC1" s="12" t="s">
        <v>541</v>
      </c>
      <c r="BD1" s="12" t="s">
        <v>542</v>
      </c>
      <c r="BE1" s="12" t="s">
        <v>543</v>
      </c>
      <c r="BF1" s="12" t="s">
        <v>544</v>
      </c>
      <c r="BG1" s="12" t="s">
        <v>545</v>
      </c>
      <c r="BH1" s="12" t="s">
        <v>546</v>
      </c>
      <c r="BI1" s="12" t="s">
        <v>547</v>
      </c>
      <c r="BJ1" s="12" t="s">
        <v>548</v>
      </c>
      <c r="BK1" s="12" t="s">
        <v>549</v>
      </c>
      <c r="BL1" s="12" t="s">
        <v>550</v>
      </c>
      <c r="BM1" s="12" t="s">
        <v>551</v>
      </c>
      <c r="BN1" s="12" t="s">
        <v>552</v>
      </c>
      <c r="BO1" s="12" t="s">
        <v>553</v>
      </c>
      <c r="BP1" s="12" t="s">
        <v>554</v>
      </c>
      <c r="BQ1" s="12" t="s">
        <v>555</v>
      </c>
      <c r="BR1" s="12" t="s">
        <v>556</v>
      </c>
      <c r="BS1" s="12" t="s">
        <v>647</v>
      </c>
      <c r="BT1" s="12" t="s">
        <v>557</v>
      </c>
      <c r="BU1" s="12" t="s">
        <v>558</v>
      </c>
      <c r="BV1" s="45" t="s">
        <v>651</v>
      </c>
      <c r="BW1" s="45" t="s">
        <v>652</v>
      </c>
      <c r="BX1" s="45" t="s">
        <v>653</v>
      </c>
      <c r="BY1" s="45" t="s">
        <v>654</v>
      </c>
      <c r="BZ1" s="45" t="s">
        <v>655</v>
      </c>
      <c r="CA1" s="45" t="s">
        <v>656</v>
      </c>
      <c r="CB1" s="45" t="s">
        <v>657</v>
      </c>
      <c r="CC1" s="45" t="s">
        <v>658</v>
      </c>
      <c r="CD1" s="12" t="s">
        <v>559</v>
      </c>
      <c r="CE1" s="12" t="s">
        <v>560</v>
      </c>
      <c r="CF1" s="12" t="s">
        <v>561</v>
      </c>
      <c r="CG1" s="12" t="s">
        <v>562</v>
      </c>
      <c r="CH1" s="12" t="s">
        <v>563</v>
      </c>
      <c r="CI1" s="12" t="s">
        <v>564</v>
      </c>
      <c r="CJ1" s="34" t="s">
        <v>619</v>
      </c>
      <c r="CK1" s="36" t="s">
        <v>625</v>
      </c>
      <c r="CL1" s="36" t="s">
        <v>625</v>
      </c>
      <c r="CM1" s="36" t="s">
        <v>626</v>
      </c>
      <c r="CN1" s="36" t="s">
        <v>626</v>
      </c>
      <c r="CO1" s="36" t="s">
        <v>627</v>
      </c>
      <c r="CP1" s="36" t="s">
        <v>627</v>
      </c>
      <c r="CQ1" s="36" t="s">
        <v>628</v>
      </c>
      <c r="CR1" s="36" t="s">
        <v>628</v>
      </c>
      <c r="CS1" s="34" t="s">
        <v>565</v>
      </c>
      <c r="CT1" s="34" t="s">
        <v>566</v>
      </c>
      <c r="CU1" s="34" t="s">
        <v>567</v>
      </c>
      <c r="CV1" s="34" t="s">
        <v>629</v>
      </c>
      <c r="CW1" s="34" t="s">
        <v>568</v>
      </c>
      <c r="CX1" s="34" t="s">
        <v>649</v>
      </c>
      <c r="CY1" s="34" t="s">
        <v>650</v>
      </c>
      <c r="CZ1" s="34" t="s">
        <v>569</v>
      </c>
      <c r="DA1" s="34" t="s">
        <v>570</v>
      </c>
      <c r="DB1" s="34" t="s">
        <v>571</v>
      </c>
      <c r="DC1" s="34" t="s">
        <v>572</v>
      </c>
      <c r="DD1" s="34" t="s">
        <v>573</v>
      </c>
      <c r="DE1" s="34" t="s">
        <v>574</v>
      </c>
      <c r="DF1" s="34" t="s">
        <v>575</v>
      </c>
      <c r="DG1" s="34" t="s">
        <v>630</v>
      </c>
      <c r="DH1" s="34" t="s">
        <v>581</v>
      </c>
      <c r="DI1" s="34" t="s">
        <v>582</v>
      </c>
      <c r="DJ1" s="34" t="s">
        <v>583</v>
      </c>
      <c r="DK1" s="34" t="s">
        <v>584</v>
      </c>
      <c r="DL1" s="34" t="s">
        <v>585</v>
      </c>
      <c r="DM1" s="34" t="s">
        <v>586</v>
      </c>
      <c r="DN1" s="34" t="s">
        <v>587</v>
      </c>
      <c r="DO1" s="34" t="s">
        <v>588</v>
      </c>
      <c r="DP1" s="34" t="s">
        <v>589</v>
      </c>
      <c r="DQ1" s="34" t="s">
        <v>590</v>
      </c>
      <c r="DR1" s="34" t="s">
        <v>591</v>
      </c>
      <c r="DS1" s="34" t="s">
        <v>592</v>
      </c>
      <c r="DT1" s="34" t="s">
        <v>593</v>
      </c>
      <c r="DU1" s="34" t="s">
        <v>594</v>
      </c>
      <c r="DV1" s="34" t="s">
        <v>595</v>
      </c>
      <c r="DW1" s="34" t="s">
        <v>596</v>
      </c>
      <c r="DX1" s="34" t="s">
        <v>597</v>
      </c>
      <c r="DY1" s="34" t="s">
        <v>598</v>
      </c>
      <c r="DZ1" s="34" t="s">
        <v>599</v>
      </c>
      <c r="EA1" s="34" t="s">
        <v>600</v>
      </c>
      <c r="EB1" s="34" t="s">
        <v>601</v>
      </c>
      <c r="EC1" s="34" t="s">
        <v>602</v>
      </c>
      <c r="ED1" s="34" t="s">
        <v>603</v>
      </c>
      <c r="EE1" s="34" t="s">
        <v>604</v>
      </c>
      <c r="EF1" s="34" t="s">
        <v>605</v>
      </c>
      <c r="EG1" s="34" t="s">
        <v>606</v>
      </c>
      <c r="EH1" s="34" t="s">
        <v>648</v>
      </c>
      <c r="EI1" s="34" t="s">
        <v>608</v>
      </c>
      <c r="EJ1" s="34" t="s">
        <v>609</v>
      </c>
      <c r="EK1" s="44" t="s">
        <v>659</v>
      </c>
      <c r="EL1" s="44" t="s">
        <v>660</v>
      </c>
      <c r="EM1" s="44" t="s">
        <v>661</v>
      </c>
      <c r="EN1" s="44" t="s">
        <v>662</v>
      </c>
      <c r="EO1" s="44" t="s">
        <v>663</v>
      </c>
      <c r="EP1" s="44" t="s">
        <v>664</v>
      </c>
      <c r="EQ1" s="44" t="s">
        <v>665</v>
      </c>
      <c r="ER1" s="44" t="s">
        <v>666</v>
      </c>
      <c r="ES1" s="34" t="s">
        <v>610</v>
      </c>
      <c r="ET1" s="34" t="s">
        <v>611</v>
      </c>
      <c r="EU1" s="34" t="s">
        <v>612</v>
      </c>
      <c r="EV1" s="34" t="s">
        <v>613</v>
      </c>
      <c r="EW1" s="34" t="s">
        <v>614</v>
      </c>
      <c r="EX1" s="34" t="s">
        <v>615</v>
      </c>
    </row>
    <row r="2" spans="1:154" x14ac:dyDescent="0.25">
      <c r="A2" s="1">
        <v>1001</v>
      </c>
      <c r="B2" s="7" t="s">
        <v>13</v>
      </c>
      <c r="C2" s="7" t="str">
        <f t="shared" ref="C2:C33" si="0">RIGHT(B2,2)</f>
        <v>99</v>
      </c>
      <c r="D2" s="7">
        <f t="shared" ref="D2:D33" si="1">IF(C2&gt;0,C2+1900,C2+2000)</f>
        <v>1999</v>
      </c>
      <c r="E2" s="7">
        <f t="shared" ref="E2:E33" si="2">IF(D2=1900,2000,D2)</f>
        <v>1999</v>
      </c>
      <c r="F2" s="7">
        <f t="shared" ref="F2:F33" si="3">2019-E2</f>
        <v>20</v>
      </c>
      <c r="G2" s="7" t="s">
        <v>447</v>
      </c>
      <c r="H2" s="7">
        <f t="shared" ref="H2:H47" si="4">IF(G2="ישראל",1,0)</f>
        <v>1</v>
      </c>
      <c r="I2" s="7"/>
      <c r="J2" s="7" t="s">
        <v>470</v>
      </c>
      <c r="K2" s="7">
        <f t="shared" ref="K2:K33" si="5">IF(ISNUMBER(SEARCH("עברית",J2)),1,0)</f>
        <v>1</v>
      </c>
      <c r="L2" s="7">
        <v>12</v>
      </c>
      <c r="M2" s="13" t="s">
        <v>493</v>
      </c>
      <c r="N2" s="7">
        <v>1</v>
      </c>
      <c r="O2" s="13" t="s">
        <v>494</v>
      </c>
      <c r="P2" s="7">
        <f t="shared" ref="P2:P17" si="6">IF(O2="לא",0,1)</f>
        <v>0</v>
      </c>
      <c r="Q2" s="13" t="s">
        <v>494</v>
      </c>
      <c r="R2" s="7">
        <f t="shared" ref="R2:R22" si="7">IF(Q2="לא",0,1)</f>
        <v>0</v>
      </c>
      <c r="S2" s="7" t="s">
        <v>501</v>
      </c>
      <c r="T2" s="7">
        <v>1</v>
      </c>
      <c r="U2" s="7" t="s">
        <v>504</v>
      </c>
      <c r="V2" s="25">
        <v>54</v>
      </c>
      <c r="W2" s="25">
        <v>70</v>
      </c>
      <c r="X2" s="25">
        <v>27</v>
      </c>
      <c r="Y2" s="7">
        <f>IF(ISNUMBER(SEARCH("טובה מאוד",U2)),4,IF(ISNUMBER(SEARCH("די טובה",U2)),3,IF(ISNUMBER(SEARCH("די רעה",U2)),2,1)))</f>
        <v>3</v>
      </c>
      <c r="Z2" s="7" t="s">
        <v>512</v>
      </c>
      <c r="AA2" s="7">
        <f t="shared" ref="AA2:AA33" si="8">IF(ISNUMBER(SEARCH("6-8 שעות או יותר",Z2)),6,IF(ISNUMBER(SEARCH("5-7 שעות",Z2)),5,IF(ISNUMBER(SEARCH("4-6 שעות",Z2)),4,IF(ISNUMBER(SEARCH("3-5 שעות",Z2)),3,IF(ISNUMBER(SEARCH("2-4 שעות",Z2)),2,1)))))</f>
        <v>4</v>
      </c>
      <c r="AB2" s="7">
        <v>6</v>
      </c>
      <c r="AC2" s="7">
        <v>3</v>
      </c>
      <c r="AD2" s="7">
        <v>1</v>
      </c>
      <c r="AE2" s="7">
        <v>18</v>
      </c>
      <c r="AF2" s="7">
        <v>3</v>
      </c>
      <c r="AG2" s="7">
        <v>4</v>
      </c>
      <c r="AH2" s="7">
        <v>3</v>
      </c>
      <c r="AI2" s="7">
        <v>8</v>
      </c>
      <c r="AJ2" s="7">
        <v>1</v>
      </c>
      <c r="AK2" s="7">
        <v>3</v>
      </c>
      <c r="AL2" s="7">
        <v>30</v>
      </c>
      <c r="AM2" s="7">
        <v>30</v>
      </c>
      <c r="AN2" s="7">
        <v>29</v>
      </c>
      <c r="AO2" s="7">
        <v>36</v>
      </c>
      <c r="AP2" s="7">
        <v>39</v>
      </c>
      <c r="AQ2" s="7">
        <v>13</v>
      </c>
      <c r="AR2" s="7">
        <v>36</v>
      </c>
      <c r="AS2" s="7">
        <v>0.875</v>
      </c>
      <c r="AT2" s="8">
        <v>10</v>
      </c>
      <c r="AU2" s="8">
        <v>23</v>
      </c>
      <c r="AV2" s="8">
        <v>0.22222222222222221</v>
      </c>
      <c r="AW2" s="8">
        <v>0.51111111111111107</v>
      </c>
      <c r="AX2" s="8">
        <v>0.36666666666666664</v>
      </c>
      <c r="AY2" s="8">
        <v>542.85714285714289</v>
      </c>
      <c r="AZ2" s="8">
        <v>605.47619047619048</v>
      </c>
      <c r="BA2" s="8">
        <v>566.33928571428567</v>
      </c>
      <c r="BB2" s="8">
        <v>638.20000000000005</v>
      </c>
      <c r="BC2" s="8">
        <v>570.47826086956525</v>
      </c>
      <c r="BD2" s="8">
        <v>591</v>
      </c>
      <c r="BE2" s="8">
        <v>575.48314606741576</v>
      </c>
      <c r="BF2" s="8">
        <v>-95.342857142857156</v>
      </c>
      <c r="BG2" s="8">
        <v>34.997929606625235</v>
      </c>
      <c r="BH2" s="8">
        <v>-24.660714285714334</v>
      </c>
      <c r="BM2" s="7">
        <v>0.96052630000000006</v>
      </c>
      <c r="BN2" s="7">
        <v>0.93421050000000005</v>
      </c>
      <c r="BO2" s="7">
        <v>0.9473684</v>
      </c>
      <c r="BP2" s="7">
        <v>468.46575342465798</v>
      </c>
      <c r="BQ2" s="7">
        <v>473.808823529412</v>
      </c>
      <c r="BR2" s="7">
        <v>471.04255319148899</v>
      </c>
      <c r="BS2" s="7">
        <v>5.3430701047542497</v>
      </c>
      <c r="BT2" s="7">
        <v>4.6361585070603901E-2</v>
      </c>
      <c r="BU2" s="7">
        <v>7</v>
      </c>
      <c r="BV2" s="39">
        <v>47.744444444444461</v>
      </c>
      <c r="BW2" s="39">
        <v>30.681123806417002</v>
      </c>
      <c r="BX2" s="39">
        <v>45</v>
      </c>
      <c r="BY2" s="39">
        <v>-50.049999999999969</v>
      </c>
      <c r="BZ2" s="39">
        <v>31.460434335390733</v>
      </c>
      <c r="CA2" s="39">
        <v>28</v>
      </c>
      <c r="CB2">
        <v>0.61643835616438358</v>
      </c>
      <c r="CC2">
        <v>0.95393495393495498</v>
      </c>
      <c r="CD2" s="7">
        <v>0.94166666666666665</v>
      </c>
      <c r="CE2" s="25">
        <v>427.68965517241378</v>
      </c>
      <c r="CF2" s="25">
        <v>499.34545454545457</v>
      </c>
      <c r="CG2" s="7">
        <v>1</v>
      </c>
      <c r="CH2" s="7">
        <v>0.91666666666666663</v>
      </c>
      <c r="CI2" s="7">
        <v>0.95833333333333337</v>
      </c>
      <c r="CJ2" s="8">
        <v>3</v>
      </c>
      <c r="CK2" s="8" t="s">
        <v>504</v>
      </c>
      <c r="CL2" s="8">
        <f>IF(ISNUMBER(SEARCH("טובה מאוד",CK2)),4,IF(ISNUMBER(SEARCH("די טובה",CK2)),3,IF(ISNUMBER(SEARCH("די רעה",CK2)),2,1)))</f>
        <v>3</v>
      </c>
      <c r="CM2" s="8" t="s">
        <v>631</v>
      </c>
      <c r="CN2" s="8">
        <v>2</v>
      </c>
      <c r="CO2" s="8" t="s">
        <v>632</v>
      </c>
      <c r="CP2" s="8">
        <v>2</v>
      </c>
      <c r="CQ2" s="7" t="s">
        <v>633</v>
      </c>
      <c r="CR2" s="7">
        <v>2</v>
      </c>
      <c r="CS2" s="7">
        <v>14</v>
      </c>
      <c r="CT2" s="7">
        <v>11</v>
      </c>
      <c r="CU2" s="8">
        <v>2</v>
      </c>
      <c r="CV2" s="8">
        <v>2</v>
      </c>
      <c r="CW2" s="7">
        <v>20</v>
      </c>
      <c r="CX2" s="7">
        <f>IF(CW2&gt;=33,1,0)</f>
        <v>0</v>
      </c>
      <c r="CY2" s="7">
        <f>IF(CW2&gt;=25,1,0)</f>
        <v>0</v>
      </c>
      <c r="CZ2" s="7">
        <v>4</v>
      </c>
      <c r="DA2" s="7">
        <v>2</v>
      </c>
      <c r="DB2" s="7">
        <v>9</v>
      </c>
      <c r="DC2" s="7">
        <v>5</v>
      </c>
      <c r="DD2" s="7">
        <v>2</v>
      </c>
      <c r="DE2" s="7">
        <v>25</v>
      </c>
      <c r="DF2" s="8">
        <v>24</v>
      </c>
      <c r="DG2" s="7">
        <v>28</v>
      </c>
      <c r="DH2" s="8">
        <v>0.95833333333333337</v>
      </c>
      <c r="DI2" s="8">
        <v>23</v>
      </c>
      <c r="DJ2" s="8">
        <v>29</v>
      </c>
      <c r="DK2" s="8">
        <v>0.51111111111111107</v>
      </c>
      <c r="DL2" s="8">
        <f t="shared" ref="DL2:DL108" si="9">DJ2/45</f>
        <v>0.64444444444444449</v>
      </c>
      <c r="DM2" s="8">
        <f>(DI2+DJ2)/90</f>
        <v>0.57777777777777772</v>
      </c>
      <c r="DN2" s="8">
        <v>687.09090909090912</v>
      </c>
      <c r="DO2" s="8">
        <v>804.66666666666663</v>
      </c>
      <c r="DP2" s="8">
        <v>734.75675675675677</v>
      </c>
      <c r="DQ2" s="8">
        <v>895.68181818181813</v>
      </c>
      <c r="DR2" s="8">
        <v>736.53571428571433</v>
      </c>
      <c r="DS2" s="8">
        <v>806.56</v>
      </c>
      <c r="DT2" s="8">
        <v>776.02298850574709</v>
      </c>
      <c r="DU2" s="8">
        <f>DN2-DQ2</f>
        <v>-208.59090909090901</v>
      </c>
      <c r="DV2" s="8">
        <f>DO2-DR2</f>
        <v>68.130952380952294</v>
      </c>
      <c r="DW2" s="8">
        <f>DP2-DS2</f>
        <v>-71.803243243243173</v>
      </c>
      <c r="EB2" s="7">
        <v>0.98684210000000006</v>
      </c>
      <c r="EC2" s="7">
        <v>0.98684210000000006</v>
      </c>
      <c r="ED2" s="7">
        <v>0.98684210000000006</v>
      </c>
      <c r="EE2" s="7">
        <v>488.408450704225</v>
      </c>
      <c r="EF2" s="7">
        <v>465.29166666666703</v>
      </c>
      <c r="EG2" s="7">
        <v>476.769230769231</v>
      </c>
      <c r="EH2" s="7">
        <v>-23.116784037558698</v>
      </c>
      <c r="EI2" s="7">
        <v>4.7633346096373999E-2</v>
      </c>
      <c r="EJ2" s="7">
        <v>5</v>
      </c>
      <c r="EK2">
        <v>30.778404512489956</v>
      </c>
      <c r="EL2">
        <v>19.862851556921996</v>
      </c>
      <c r="EM2">
        <v>34</v>
      </c>
      <c r="EN2">
        <v>-80.736301369863071</v>
      </c>
      <c r="EO2">
        <v>66.578806688014339</v>
      </c>
      <c r="EP2">
        <v>40</v>
      </c>
      <c r="EQ2">
        <v>0.45945945945945948</v>
      </c>
      <c r="ER2">
        <v>0.38122138356933449</v>
      </c>
      <c r="ES2" s="7">
        <v>0.98333333333333328</v>
      </c>
      <c r="ET2" s="25">
        <v>456.2</v>
      </c>
      <c r="EU2" s="25">
        <v>490.79310344827587</v>
      </c>
      <c r="EV2" s="7">
        <v>1</v>
      </c>
      <c r="EW2" s="7">
        <v>0.98333333333333328</v>
      </c>
      <c r="EX2" s="7">
        <v>0.9916666666666667</v>
      </c>
    </row>
    <row r="3" spans="1:154" x14ac:dyDescent="0.25">
      <c r="A3" s="1">
        <v>1002</v>
      </c>
      <c r="B3" s="7" t="s">
        <v>14</v>
      </c>
      <c r="C3" s="7" t="str">
        <f t="shared" si="0"/>
        <v>99</v>
      </c>
      <c r="D3" s="7">
        <f t="shared" si="1"/>
        <v>1999</v>
      </c>
      <c r="E3" s="7">
        <f t="shared" si="2"/>
        <v>1999</v>
      </c>
      <c r="F3" s="7">
        <f t="shared" si="3"/>
        <v>20</v>
      </c>
      <c r="G3" s="7" t="s">
        <v>447</v>
      </c>
      <c r="H3" s="7">
        <f t="shared" si="4"/>
        <v>1</v>
      </c>
      <c r="I3" s="7"/>
      <c r="J3" s="7" t="s">
        <v>470</v>
      </c>
      <c r="K3" s="7">
        <f t="shared" si="5"/>
        <v>1</v>
      </c>
      <c r="L3" s="7">
        <v>12</v>
      </c>
      <c r="M3" s="13" t="s">
        <v>493</v>
      </c>
      <c r="N3" s="7">
        <f t="shared" ref="N3:N33" si="10">IF(M3="לא",0,1)</f>
        <v>1</v>
      </c>
      <c r="O3" s="13" t="s">
        <v>494</v>
      </c>
      <c r="P3" s="7">
        <f t="shared" si="6"/>
        <v>0</v>
      </c>
      <c r="Q3" s="13" t="s">
        <v>494</v>
      </c>
      <c r="R3" s="7">
        <f t="shared" si="7"/>
        <v>0</v>
      </c>
      <c r="S3" s="7" t="s">
        <v>501</v>
      </c>
      <c r="T3" s="7">
        <f t="shared" ref="T3:T66" si="11">IF(ISNUMBER(SEARCH("טוראי",S3)),1,2)</f>
        <v>1</v>
      </c>
      <c r="U3" s="7" t="s">
        <v>505</v>
      </c>
      <c r="V3" s="25">
        <v>56</v>
      </c>
      <c r="W3" s="25">
        <v>90</v>
      </c>
      <c r="X3" s="25">
        <v>33</v>
      </c>
      <c r="Y3" s="7">
        <f t="shared" ref="Y3:Y33" si="12">IF(ISNUMBER(SEARCH("טובה מאוד",U3)),4,IF(ISNUMBER(SEARCH("די טובה",U3)),3,IF(ISNUMBER(SEARCH("די רעה",U3)),2,1)))</f>
        <v>4</v>
      </c>
      <c r="Z3" s="7" t="s">
        <v>513</v>
      </c>
      <c r="AA3" s="7">
        <f t="shared" si="8"/>
        <v>5</v>
      </c>
      <c r="AB3" s="7">
        <v>3</v>
      </c>
      <c r="AC3" s="7">
        <v>0</v>
      </c>
      <c r="AD3" s="7">
        <v>9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1</v>
      </c>
      <c r="AL3" s="7">
        <v>19</v>
      </c>
      <c r="AM3" s="7">
        <v>33</v>
      </c>
      <c r="AN3" s="7">
        <v>31</v>
      </c>
      <c r="AO3" s="7">
        <v>37</v>
      </c>
      <c r="AP3" s="7">
        <v>38</v>
      </c>
      <c r="AQ3" s="7">
        <v>14</v>
      </c>
      <c r="AR3" s="7">
        <v>39</v>
      </c>
      <c r="AS3" s="7">
        <v>0.91666666666666663</v>
      </c>
      <c r="AT3" s="8">
        <v>19</v>
      </c>
      <c r="AU3" s="8">
        <v>30</v>
      </c>
      <c r="AV3" s="8">
        <v>0.42222222222222222</v>
      </c>
      <c r="AW3" s="8">
        <v>0.66666666666666663</v>
      </c>
      <c r="AX3" s="8">
        <v>0.5444444444444444</v>
      </c>
      <c r="AY3" s="8">
        <v>600.6</v>
      </c>
      <c r="AZ3" s="8">
        <v>693.85714285714289</v>
      </c>
      <c r="BA3" s="8">
        <v>634.07692307692309</v>
      </c>
      <c r="BB3" s="8">
        <v>728.11111111111109</v>
      </c>
      <c r="BC3" s="8">
        <v>682.0333333333333</v>
      </c>
      <c r="BD3" s="8">
        <v>699.3125</v>
      </c>
      <c r="BE3" s="8">
        <v>670.06896551724139</v>
      </c>
      <c r="BF3" s="8">
        <v>-127.51111111111106</v>
      </c>
      <c r="BG3" s="8">
        <v>11.823809523809587</v>
      </c>
      <c r="BH3" s="8">
        <v>-65.235576923076906</v>
      </c>
      <c r="BM3" s="7">
        <v>0.9736842</v>
      </c>
      <c r="BN3" s="7">
        <v>0.96052630000000006</v>
      </c>
      <c r="BO3" s="7">
        <v>0.96710529999999995</v>
      </c>
      <c r="BP3" s="7">
        <v>480.08219178082197</v>
      </c>
      <c r="BQ3" s="7">
        <v>463.83333333333297</v>
      </c>
      <c r="BR3" s="7">
        <v>472.01379310344799</v>
      </c>
      <c r="BS3" s="7">
        <v>-16.248858447488601</v>
      </c>
      <c r="BT3" s="7">
        <v>8.3428219523587394E-2</v>
      </c>
      <c r="BU3" s="7">
        <v>4</v>
      </c>
      <c r="BV3" s="39">
        <v>50.489297945205422</v>
      </c>
      <c r="BW3" s="39">
        <v>32.532180582271209</v>
      </c>
      <c r="BX3" s="39">
        <v>32</v>
      </c>
      <c r="BY3" s="39">
        <v>-63.55262278650185</v>
      </c>
      <c r="BZ3" s="39">
        <v>51.302731465294507</v>
      </c>
      <c r="CA3" s="39">
        <v>41</v>
      </c>
      <c r="CB3">
        <v>0.43835616438356162</v>
      </c>
      <c r="CC3">
        <v>0.7944486904154805</v>
      </c>
      <c r="CD3" s="7">
        <v>0.95833333333333337</v>
      </c>
      <c r="CE3" s="25">
        <v>427.48333333333335</v>
      </c>
      <c r="CF3" s="25">
        <v>537.25454545454545</v>
      </c>
      <c r="CG3" s="7">
        <v>1</v>
      </c>
      <c r="CH3" s="7">
        <v>0.93333333333333335</v>
      </c>
      <c r="CI3" s="7">
        <v>0.96666666666666667</v>
      </c>
      <c r="CJ3" s="8">
        <v>2</v>
      </c>
      <c r="CK3" s="8" t="s">
        <v>506</v>
      </c>
      <c r="CL3" s="8">
        <f t="shared" ref="CL3:CL65" si="13">IF(ISNUMBER(SEARCH("טובה מאוד",CK3)),4,IF(ISNUMBER(SEARCH("די טובה",CK3)),3,IF(ISNUMBER(SEARCH("די רעה",CK3)),2,1)))</f>
        <v>4</v>
      </c>
      <c r="CM3" s="8" t="s">
        <v>634</v>
      </c>
      <c r="CN3" s="8">
        <v>0</v>
      </c>
      <c r="CO3" s="8" t="s">
        <v>634</v>
      </c>
      <c r="CP3" s="8">
        <v>0</v>
      </c>
      <c r="CQ3" s="7" t="s">
        <v>635</v>
      </c>
      <c r="CR3" s="7">
        <v>0</v>
      </c>
      <c r="CS3" s="7">
        <v>2</v>
      </c>
      <c r="CT3" s="7">
        <v>0</v>
      </c>
      <c r="CU3" s="8">
        <v>9</v>
      </c>
      <c r="CV3" s="8">
        <v>0</v>
      </c>
      <c r="CW3" s="7">
        <v>1</v>
      </c>
      <c r="CX3" s="7">
        <f t="shared" ref="CX3:CX65" si="14">IF(CW3&gt;=33,1,0)</f>
        <v>0</v>
      </c>
      <c r="CY3" s="7">
        <f t="shared" ref="CY3:CY65" si="15">IF(CW3&gt;=25,1,0)</f>
        <v>0</v>
      </c>
      <c r="CZ3" s="7">
        <v>1</v>
      </c>
      <c r="DA3" s="7">
        <v>0</v>
      </c>
      <c r="DB3" s="7">
        <v>0</v>
      </c>
      <c r="DC3" s="7">
        <v>0</v>
      </c>
      <c r="DD3" s="7">
        <v>0</v>
      </c>
      <c r="DE3" s="7">
        <v>9</v>
      </c>
      <c r="DF3" s="8">
        <v>32</v>
      </c>
      <c r="DG3" s="7">
        <v>40</v>
      </c>
      <c r="DH3" s="8">
        <v>0.875</v>
      </c>
      <c r="DI3" s="8">
        <v>16</v>
      </c>
      <c r="DJ3" s="8">
        <v>27</v>
      </c>
      <c r="DK3" s="8">
        <v>0.35555555555555557</v>
      </c>
      <c r="DL3" s="8">
        <f t="shared" si="9"/>
        <v>0.6</v>
      </c>
      <c r="DM3" s="8">
        <f t="shared" ref="DM3:DM109" si="16">(DI3+DJ3)/90</f>
        <v>0.4777777777777778</v>
      </c>
      <c r="DN3" s="8">
        <v>621.17857142857144</v>
      </c>
      <c r="DO3" s="8">
        <v>770</v>
      </c>
      <c r="DP3" s="8">
        <v>677.4</v>
      </c>
      <c r="DQ3" s="8">
        <v>867.4666666666667</v>
      </c>
      <c r="DR3" s="8">
        <v>658.62962962962968</v>
      </c>
      <c r="DS3" s="8">
        <v>733.21428571428567</v>
      </c>
      <c r="DT3" s="8">
        <v>704.34482758620686</v>
      </c>
      <c r="DU3" s="8">
        <f t="shared" ref="DU3:DW109" si="17">DN3-DQ3</f>
        <v>-246.28809523809525</v>
      </c>
      <c r="DV3" s="8">
        <f t="shared" si="17"/>
        <v>111.37037037037032</v>
      </c>
      <c r="DW3" s="8">
        <f t="shared" si="17"/>
        <v>-55.814285714285688</v>
      </c>
      <c r="EB3" s="7">
        <v>0.9473684</v>
      </c>
      <c r="EC3" s="7">
        <v>0.9736842</v>
      </c>
      <c r="ED3" s="7">
        <v>0.96052630000000006</v>
      </c>
      <c r="EE3" s="7">
        <v>518.27536231884096</v>
      </c>
      <c r="EF3" s="7">
        <v>502.19178082191797</v>
      </c>
      <c r="EG3" s="7">
        <v>510.00704225352098</v>
      </c>
      <c r="EH3" s="7">
        <v>-16.0835814969228</v>
      </c>
      <c r="EI3" s="7">
        <v>7.6517215313738396E-2</v>
      </c>
      <c r="EJ3" s="7">
        <v>6</v>
      </c>
      <c r="EK3">
        <v>46.397663174858941</v>
      </c>
      <c r="EL3">
        <v>30.128918502060607</v>
      </c>
      <c r="EM3">
        <v>34</v>
      </c>
      <c r="EN3">
        <v>-89.105516475379545</v>
      </c>
      <c r="EO3">
        <v>80.731408156712234</v>
      </c>
      <c r="EP3">
        <v>37</v>
      </c>
      <c r="EQ3">
        <v>0.47887323943661969</v>
      </c>
      <c r="ER3">
        <v>0.52070472188642691</v>
      </c>
      <c r="ES3" s="7">
        <v>0.94166666666666665</v>
      </c>
      <c r="ET3" s="25">
        <v>412.05172413793105</v>
      </c>
      <c r="EU3" s="25">
        <v>499.38181818181818</v>
      </c>
      <c r="EV3" s="7">
        <v>1</v>
      </c>
      <c r="EW3" s="7">
        <v>0.93333333333333335</v>
      </c>
      <c r="EX3" s="7">
        <v>0.96666666666666667</v>
      </c>
    </row>
    <row r="4" spans="1:154" x14ac:dyDescent="0.25">
      <c r="A4" s="1">
        <v>1003</v>
      </c>
      <c r="B4" s="7" t="s">
        <v>15</v>
      </c>
      <c r="C4" s="7" t="str">
        <f t="shared" si="0"/>
        <v>00</v>
      </c>
      <c r="D4" s="7">
        <f t="shared" si="1"/>
        <v>1900</v>
      </c>
      <c r="E4" s="7">
        <f t="shared" si="2"/>
        <v>2000</v>
      </c>
      <c r="F4" s="7">
        <f t="shared" si="3"/>
        <v>19</v>
      </c>
      <c r="G4" s="7" t="s">
        <v>447</v>
      </c>
      <c r="H4" s="7">
        <f t="shared" si="4"/>
        <v>1</v>
      </c>
      <c r="I4" s="7"/>
      <c r="J4" s="7" t="s">
        <v>470</v>
      </c>
      <c r="K4" s="7">
        <f t="shared" si="5"/>
        <v>1</v>
      </c>
      <c r="L4" s="7">
        <v>12</v>
      </c>
      <c r="M4" s="13" t="s">
        <v>493</v>
      </c>
      <c r="N4" s="7">
        <f t="shared" si="10"/>
        <v>1</v>
      </c>
      <c r="O4" s="13" t="s">
        <v>494</v>
      </c>
      <c r="P4" s="7">
        <f t="shared" si="6"/>
        <v>0</v>
      </c>
      <c r="Q4" s="13" t="s">
        <v>494</v>
      </c>
      <c r="R4" s="7">
        <f t="shared" si="7"/>
        <v>0</v>
      </c>
      <c r="S4" s="7" t="s">
        <v>501</v>
      </c>
      <c r="T4" s="7">
        <f t="shared" si="11"/>
        <v>1</v>
      </c>
      <c r="U4" s="7" t="s">
        <v>504</v>
      </c>
      <c r="V4" s="25">
        <v>56</v>
      </c>
      <c r="W4" s="25">
        <v>60</v>
      </c>
      <c r="X4" s="25">
        <v>40</v>
      </c>
      <c r="Y4" s="7">
        <f t="shared" si="12"/>
        <v>3</v>
      </c>
      <c r="Z4" s="7" t="s">
        <v>514</v>
      </c>
      <c r="AA4" s="7">
        <f t="shared" si="8"/>
        <v>6</v>
      </c>
      <c r="AB4" s="7">
        <v>2</v>
      </c>
      <c r="AC4" s="7">
        <v>1</v>
      </c>
      <c r="AD4" s="7">
        <v>0</v>
      </c>
      <c r="AE4" s="7">
        <v>5</v>
      </c>
      <c r="AF4" s="7">
        <v>1</v>
      </c>
      <c r="AG4" s="7">
        <v>0</v>
      </c>
      <c r="AH4" s="7">
        <v>0</v>
      </c>
      <c r="AI4" s="7">
        <v>4</v>
      </c>
      <c r="AJ4" s="7">
        <v>1</v>
      </c>
      <c r="AK4" s="7">
        <v>1</v>
      </c>
      <c r="AL4" s="7">
        <v>25</v>
      </c>
      <c r="AM4" s="7">
        <v>34</v>
      </c>
      <c r="AN4" s="7">
        <v>31</v>
      </c>
      <c r="AO4" s="7">
        <v>40</v>
      </c>
      <c r="AP4" s="7">
        <v>38</v>
      </c>
      <c r="AQ4" s="7">
        <v>13</v>
      </c>
      <c r="AR4" s="7">
        <v>36</v>
      </c>
      <c r="AS4" s="7">
        <v>1</v>
      </c>
      <c r="AT4" s="8">
        <v>15</v>
      </c>
      <c r="AU4" s="8">
        <v>27</v>
      </c>
      <c r="AV4" s="8">
        <v>0.33333333333333331</v>
      </c>
      <c r="AW4" s="8">
        <v>0.6</v>
      </c>
      <c r="AX4" s="8">
        <v>0.46666666666666667</v>
      </c>
      <c r="AY4" s="8">
        <v>599.62068965517244</v>
      </c>
      <c r="AZ4" s="8">
        <v>712.22222222222217</v>
      </c>
      <c r="BA4" s="8">
        <v>642.74468085106378</v>
      </c>
      <c r="BB4" s="8">
        <v>757.07142857142856</v>
      </c>
      <c r="BC4" s="8">
        <v>678.77777777777783</v>
      </c>
      <c r="BD4" s="8">
        <v>705.51219512195121</v>
      </c>
      <c r="BE4" s="8">
        <v>671.98863636363637</v>
      </c>
      <c r="BF4" s="8">
        <v>-157.45073891625611</v>
      </c>
      <c r="BG4" s="8">
        <v>33.444444444444343</v>
      </c>
      <c r="BH4" s="8">
        <v>-62.767514270887432</v>
      </c>
      <c r="BM4" s="7">
        <v>1</v>
      </c>
      <c r="BN4" s="7">
        <v>0.98684210000000006</v>
      </c>
      <c r="BO4" s="7">
        <v>0.99342109999999995</v>
      </c>
      <c r="BP4" s="7">
        <v>601.91780821917803</v>
      </c>
      <c r="BQ4" s="7">
        <v>607.36111111111097</v>
      </c>
      <c r="BR4" s="7">
        <v>604.62068965517199</v>
      </c>
      <c r="BS4" s="7">
        <v>5.4433028919330599</v>
      </c>
      <c r="BT4" s="7">
        <v>5.8719969229115397E-2</v>
      </c>
      <c r="BU4" s="7">
        <v>4</v>
      </c>
      <c r="BV4" s="39">
        <v>82.503336845802551</v>
      </c>
      <c r="BW4" s="39">
        <v>42.313814630836191</v>
      </c>
      <c r="BX4" s="39">
        <v>39</v>
      </c>
      <c r="BY4" s="39">
        <v>-74.165592264303001</v>
      </c>
      <c r="BZ4" s="39">
        <v>53.551522582782361</v>
      </c>
      <c r="CA4" s="39">
        <v>34</v>
      </c>
      <c r="CB4">
        <v>0.53424657534246578</v>
      </c>
      <c r="CC4">
        <v>1.1124206566272192</v>
      </c>
      <c r="CD4" s="7">
        <v>0.9916666666666667</v>
      </c>
      <c r="CE4" s="25">
        <v>414.23333333333335</v>
      </c>
      <c r="CF4" s="25">
        <v>500.57627118644069</v>
      </c>
      <c r="CG4" s="7">
        <v>1</v>
      </c>
      <c r="CH4" s="7">
        <v>0.98333333333333328</v>
      </c>
      <c r="CI4" s="7">
        <v>0.9916666666666667</v>
      </c>
      <c r="CJ4" s="8"/>
      <c r="CK4" s="8"/>
      <c r="CL4" s="8"/>
      <c r="CM4" s="8"/>
      <c r="CN4" s="8"/>
      <c r="CO4" s="8"/>
      <c r="CP4" s="8"/>
      <c r="CU4" s="8"/>
      <c r="CV4" s="8"/>
      <c r="DF4" s="8"/>
      <c r="ET4" s="25"/>
      <c r="EU4" s="25"/>
    </row>
    <row r="5" spans="1:154" x14ac:dyDescent="0.25">
      <c r="A5" s="1">
        <v>1004</v>
      </c>
      <c r="B5" s="7" t="s">
        <v>16</v>
      </c>
      <c r="C5" s="7" t="str">
        <f t="shared" si="0"/>
        <v>99</v>
      </c>
      <c r="D5" s="7">
        <f t="shared" si="1"/>
        <v>1999</v>
      </c>
      <c r="E5" s="7">
        <f t="shared" si="2"/>
        <v>1999</v>
      </c>
      <c r="F5" s="7">
        <f t="shared" si="3"/>
        <v>20</v>
      </c>
      <c r="G5" s="7" t="s">
        <v>448</v>
      </c>
      <c r="H5" s="7">
        <f t="shared" si="4"/>
        <v>0</v>
      </c>
      <c r="I5" s="7">
        <v>2005</v>
      </c>
      <c r="J5" s="7" t="s">
        <v>471</v>
      </c>
      <c r="K5" s="7">
        <f t="shared" si="5"/>
        <v>0</v>
      </c>
      <c r="L5" s="7">
        <v>12</v>
      </c>
      <c r="M5" s="13" t="s">
        <v>493</v>
      </c>
      <c r="N5" s="7">
        <f t="shared" si="10"/>
        <v>1</v>
      </c>
      <c r="O5" s="13" t="s">
        <v>494</v>
      </c>
      <c r="P5" s="7">
        <f t="shared" si="6"/>
        <v>0</v>
      </c>
      <c r="Q5" s="13" t="s">
        <v>494</v>
      </c>
      <c r="R5" s="7">
        <f t="shared" si="7"/>
        <v>0</v>
      </c>
      <c r="S5" s="7" t="s">
        <v>501</v>
      </c>
      <c r="T5" s="7">
        <f t="shared" si="11"/>
        <v>1</v>
      </c>
      <c r="U5" s="7" t="s">
        <v>504</v>
      </c>
      <c r="V5" s="25">
        <v>53</v>
      </c>
      <c r="W5" s="25">
        <v>60</v>
      </c>
      <c r="X5" s="25">
        <v>25</v>
      </c>
      <c r="Y5" s="7">
        <f t="shared" si="12"/>
        <v>3</v>
      </c>
      <c r="Z5" s="7" t="s">
        <v>514</v>
      </c>
      <c r="AA5" s="7">
        <f t="shared" si="8"/>
        <v>6</v>
      </c>
      <c r="AB5" s="7">
        <v>3</v>
      </c>
      <c r="AC5" s="7">
        <v>7</v>
      </c>
      <c r="AD5" s="7">
        <v>0</v>
      </c>
      <c r="AE5" s="7">
        <v>10</v>
      </c>
      <c r="AF5" s="7">
        <v>2</v>
      </c>
      <c r="AG5" s="7">
        <v>1</v>
      </c>
      <c r="AH5" s="7">
        <v>3</v>
      </c>
      <c r="AI5" s="7">
        <v>4</v>
      </c>
      <c r="AJ5" s="7">
        <v>2</v>
      </c>
      <c r="AK5" s="7">
        <v>1</v>
      </c>
      <c r="AL5" s="7">
        <v>23</v>
      </c>
      <c r="AM5" s="7">
        <v>31</v>
      </c>
      <c r="AN5" s="7">
        <v>26</v>
      </c>
      <c r="AO5" s="7">
        <v>30</v>
      </c>
      <c r="AP5" s="7">
        <v>39</v>
      </c>
      <c r="AQ5" s="7">
        <v>21</v>
      </c>
      <c r="AR5" s="7">
        <v>38</v>
      </c>
      <c r="AS5" s="7">
        <v>0.95833333333333337</v>
      </c>
      <c r="AT5" s="8">
        <v>20</v>
      </c>
      <c r="AU5" s="8">
        <v>24</v>
      </c>
      <c r="AV5" s="8">
        <v>0.44444444444444442</v>
      </c>
      <c r="AW5" s="8">
        <v>0.53333333333333333</v>
      </c>
      <c r="AX5" s="8">
        <v>0.48888888888888887</v>
      </c>
      <c r="AY5" s="8">
        <v>738.16</v>
      </c>
      <c r="AZ5" s="8">
        <v>709.85714285714289</v>
      </c>
      <c r="BA5" s="8">
        <v>725.23913043478262</v>
      </c>
      <c r="BB5" s="8">
        <v>700.52631578947364</v>
      </c>
      <c r="BC5" s="8">
        <v>699.04166666666663</v>
      </c>
      <c r="BD5" s="8">
        <v>699.69767441860461</v>
      </c>
      <c r="BE5" s="8">
        <v>712.89887640449433</v>
      </c>
      <c r="BF5" s="8">
        <v>37.633684210526326</v>
      </c>
      <c r="BG5" s="8">
        <v>10.815476190476261</v>
      </c>
      <c r="BH5" s="8">
        <v>25.541456016178017</v>
      </c>
      <c r="BM5" s="7">
        <v>0.93421050000000005</v>
      </c>
      <c r="BN5" s="7">
        <v>0.96052630000000006</v>
      </c>
      <c r="BO5" s="7">
        <v>0.9473684</v>
      </c>
      <c r="BP5" s="7">
        <v>385.48529411764702</v>
      </c>
      <c r="BQ5" s="7">
        <v>387.77464788732402</v>
      </c>
      <c r="BR5" s="7">
        <v>386.65467625899299</v>
      </c>
      <c r="BS5" s="7">
        <v>2.28935376967689</v>
      </c>
      <c r="BT5" s="7">
        <v>4.5622555531173503E-2</v>
      </c>
      <c r="BU5" s="7">
        <v>8</v>
      </c>
      <c r="BV5" s="39">
        <v>26.480530240265118</v>
      </c>
      <c r="BW5" s="39">
        <v>20.855989987030139</v>
      </c>
      <c r="BX5" s="39">
        <v>34</v>
      </c>
      <c r="BY5" s="39">
        <v>-28.765892653216607</v>
      </c>
      <c r="BZ5" s="39">
        <v>30.958205998195893</v>
      </c>
      <c r="CA5" s="39">
        <v>37</v>
      </c>
      <c r="CB5">
        <v>0.47887323943661969</v>
      </c>
      <c r="CC5">
        <v>0.92055305077779537</v>
      </c>
      <c r="CD5" s="7">
        <v>0.95833333333333337</v>
      </c>
      <c r="CE5" s="25">
        <v>362.88135593220341</v>
      </c>
      <c r="CF5" s="25">
        <v>445.51785714285717</v>
      </c>
      <c r="CG5" s="7">
        <v>1</v>
      </c>
      <c r="CH5" s="7">
        <v>0.96666666666666667</v>
      </c>
      <c r="CI5" s="7">
        <v>0.98333333333333328</v>
      </c>
      <c r="CJ5" s="8">
        <v>3</v>
      </c>
      <c r="CK5" s="8" t="s">
        <v>507</v>
      </c>
      <c r="CL5" s="8">
        <f t="shared" si="13"/>
        <v>2</v>
      </c>
      <c r="CM5" s="8" t="s">
        <v>631</v>
      </c>
      <c r="CN5" s="8">
        <v>2</v>
      </c>
      <c r="CO5" s="8" t="s">
        <v>631</v>
      </c>
      <c r="CP5" s="8">
        <v>2</v>
      </c>
      <c r="CQ5" s="7" t="s">
        <v>636</v>
      </c>
      <c r="CR5" s="7">
        <v>2</v>
      </c>
      <c r="CS5" s="7">
        <v>7</v>
      </c>
      <c r="CT5" s="7">
        <v>7</v>
      </c>
      <c r="CU5" s="8">
        <v>0</v>
      </c>
      <c r="CV5" s="8">
        <v>0</v>
      </c>
      <c r="CW5" s="7">
        <v>3</v>
      </c>
      <c r="CX5" s="7">
        <f t="shared" si="14"/>
        <v>0</v>
      </c>
      <c r="CY5" s="7">
        <f t="shared" si="15"/>
        <v>0</v>
      </c>
      <c r="CZ5" s="7">
        <v>0</v>
      </c>
      <c r="DA5" s="7">
        <v>0</v>
      </c>
      <c r="DB5" s="7">
        <v>1</v>
      </c>
      <c r="DC5" s="7">
        <v>2</v>
      </c>
      <c r="DD5" s="7">
        <v>0</v>
      </c>
      <c r="DE5" s="7">
        <v>30</v>
      </c>
      <c r="DF5" s="8">
        <v>24</v>
      </c>
      <c r="DG5" s="7">
        <v>39</v>
      </c>
      <c r="DH5" s="8">
        <v>1</v>
      </c>
      <c r="DI5" s="8">
        <v>26</v>
      </c>
      <c r="DJ5" s="8">
        <v>25</v>
      </c>
      <c r="DK5" s="8">
        <v>0.57777777777777772</v>
      </c>
      <c r="DL5" s="8">
        <f t="shared" si="9"/>
        <v>0.55555555555555558</v>
      </c>
      <c r="DM5" s="8">
        <f t="shared" si="16"/>
        <v>0.56666666666666665</v>
      </c>
      <c r="DN5" s="8">
        <v>673.55555555555554</v>
      </c>
      <c r="DO5" s="8">
        <v>744.31578947368416</v>
      </c>
      <c r="DP5" s="8">
        <v>709.89189189189187</v>
      </c>
      <c r="DQ5" s="8">
        <v>790.91666666666663</v>
      </c>
      <c r="DR5" s="8">
        <v>764.44</v>
      </c>
      <c r="DS5" s="8">
        <v>777.40816326530614</v>
      </c>
      <c r="DT5" s="8">
        <v>748.3604651162791</v>
      </c>
      <c r="DU5" s="8">
        <f t="shared" si="17"/>
        <v>-117.36111111111109</v>
      </c>
      <c r="DV5" s="8">
        <f t="shared" si="17"/>
        <v>-20.124210526315892</v>
      </c>
      <c r="DW5" s="8">
        <f t="shared" si="17"/>
        <v>-67.51627137341427</v>
      </c>
      <c r="EB5" s="7">
        <v>1</v>
      </c>
      <c r="EC5" s="7">
        <v>0.9736842</v>
      </c>
      <c r="ED5" s="7">
        <v>0.98684210000000006</v>
      </c>
      <c r="EE5" s="7">
        <v>471.256756756757</v>
      </c>
      <c r="EF5" s="7">
        <v>472.83098591549299</v>
      </c>
      <c r="EG5" s="7">
        <v>472.02758620689701</v>
      </c>
      <c r="EH5" s="7">
        <v>1.5742291587361601</v>
      </c>
      <c r="EI5" s="7">
        <v>6.9920097836996195E-2</v>
      </c>
      <c r="EJ5" s="7">
        <v>4</v>
      </c>
      <c r="EK5">
        <v>52.618721461187221</v>
      </c>
      <c r="EL5">
        <v>30.974579951544186</v>
      </c>
      <c r="EM5">
        <v>42</v>
      </c>
      <c r="EN5">
        <v>-47.797945205479436</v>
      </c>
      <c r="EO5">
        <v>40.443633615193384</v>
      </c>
      <c r="EP5">
        <v>32</v>
      </c>
      <c r="EQ5">
        <v>0.56756756756756754</v>
      </c>
      <c r="ER5">
        <v>1.1008573953332861</v>
      </c>
      <c r="ES5" s="7">
        <v>0.97499999999999998</v>
      </c>
      <c r="ET5" s="25">
        <v>445.70689655172413</v>
      </c>
      <c r="EU5" s="25">
        <v>501.52542372881356</v>
      </c>
      <c r="EV5" s="7">
        <v>0.98333333333333328</v>
      </c>
      <c r="EW5" s="7">
        <v>1</v>
      </c>
      <c r="EX5" s="7">
        <v>0.9916666666666667</v>
      </c>
    </row>
    <row r="6" spans="1:154" x14ac:dyDescent="0.25">
      <c r="A6" s="1">
        <v>1005</v>
      </c>
      <c r="B6" s="7" t="s">
        <v>17</v>
      </c>
      <c r="C6" s="7" t="str">
        <f t="shared" si="0"/>
        <v>00</v>
      </c>
      <c r="D6" s="7">
        <f t="shared" si="1"/>
        <v>1900</v>
      </c>
      <c r="E6" s="7">
        <f t="shared" si="2"/>
        <v>2000</v>
      </c>
      <c r="F6" s="7">
        <f t="shared" si="3"/>
        <v>19</v>
      </c>
      <c r="G6" s="7" t="s">
        <v>449</v>
      </c>
      <c r="H6" s="7">
        <f t="shared" si="4"/>
        <v>0</v>
      </c>
      <c r="I6" s="10"/>
      <c r="J6" s="7" t="s">
        <v>472</v>
      </c>
      <c r="K6" s="7">
        <f t="shared" si="5"/>
        <v>0</v>
      </c>
      <c r="L6" s="7">
        <v>12</v>
      </c>
      <c r="M6" s="13" t="s">
        <v>493</v>
      </c>
      <c r="N6" s="7">
        <f t="shared" si="10"/>
        <v>1</v>
      </c>
      <c r="O6" s="13" t="s">
        <v>495</v>
      </c>
      <c r="P6" s="7">
        <f t="shared" si="6"/>
        <v>1</v>
      </c>
      <c r="Q6" s="13" t="s">
        <v>494</v>
      </c>
      <c r="R6" s="7">
        <f t="shared" si="7"/>
        <v>0</v>
      </c>
      <c r="S6" s="7" t="s">
        <v>501</v>
      </c>
      <c r="T6" s="7">
        <f t="shared" si="11"/>
        <v>1</v>
      </c>
      <c r="U6" s="7" t="s">
        <v>505</v>
      </c>
      <c r="V6" s="25">
        <v>56</v>
      </c>
      <c r="W6" s="25">
        <v>90</v>
      </c>
      <c r="X6" s="25">
        <v>30</v>
      </c>
      <c r="Y6" s="7">
        <f t="shared" si="12"/>
        <v>4</v>
      </c>
      <c r="Z6" s="7" t="s">
        <v>514</v>
      </c>
      <c r="AA6" s="7">
        <f t="shared" si="8"/>
        <v>6</v>
      </c>
      <c r="AB6" s="7">
        <v>8</v>
      </c>
      <c r="AC6" s="7">
        <v>0</v>
      </c>
      <c r="AD6" s="7">
        <v>9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14</v>
      </c>
      <c r="AM6" s="7">
        <v>31</v>
      </c>
      <c r="AN6" s="7">
        <v>26</v>
      </c>
      <c r="AO6" s="7">
        <v>37</v>
      </c>
      <c r="AP6" s="7">
        <v>37</v>
      </c>
      <c r="AQ6" s="7">
        <v>11</v>
      </c>
      <c r="AR6" s="7">
        <v>41</v>
      </c>
      <c r="AS6" s="7">
        <v>0.83333333333333337</v>
      </c>
      <c r="AT6" s="8">
        <v>21</v>
      </c>
      <c r="AU6" s="8">
        <v>19</v>
      </c>
      <c r="AV6" s="8">
        <v>0.46666666666666667</v>
      </c>
      <c r="AW6" s="8">
        <v>0.42222222222222222</v>
      </c>
      <c r="AX6" s="8">
        <v>0.44444444444444442</v>
      </c>
      <c r="AY6" s="8">
        <v>476.95833333333331</v>
      </c>
      <c r="AZ6" s="8">
        <v>523.48</v>
      </c>
      <c r="BA6" s="8">
        <v>500.69387755102042</v>
      </c>
      <c r="BB6" s="8">
        <v>549.80952380952385</v>
      </c>
      <c r="BC6" s="8">
        <v>559.26315789473688</v>
      </c>
      <c r="BD6" s="8">
        <v>554.29999999999995</v>
      </c>
      <c r="BE6" s="8">
        <v>524.78651685393254</v>
      </c>
      <c r="BF6" s="8">
        <v>-72.851190476190538</v>
      </c>
      <c r="BG6" s="8">
        <v>-35.78315789473686</v>
      </c>
      <c r="BH6" s="8">
        <v>-53.606122448979534</v>
      </c>
      <c r="BM6" s="7">
        <v>0.93421050000000005</v>
      </c>
      <c r="BN6" s="7">
        <v>0.93421050000000005</v>
      </c>
      <c r="BO6" s="7">
        <v>0.93421050000000005</v>
      </c>
      <c r="BP6" s="7">
        <v>443.97058823529397</v>
      </c>
      <c r="BQ6" s="7">
        <v>443.65714285714301</v>
      </c>
      <c r="BR6" s="7">
        <v>443.81159420289902</v>
      </c>
      <c r="BS6" s="7">
        <v>-0.31344537815130002</v>
      </c>
      <c r="BT6" s="7">
        <v>6.2966120204196299E-2</v>
      </c>
      <c r="BU6" s="7">
        <v>9</v>
      </c>
      <c r="BV6" s="39">
        <v>36.779094076655042</v>
      </c>
      <c r="BW6" s="39">
        <v>27.337274760200465</v>
      </c>
      <c r="BX6" s="39">
        <v>41</v>
      </c>
      <c r="BY6" s="39">
        <v>-67.10147783251233</v>
      </c>
      <c r="BZ6" s="39">
        <v>58.358969509711493</v>
      </c>
      <c r="CA6" s="39">
        <v>29</v>
      </c>
      <c r="CB6">
        <v>0.58571428571428574</v>
      </c>
      <c r="CC6">
        <v>0.54811153591068396</v>
      </c>
      <c r="CD6" s="7">
        <v>0.7583333333333333</v>
      </c>
      <c r="CE6" s="25">
        <v>358.07272727272726</v>
      </c>
      <c r="CF6" s="25">
        <v>467.52777777777777</v>
      </c>
      <c r="CG6" s="7">
        <v>0.93333333333333335</v>
      </c>
      <c r="CH6" s="7">
        <v>0.6</v>
      </c>
      <c r="CI6" s="7">
        <v>0.76666666666666672</v>
      </c>
      <c r="CJ6" s="8">
        <v>3</v>
      </c>
      <c r="CK6" s="8" t="s">
        <v>504</v>
      </c>
      <c r="CL6" s="8">
        <f t="shared" si="13"/>
        <v>3</v>
      </c>
      <c r="CM6" s="8" t="s">
        <v>634</v>
      </c>
      <c r="CN6" s="8">
        <v>0</v>
      </c>
      <c r="CO6" s="8" t="s">
        <v>634</v>
      </c>
      <c r="CP6" s="8">
        <v>0</v>
      </c>
      <c r="CQ6" s="7" t="s">
        <v>637</v>
      </c>
      <c r="CR6" s="7">
        <v>1</v>
      </c>
      <c r="CS6" s="7">
        <v>1</v>
      </c>
      <c r="CT6" s="7">
        <v>0</v>
      </c>
      <c r="CU6" s="8">
        <v>9</v>
      </c>
      <c r="CV6" s="8">
        <v>0</v>
      </c>
      <c r="CW6" s="7">
        <v>0</v>
      </c>
      <c r="CX6" s="7">
        <f t="shared" si="14"/>
        <v>0</v>
      </c>
      <c r="CY6" s="7">
        <f t="shared" si="15"/>
        <v>0</v>
      </c>
      <c r="CZ6" s="7">
        <v>0</v>
      </c>
      <c r="DA6" s="7">
        <v>0</v>
      </c>
      <c r="DB6" s="7">
        <v>0</v>
      </c>
      <c r="DC6" s="7">
        <v>0</v>
      </c>
      <c r="DD6" s="7">
        <v>0</v>
      </c>
      <c r="DE6" s="7">
        <v>22</v>
      </c>
      <c r="DF6" s="8">
        <v>31</v>
      </c>
      <c r="DG6" s="7">
        <v>40</v>
      </c>
      <c r="DH6" s="8">
        <v>0.875</v>
      </c>
      <c r="DI6" s="8">
        <v>28</v>
      </c>
      <c r="DJ6" s="8">
        <v>25</v>
      </c>
      <c r="DK6" s="8">
        <v>0.62222222222222223</v>
      </c>
      <c r="DL6" s="8">
        <f t="shared" si="9"/>
        <v>0.55555555555555558</v>
      </c>
      <c r="DM6" s="8">
        <f t="shared" si="16"/>
        <v>0.58888888888888891</v>
      </c>
      <c r="DN6" s="8">
        <v>512.11764705882354</v>
      </c>
      <c r="DO6" s="8">
        <v>501.5</v>
      </c>
      <c r="DP6" s="8">
        <v>506.37837837837839</v>
      </c>
      <c r="DQ6" s="8">
        <v>468.44444444444446</v>
      </c>
      <c r="DR6" s="8">
        <v>471.08</v>
      </c>
      <c r="DS6" s="8">
        <v>469.71153846153845</v>
      </c>
      <c r="DT6" s="8">
        <v>484.95505617977528</v>
      </c>
      <c r="DU6" s="8">
        <f t="shared" si="17"/>
        <v>43.673202614379079</v>
      </c>
      <c r="DV6" s="8">
        <f t="shared" si="17"/>
        <v>30.420000000000016</v>
      </c>
      <c r="DW6" s="8">
        <f t="shared" si="17"/>
        <v>36.666839916839933</v>
      </c>
      <c r="EB6" s="7">
        <v>0.98684210000000006</v>
      </c>
      <c r="EC6" s="7">
        <v>0.96052630000000006</v>
      </c>
      <c r="ED6" s="7">
        <v>0.9736842</v>
      </c>
      <c r="EE6" s="7">
        <v>470.38888888888903</v>
      </c>
      <c r="EF6" s="7">
        <v>483.41666666666703</v>
      </c>
      <c r="EG6" s="7">
        <v>476.902777777778</v>
      </c>
      <c r="EH6" s="7">
        <v>13.0277777777778</v>
      </c>
      <c r="EI6" s="7">
        <v>5.2935576956351101E-2</v>
      </c>
      <c r="EJ6" s="7">
        <v>5</v>
      </c>
      <c r="EK6">
        <v>53.21666666666669</v>
      </c>
      <c r="EL6">
        <v>32.815037203493553</v>
      </c>
      <c r="EM6">
        <v>45</v>
      </c>
      <c r="EN6">
        <v>-60.94047619047614</v>
      </c>
      <c r="EO6">
        <v>51.929357431662005</v>
      </c>
      <c r="EP6">
        <v>28</v>
      </c>
      <c r="EQ6">
        <v>0.61643835616438358</v>
      </c>
      <c r="ER6">
        <v>0.87325649540926076</v>
      </c>
      <c r="ES6" s="7">
        <v>0.875</v>
      </c>
      <c r="ET6" s="25">
        <v>349.96610169491527</v>
      </c>
      <c r="EU6" s="25">
        <v>420.76086956521738</v>
      </c>
      <c r="EV6" s="7">
        <v>0.98333333333333328</v>
      </c>
      <c r="EW6" s="7">
        <v>0.76666666666666672</v>
      </c>
      <c r="EX6" s="7">
        <v>0.875</v>
      </c>
    </row>
    <row r="7" spans="1:154" x14ac:dyDescent="0.25">
      <c r="A7" s="1">
        <v>1006</v>
      </c>
      <c r="B7" s="7" t="s">
        <v>18</v>
      </c>
      <c r="C7" s="7" t="str">
        <f t="shared" si="0"/>
        <v>00</v>
      </c>
      <c r="D7" s="7">
        <f t="shared" si="1"/>
        <v>1900</v>
      </c>
      <c r="E7" s="7">
        <f t="shared" si="2"/>
        <v>2000</v>
      </c>
      <c r="F7" s="7">
        <f t="shared" si="3"/>
        <v>19</v>
      </c>
      <c r="G7" s="7" t="s">
        <v>447</v>
      </c>
      <c r="H7" s="7">
        <f t="shared" si="4"/>
        <v>1</v>
      </c>
      <c r="I7" s="7"/>
      <c r="J7" s="7" t="s">
        <v>470</v>
      </c>
      <c r="K7" s="7">
        <f t="shared" si="5"/>
        <v>1</v>
      </c>
      <c r="L7" s="7">
        <v>12</v>
      </c>
      <c r="M7" s="13" t="s">
        <v>493</v>
      </c>
      <c r="N7" s="7">
        <f t="shared" si="10"/>
        <v>1</v>
      </c>
      <c r="O7" s="13" t="s">
        <v>494</v>
      </c>
      <c r="P7" s="7">
        <f t="shared" si="6"/>
        <v>0</v>
      </c>
      <c r="Q7" s="13" t="s">
        <v>494</v>
      </c>
      <c r="R7" s="7">
        <f t="shared" si="7"/>
        <v>0</v>
      </c>
      <c r="S7" s="7" t="s">
        <v>501</v>
      </c>
      <c r="T7" s="7">
        <f t="shared" si="11"/>
        <v>1</v>
      </c>
      <c r="U7" s="7" t="s">
        <v>504</v>
      </c>
      <c r="V7" s="25">
        <v>53</v>
      </c>
      <c r="W7" s="25">
        <v>50</v>
      </c>
      <c r="X7" s="25">
        <v>32</v>
      </c>
      <c r="Y7" s="7">
        <f t="shared" si="12"/>
        <v>3</v>
      </c>
      <c r="Z7" s="7" t="s">
        <v>514</v>
      </c>
      <c r="AA7" s="7">
        <f t="shared" si="8"/>
        <v>6</v>
      </c>
      <c r="AB7" s="7">
        <v>1</v>
      </c>
      <c r="AC7" s="7">
        <v>1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17</v>
      </c>
      <c r="AM7" s="7">
        <v>29</v>
      </c>
      <c r="AN7" s="7">
        <v>31</v>
      </c>
      <c r="AO7" s="7">
        <v>39</v>
      </c>
      <c r="AP7" s="7">
        <v>33</v>
      </c>
      <c r="AQ7" s="7">
        <v>22</v>
      </c>
      <c r="AR7" s="7">
        <v>34</v>
      </c>
      <c r="AS7" s="7">
        <v>0.91666666666666663</v>
      </c>
      <c r="AT7" s="8">
        <v>26</v>
      </c>
      <c r="AU7" s="8">
        <v>28</v>
      </c>
      <c r="AV7" s="8">
        <v>0.57777777777777772</v>
      </c>
      <c r="AW7" s="8">
        <v>0.62222222222222223</v>
      </c>
      <c r="AX7" s="8">
        <v>0.6</v>
      </c>
      <c r="AY7" s="8">
        <v>459.83333333333331</v>
      </c>
      <c r="AZ7" s="8">
        <v>440.76470588235293</v>
      </c>
      <c r="BA7" s="8">
        <v>450.57142857142856</v>
      </c>
      <c r="BB7" s="8">
        <v>527.04</v>
      </c>
      <c r="BC7" s="8">
        <v>533.14285714285711</v>
      </c>
      <c r="BD7" s="8">
        <v>530.2641509433962</v>
      </c>
      <c r="BE7" s="8">
        <v>498.56818181818181</v>
      </c>
      <c r="BF7" s="8">
        <v>-67.206666666666649</v>
      </c>
      <c r="BG7" s="8">
        <v>-92.378151260504183</v>
      </c>
      <c r="BH7" s="8">
        <v>-79.692722371967648</v>
      </c>
      <c r="BM7" s="7">
        <v>1</v>
      </c>
      <c r="BN7" s="7">
        <v>0.98684210000000006</v>
      </c>
      <c r="BO7" s="7">
        <v>0.99342109999999995</v>
      </c>
      <c r="BP7" s="7">
        <v>436.12</v>
      </c>
      <c r="BQ7" s="7">
        <v>428.95833333333297</v>
      </c>
      <c r="BR7" s="7">
        <v>432.61224489795899</v>
      </c>
      <c r="BS7" s="7">
        <v>-7.1616666666666902</v>
      </c>
      <c r="BT7" s="7">
        <v>6.6049544215535896E-2</v>
      </c>
      <c r="BU7" s="7">
        <v>3</v>
      </c>
      <c r="BV7" s="39">
        <v>39.26952380952379</v>
      </c>
      <c r="BW7" s="39">
        <v>23.191221753929025</v>
      </c>
      <c r="BX7" s="39">
        <v>42</v>
      </c>
      <c r="BY7" s="39">
        <v>-52.500784313725511</v>
      </c>
      <c r="BZ7" s="39">
        <v>41.272964667645859</v>
      </c>
      <c r="CA7" s="39">
        <v>34</v>
      </c>
      <c r="CB7">
        <v>0.55263157894736847</v>
      </c>
      <c r="CC7">
        <v>0.74797975540448036</v>
      </c>
      <c r="CD7" s="7">
        <v>0.95833333333333337</v>
      </c>
      <c r="CE7" s="25">
        <v>337.63333333333333</v>
      </c>
      <c r="CF7" s="25">
        <v>413.85454545454547</v>
      </c>
      <c r="CG7" s="7">
        <v>1</v>
      </c>
      <c r="CH7" s="7">
        <v>0.93333333333333335</v>
      </c>
      <c r="CI7" s="7">
        <v>0.96666666666666667</v>
      </c>
      <c r="CJ7" s="8"/>
      <c r="CK7" s="8"/>
      <c r="CL7" s="8"/>
      <c r="CM7" s="8"/>
      <c r="CN7" s="8"/>
      <c r="CO7" s="8"/>
      <c r="CP7" s="8"/>
      <c r="CU7" s="8"/>
      <c r="CV7" s="8"/>
      <c r="DF7" s="8"/>
      <c r="ET7" s="25"/>
      <c r="EU7" s="25"/>
    </row>
    <row r="8" spans="1:154" x14ac:dyDescent="0.25">
      <c r="A8" s="1">
        <v>1007</v>
      </c>
      <c r="B8" s="7" t="s">
        <v>19</v>
      </c>
      <c r="C8" s="7" t="str">
        <f t="shared" si="0"/>
        <v>00</v>
      </c>
      <c r="D8" s="7">
        <f t="shared" si="1"/>
        <v>1900</v>
      </c>
      <c r="E8" s="7">
        <f t="shared" si="2"/>
        <v>2000</v>
      </c>
      <c r="F8" s="7">
        <f t="shared" si="3"/>
        <v>19</v>
      </c>
      <c r="G8" s="7" t="s">
        <v>447</v>
      </c>
      <c r="H8" s="7">
        <f t="shared" si="4"/>
        <v>1</v>
      </c>
      <c r="I8" s="7"/>
      <c r="J8" s="7" t="s">
        <v>470</v>
      </c>
      <c r="K8" s="7">
        <f t="shared" si="5"/>
        <v>1</v>
      </c>
      <c r="L8" s="7">
        <v>12</v>
      </c>
      <c r="M8" s="13" t="s">
        <v>493</v>
      </c>
      <c r="N8" s="7">
        <f t="shared" si="10"/>
        <v>1</v>
      </c>
      <c r="O8" s="13" t="s">
        <v>494</v>
      </c>
      <c r="P8" s="7">
        <f t="shared" si="6"/>
        <v>0</v>
      </c>
      <c r="Q8" s="13" t="s">
        <v>495</v>
      </c>
      <c r="R8" s="7">
        <f t="shared" si="7"/>
        <v>1</v>
      </c>
      <c r="S8" s="7" t="s">
        <v>501</v>
      </c>
      <c r="T8" s="7">
        <f t="shared" si="11"/>
        <v>1</v>
      </c>
      <c r="U8" s="7" t="s">
        <v>506</v>
      </c>
      <c r="V8" s="25">
        <v>55</v>
      </c>
      <c r="W8" s="25">
        <v>60</v>
      </c>
      <c r="X8" s="25">
        <v>34</v>
      </c>
      <c r="Y8" s="7">
        <f t="shared" si="12"/>
        <v>4</v>
      </c>
      <c r="Z8" s="7" t="s">
        <v>514</v>
      </c>
      <c r="AA8" s="7">
        <f t="shared" si="8"/>
        <v>6</v>
      </c>
      <c r="AB8" s="7">
        <v>3</v>
      </c>
      <c r="AC8" s="7">
        <v>1</v>
      </c>
      <c r="AD8" s="7">
        <v>0</v>
      </c>
      <c r="AE8" s="7">
        <v>7</v>
      </c>
      <c r="AF8" s="7">
        <v>2</v>
      </c>
      <c r="AG8" s="7">
        <v>2</v>
      </c>
      <c r="AH8" s="7">
        <v>0</v>
      </c>
      <c r="AI8" s="7">
        <v>3</v>
      </c>
      <c r="AJ8" s="7">
        <v>0</v>
      </c>
      <c r="AK8" s="7">
        <v>2</v>
      </c>
      <c r="AL8" s="7">
        <v>25</v>
      </c>
      <c r="AM8" s="7">
        <v>26</v>
      </c>
      <c r="AN8" s="7">
        <v>27</v>
      </c>
      <c r="AO8" s="7">
        <v>28</v>
      </c>
      <c r="AP8" s="7">
        <v>36</v>
      </c>
      <c r="AQ8" s="7">
        <v>24</v>
      </c>
      <c r="AR8" s="7">
        <v>39</v>
      </c>
      <c r="AS8" s="7">
        <v>0.95833333333333337</v>
      </c>
      <c r="AT8" s="8">
        <v>17</v>
      </c>
      <c r="AU8" s="8">
        <v>24</v>
      </c>
      <c r="AV8" s="8">
        <v>0.37777777777777777</v>
      </c>
      <c r="AW8" s="8">
        <v>0.53333333333333333</v>
      </c>
      <c r="AX8" s="8">
        <v>0.45555555555555555</v>
      </c>
      <c r="AY8" s="8">
        <v>832.5</v>
      </c>
      <c r="AZ8" s="8">
        <v>853.55</v>
      </c>
      <c r="BA8" s="8">
        <v>841.6521739130435</v>
      </c>
      <c r="BB8" s="8">
        <v>923.76470588235293</v>
      </c>
      <c r="BC8" s="8">
        <v>1034.2727272727273</v>
      </c>
      <c r="BD8" s="8">
        <v>986.10256410256409</v>
      </c>
      <c r="BE8" s="8">
        <v>907.92941176470583</v>
      </c>
      <c r="BF8" s="8">
        <v>-91.264705882352928</v>
      </c>
      <c r="BG8" s="8">
        <v>-180.7227272727273</v>
      </c>
      <c r="BH8" s="8">
        <v>-144.45039018952059</v>
      </c>
      <c r="BM8" s="7">
        <v>0.9736842</v>
      </c>
      <c r="BN8" s="7">
        <v>0.9736842</v>
      </c>
      <c r="BO8" s="7">
        <v>0.9736842</v>
      </c>
      <c r="BP8" s="7">
        <v>455.91780821917803</v>
      </c>
      <c r="BQ8" s="7">
        <v>464.847222222222</v>
      </c>
      <c r="BR8" s="7">
        <v>460.351724137931</v>
      </c>
      <c r="BS8" s="7">
        <v>8.9294140030441405</v>
      </c>
      <c r="BT8" s="7">
        <v>3.2400330676641803E-2</v>
      </c>
      <c r="BU8" s="7">
        <v>4</v>
      </c>
      <c r="BV8" s="39">
        <v>45.959797498511001</v>
      </c>
      <c r="BW8" s="39">
        <v>33.758881769079387</v>
      </c>
      <c r="BX8" s="39">
        <v>46</v>
      </c>
      <c r="BY8" s="39">
        <v>-45.450025367833589</v>
      </c>
      <c r="BZ8" s="39">
        <v>35.100248358697513</v>
      </c>
      <c r="CA8" s="39">
        <v>27</v>
      </c>
      <c r="CB8">
        <v>0.63013698630136983</v>
      </c>
      <c r="CC8">
        <v>1.0112161022255048</v>
      </c>
      <c r="CD8" s="7">
        <v>0.90833333333333333</v>
      </c>
      <c r="CE8" s="25">
        <v>400.5</v>
      </c>
      <c r="CF8" s="25">
        <v>509.35294117647061</v>
      </c>
      <c r="CG8" s="7">
        <v>0.98333333333333328</v>
      </c>
      <c r="CH8" s="7">
        <v>0.8833333333333333</v>
      </c>
      <c r="CI8" s="7">
        <v>0.93333333333333335</v>
      </c>
      <c r="CJ8" s="8">
        <v>3</v>
      </c>
      <c r="CK8" s="8" t="s">
        <v>507</v>
      </c>
      <c r="CL8" s="8">
        <f t="shared" si="13"/>
        <v>2</v>
      </c>
      <c r="CM8" s="8" t="s">
        <v>631</v>
      </c>
      <c r="CN8" s="8">
        <v>2</v>
      </c>
      <c r="CO8" s="8" t="s">
        <v>631</v>
      </c>
      <c r="CP8" s="8">
        <v>2</v>
      </c>
      <c r="CQ8" s="7" t="s">
        <v>638</v>
      </c>
      <c r="CR8" s="7">
        <v>4</v>
      </c>
      <c r="CS8" s="7">
        <v>10</v>
      </c>
      <c r="CT8" s="7">
        <v>8</v>
      </c>
      <c r="CU8" s="8">
        <v>1</v>
      </c>
      <c r="CV8" s="8">
        <v>0</v>
      </c>
      <c r="CW8" s="7">
        <v>10</v>
      </c>
      <c r="CX8" s="7">
        <f t="shared" si="14"/>
        <v>0</v>
      </c>
      <c r="CY8" s="7">
        <f t="shared" si="15"/>
        <v>0</v>
      </c>
      <c r="CZ8" s="7">
        <v>0</v>
      </c>
      <c r="DA8" s="7">
        <v>0</v>
      </c>
      <c r="DB8" s="7">
        <v>4</v>
      </c>
      <c r="DC8" s="7">
        <v>6</v>
      </c>
      <c r="DD8" s="7">
        <v>0</v>
      </c>
      <c r="DE8" s="7">
        <v>22</v>
      </c>
      <c r="DF8" s="8">
        <v>22</v>
      </c>
      <c r="DG8" s="7">
        <v>27</v>
      </c>
      <c r="DH8" s="8">
        <v>0.95833333333333337</v>
      </c>
      <c r="DI8" s="8">
        <v>23</v>
      </c>
      <c r="DJ8" s="8">
        <v>27</v>
      </c>
      <c r="DK8" s="8">
        <v>0.51111111111111107</v>
      </c>
      <c r="DL8" s="8">
        <f t="shared" si="9"/>
        <v>0.6</v>
      </c>
      <c r="DM8" s="8">
        <f t="shared" si="16"/>
        <v>0.55555555555555558</v>
      </c>
      <c r="DN8" s="8">
        <v>812.31818181818187</v>
      </c>
      <c r="DO8" s="8">
        <v>889.23529411764707</v>
      </c>
      <c r="DP8" s="8">
        <v>845.84615384615381</v>
      </c>
      <c r="DQ8" s="8">
        <v>733.52173913043475</v>
      </c>
      <c r="DR8" s="8">
        <v>932</v>
      </c>
      <c r="DS8" s="8">
        <v>838.83673469387759</v>
      </c>
      <c r="DT8" s="8">
        <v>841.94318181818187</v>
      </c>
      <c r="DU8" s="8">
        <f t="shared" si="17"/>
        <v>78.796442687747117</v>
      </c>
      <c r="DV8" s="8">
        <f t="shared" si="17"/>
        <v>-42.764705882352928</v>
      </c>
      <c r="DW8" s="8">
        <f t="shared" si="17"/>
        <v>7.009419152276223</v>
      </c>
      <c r="EB8" s="7">
        <v>0.98684210000000006</v>
      </c>
      <c r="EC8" s="7">
        <v>0.9736842</v>
      </c>
      <c r="ED8" s="7">
        <v>0.9802632</v>
      </c>
      <c r="EE8" s="7">
        <v>538.66666666666697</v>
      </c>
      <c r="EF8" s="7">
        <v>522.86301369862997</v>
      </c>
      <c r="EG8" s="7">
        <v>530.71034482758603</v>
      </c>
      <c r="EH8" s="7">
        <v>-15.8036529680365</v>
      </c>
      <c r="EI8" s="7">
        <v>7.8610803695180198E-2</v>
      </c>
      <c r="EJ8" s="7">
        <v>4</v>
      </c>
      <c r="EK8">
        <v>67.974124809741227</v>
      </c>
      <c r="EL8">
        <v>44.799415781023136</v>
      </c>
      <c r="EM8">
        <v>36</v>
      </c>
      <c r="EN8">
        <v>-99.581430745814259</v>
      </c>
      <c r="EO8">
        <v>101.01167271504507</v>
      </c>
      <c r="EP8">
        <v>36</v>
      </c>
      <c r="EQ8">
        <v>0.5</v>
      </c>
      <c r="ER8">
        <v>0.68259839510890341</v>
      </c>
      <c r="ES8" s="7">
        <v>0.8666666666666667</v>
      </c>
      <c r="ET8" s="25">
        <v>547.57142857142856</v>
      </c>
      <c r="EU8" s="25">
        <v>651.3125</v>
      </c>
      <c r="EV8" s="7">
        <v>0.93333333333333335</v>
      </c>
      <c r="EW8" s="7">
        <v>0.81666666666666665</v>
      </c>
      <c r="EX8" s="7">
        <v>0.875</v>
      </c>
    </row>
    <row r="9" spans="1:154" x14ac:dyDescent="0.25">
      <c r="A9" s="1">
        <v>1008</v>
      </c>
      <c r="B9" s="7" t="s">
        <v>20</v>
      </c>
      <c r="C9" s="7" t="str">
        <f t="shared" si="0"/>
        <v>00</v>
      </c>
      <c r="D9" s="7">
        <f t="shared" si="1"/>
        <v>1900</v>
      </c>
      <c r="E9" s="7">
        <f t="shared" si="2"/>
        <v>2000</v>
      </c>
      <c r="F9" s="7">
        <f t="shared" si="3"/>
        <v>19</v>
      </c>
      <c r="G9" s="7" t="s">
        <v>447</v>
      </c>
      <c r="H9" s="7">
        <f t="shared" si="4"/>
        <v>1</v>
      </c>
      <c r="I9" s="7"/>
      <c r="J9" s="7" t="s">
        <v>470</v>
      </c>
      <c r="K9" s="7">
        <f t="shared" si="5"/>
        <v>1</v>
      </c>
      <c r="L9" s="7">
        <v>12</v>
      </c>
      <c r="M9" s="13" t="s">
        <v>493</v>
      </c>
      <c r="N9" s="7">
        <f t="shared" si="10"/>
        <v>1</v>
      </c>
      <c r="O9" s="13" t="s">
        <v>494</v>
      </c>
      <c r="P9" s="7">
        <f t="shared" si="6"/>
        <v>0</v>
      </c>
      <c r="Q9" s="13" t="s">
        <v>494</v>
      </c>
      <c r="R9" s="7">
        <f t="shared" si="7"/>
        <v>0</v>
      </c>
      <c r="S9" s="7" t="s">
        <v>501</v>
      </c>
      <c r="T9" s="7">
        <f t="shared" si="11"/>
        <v>1</v>
      </c>
      <c r="U9" s="7" t="s">
        <v>504</v>
      </c>
      <c r="V9" s="25">
        <v>55</v>
      </c>
      <c r="W9" s="25">
        <v>80</v>
      </c>
      <c r="X9" s="25">
        <v>27</v>
      </c>
      <c r="Y9" s="7">
        <f t="shared" si="12"/>
        <v>3</v>
      </c>
      <c r="Z9" s="7" t="s">
        <v>514</v>
      </c>
      <c r="AA9" s="7">
        <f t="shared" si="8"/>
        <v>6</v>
      </c>
      <c r="AB9" s="7">
        <v>6</v>
      </c>
      <c r="AC9" s="7">
        <v>2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11</v>
      </c>
      <c r="AM9" s="7">
        <v>30</v>
      </c>
      <c r="AN9" s="7">
        <v>22</v>
      </c>
      <c r="AO9" s="7">
        <v>34</v>
      </c>
      <c r="AP9" s="7">
        <v>37</v>
      </c>
      <c r="AQ9" s="7">
        <v>21</v>
      </c>
      <c r="AR9" s="7">
        <v>36</v>
      </c>
      <c r="AS9" s="7">
        <v>1</v>
      </c>
      <c r="AT9" s="8">
        <v>21</v>
      </c>
      <c r="AU9" s="8">
        <v>27</v>
      </c>
      <c r="AV9" s="8">
        <v>0.46666666666666667</v>
      </c>
      <c r="AW9" s="8">
        <v>0.6</v>
      </c>
      <c r="AX9" s="8">
        <v>0.53333333333333333</v>
      </c>
      <c r="AY9" s="8">
        <v>568.78260869565213</v>
      </c>
      <c r="AZ9" s="8">
        <v>538.22222222222217</v>
      </c>
      <c r="BA9" s="8">
        <v>555.36585365853659</v>
      </c>
      <c r="BB9" s="8">
        <v>619.25</v>
      </c>
      <c r="BC9" s="8">
        <v>557.25925925925924</v>
      </c>
      <c r="BD9" s="8">
        <v>583.63829787234044</v>
      </c>
      <c r="BE9" s="8">
        <v>570.46590909090912</v>
      </c>
      <c r="BF9" s="8">
        <v>-50.467391304347871</v>
      </c>
      <c r="BG9" s="8">
        <v>-19.037037037037067</v>
      </c>
      <c r="BH9" s="8">
        <v>-28.272444213803851</v>
      </c>
      <c r="BM9" s="7">
        <v>0.98684210000000006</v>
      </c>
      <c r="BN9" s="7">
        <v>0.98684210000000006</v>
      </c>
      <c r="BO9" s="7">
        <v>0.98684210000000006</v>
      </c>
      <c r="BP9" s="7">
        <v>448.945205479452</v>
      </c>
      <c r="BQ9" s="7">
        <v>442.328767123288</v>
      </c>
      <c r="BR9" s="7">
        <v>445.63698630136997</v>
      </c>
      <c r="BS9" s="7">
        <v>-6.61643835616439</v>
      </c>
      <c r="BT9" s="7">
        <v>3.6384855436638698E-2</v>
      </c>
      <c r="BU9" s="7">
        <v>3</v>
      </c>
      <c r="BV9" s="39">
        <v>34.093473005640604</v>
      </c>
      <c r="BW9" s="39">
        <v>30.079364456217583</v>
      </c>
      <c r="BX9" s="39">
        <v>34</v>
      </c>
      <c r="BY9" s="39">
        <v>-45.346232876712335</v>
      </c>
      <c r="BZ9" s="39">
        <v>38.727501533148263</v>
      </c>
      <c r="CA9" s="39">
        <v>40</v>
      </c>
      <c r="CB9">
        <v>0.45945945945945948</v>
      </c>
      <c r="CC9">
        <v>0.75184796713619373</v>
      </c>
      <c r="CD9" s="7">
        <v>0.97499999999999998</v>
      </c>
      <c r="CE9" s="25">
        <v>371.16666666666669</v>
      </c>
      <c r="CF9" s="25">
        <v>481.77192982456143</v>
      </c>
      <c r="CG9" s="7">
        <v>1</v>
      </c>
      <c r="CH9" s="7">
        <v>0.96666666666666667</v>
      </c>
      <c r="CI9" s="7">
        <v>0.98333333333333328</v>
      </c>
      <c r="CJ9" s="8">
        <v>3</v>
      </c>
      <c r="CK9" s="8" t="s">
        <v>507</v>
      </c>
      <c r="CL9" s="8">
        <f t="shared" si="13"/>
        <v>2</v>
      </c>
      <c r="CM9" s="8" t="s">
        <v>639</v>
      </c>
      <c r="CN9" s="8">
        <v>1</v>
      </c>
      <c r="CO9" s="8" t="s">
        <v>634</v>
      </c>
      <c r="CP9" s="8">
        <v>0</v>
      </c>
      <c r="CQ9" s="7" t="s">
        <v>637</v>
      </c>
      <c r="CR9" s="7">
        <v>1</v>
      </c>
      <c r="CS9" s="7">
        <v>8</v>
      </c>
      <c r="CT9" s="7">
        <v>6</v>
      </c>
      <c r="CU9" s="8">
        <v>1</v>
      </c>
      <c r="CV9" s="8">
        <v>0</v>
      </c>
      <c r="CW9" s="7">
        <v>2</v>
      </c>
      <c r="CX9" s="7">
        <f t="shared" si="14"/>
        <v>0</v>
      </c>
      <c r="CY9" s="7">
        <f t="shared" si="15"/>
        <v>0</v>
      </c>
      <c r="CZ9" s="7">
        <v>0</v>
      </c>
      <c r="DA9" s="7">
        <v>0</v>
      </c>
      <c r="DB9" s="7">
        <v>2</v>
      </c>
      <c r="DC9" s="7">
        <v>0</v>
      </c>
      <c r="DD9" s="7">
        <v>0</v>
      </c>
      <c r="DE9" s="7">
        <v>5</v>
      </c>
      <c r="DF9" s="8">
        <v>21</v>
      </c>
      <c r="DG9" s="7">
        <v>38</v>
      </c>
      <c r="DH9" s="8">
        <v>0.95833333333333337</v>
      </c>
      <c r="DI9" s="8">
        <v>22</v>
      </c>
      <c r="DJ9" s="8">
        <v>25</v>
      </c>
      <c r="DK9" s="8">
        <v>0.48888888888888887</v>
      </c>
      <c r="DL9" s="8">
        <f t="shared" si="9"/>
        <v>0.55555555555555558</v>
      </c>
      <c r="DM9" s="8">
        <f t="shared" si="16"/>
        <v>0.52222222222222225</v>
      </c>
      <c r="DN9" s="8">
        <v>523.695652173913</v>
      </c>
      <c r="DO9" s="8">
        <v>595.95000000000005</v>
      </c>
      <c r="DP9" s="8">
        <v>557.30232558139539</v>
      </c>
      <c r="DQ9" s="8">
        <v>607.40909090909088</v>
      </c>
      <c r="DR9" s="8">
        <v>559.58333333333337</v>
      </c>
      <c r="DS9" s="8">
        <v>582.45652173913038</v>
      </c>
      <c r="DT9" s="8">
        <v>570.30337078651689</v>
      </c>
      <c r="DU9" s="8">
        <f t="shared" si="17"/>
        <v>-83.713438735177874</v>
      </c>
      <c r="DV9" s="8">
        <f t="shared" si="17"/>
        <v>36.366666666666674</v>
      </c>
      <c r="DW9" s="8">
        <f t="shared" si="17"/>
        <v>-25.154196157734987</v>
      </c>
      <c r="EB9" s="7">
        <v>0.9736842</v>
      </c>
      <c r="EC9" s="7">
        <v>0.98684210000000006</v>
      </c>
      <c r="ED9" s="7">
        <v>0.9802632</v>
      </c>
      <c r="EE9" s="7">
        <v>463.54794520547898</v>
      </c>
      <c r="EF9" s="7">
        <v>440.90410958904101</v>
      </c>
      <c r="EG9" s="7">
        <v>452.22602739726</v>
      </c>
      <c r="EH9" s="7">
        <v>-22.643835616438398</v>
      </c>
      <c r="EI9" s="7">
        <v>4.8059662405371399E-2</v>
      </c>
      <c r="EJ9" s="7">
        <v>3</v>
      </c>
      <c r="EK9">
        <v>35.719166666666723</v>
      </c>
      <c r="EL9">
        <v>27.287173612340244</v>
      </c>
      <c r="EM9">
        <v>32</v>
      </c>
      <c r="EN9">
        <v>-66.37904761904754</v>
      </c>
      <c r="EO9">
        <v>46.42520134289024</v>
      </c>
      <c r="EP9">
        <v>42</v>
      </c>
      <c r="EQ9">
        <v>0.43243243243243246</v>
      </c>
      <c r="ER9">
        <v>0.53810905621395311</v>
      </c>
      <c r="ES9" s="7">
        <v>0.97499999999999998</v>
      </c>
      <c r="ET9" s="25">
        <v>368.71186440677968</v>
      </c>
      <c r="EU9" s="25">
        <v>447.51724137931035</v>
      </c>
      <c r="EV9" s="7">
        <v>1</v>
      </c>
      <c r="EW9" s="7">
        <v>0.98333333333333328</v>
      </c>
      <c r="EX9" s="7">
        <v>0.9916666666666667</v>
      </c>
    </row>
    <row r="10" spans="1:154" x14ac:dyDescent="0.25">
      <c r="A10" s="1">
        <v>1009</v>
      </c>
      <c r="B10" s="7" t="s">
        <v>21</v>
      </c>
      <c r="C10" s="7" t="str">
        <f t="shared" si="0"/>
        <v>00</v>
      </c>
      <c r="D10" s="7">
        <f t="shared" si="1"/>
        <v>1900</v>
      </c>
      <c r="E10" s="7">
        <f t="shared" si="2"/>
        <v>2000</v>
      </c>
      <c r="F10" s="7">
        <f t="shared" si="3"/>
        <v>19</v>
      </c>
      <c r="G10" s="7" t="s">
        <v>447</v>
      </c>
      <c r="H10" s="7">
        <f t="shared" si="4"/>
        <v>1</v>
      </c>
      <c r="I10" s="7"/>
      <c r="J10" s="7" t="s">
        <v>470</v>
      </c>
      <c r="K10" s="7">
        <f t="shared" si="5"/>
        <v>1</v>
      </c>
      <c r="L10" s="7">
        <v>12</v>
      </c>
      <c r="M10" s="13" t="s">
        <v>493</v>
      </c>
      <c r="N10" s="7">
        <f t="shared" si="10"/>
        <v>1</v>
      </c>
      <c r="O10" s="13" t="s">
        <v>494</v>
      </c>
      <c r="P10" s="7">
        <f t="shared" si="6"/>
        <v>0</v>
      </c>
      <c r="Q10" s="13" t="s">
        <v>494</v>
      </c>
      <c r="R10" s="7">
        <f t="shared" si="7"/>
        <v>0</v>
      </c>
      <c r="S10" s="7" t="s">
        <v>501</v>
      </c>
      <c r="T10" s="7">
        <f t="shared" si="11"/>
        <v>1</v>
      </c>
      <c r="U10" s="7" t="s">
        <v>506</v>
      </c>
      <c r="V10" s="25">
        <v>53</v>
      </c>
      <c r="W10" s="25">
        <v>50</v>
      </c>
      <c r="X10" s="25">
        <v>33</v>
      </c>
      <c r="Y10" s="7">
        <f t="shared" si="12"/>
        <v>4</v>
      </c>
      <c r="Z10" s="7" t="s">
        <v>514</v>
      </c>
      <c r="AA10" s="7">
        <f t="shared" si="8"/>
        <v>6</v>
      </c>
      <c r="AB10" s="7">
        <v>3</v>
      </c>
      <c r="AC10" s="7">
        <v>1</v>
      </c>
      <c r="AD10" s="7">
        <v>0</v>
      </c>
      <c r="AE10" s="7">
        <v>9</v>
      </c>
      <c r="AF10" s="7">
        <v>0</v>
      </c>
      <c r="AG10" s="7">
        <v>0</v>
      </c>
      <c r="AH10" s="7">
        <v>3</v>
      </c>
      <c r="AI10" s="7">
        <v>6</v>
      </c>
      <c r="AJ10" s="7">
        <v>0</v>
      </c>
      <c r="AK10" s="7">
        <v>0</v>
      </c>
      <c r="AL10" s="7">
        <v>17</v>
      </c>
      <c r="AM10" s="7">
        <v>21</v>
      </c>
      <c r="AN10" s="7">
        <v>27</v>
      </c>
      <c r="AO10" s="7">
        <v>36</v>
      </c>
      <c r="AP10" s="7">
        <v>31</v>
      </c>
      <c r="AQ10" s="7">
        <v>23</v>
      </c>
      <c r="AR10" s="7">
        <v>35</v>
      </c>
      <c r="AS10" s="7">
        <v>0.95833333333333337</v>
      </c>
      <c r="AT10" s="8">
        <v>26</v>
      </c>
      <c r="AU10" s="8">
        <v>24</v>
      </c>
      <c r="AV10" s="8">
        <v>0.57777777777777772</v>
      </c>
      <c r="AW10" s="8">
        <v>0.53333333333333333</v>
      </c>
      <c r="AX10" s="8">
        <v>0.55555555555555558</v>
      </c>
      <c r="AY10" s="8">
        <v>685.68421052631584</v>
      </c>
      <c r="AZ10" s="8">
        <v>672.55</v>
      </c>
      <c r="BA10" s="8">
        <v>678.9487179487179</v>
      </c>
      <c r="BB10" s="8">
        <v>736.30769230769226</v>
      </c>
      <c r="BC10" s="8">
        <v>706.70833333333337</v>
      </c>
      <c r="BD10" s="8">
        <v>722.1</v>
      </c>
      <c r="BE10" s="8">
        <v>703.1910112359551</v>
      </c>
      <c r="BF10" s="8">
        <v>-50.623481781376427</v>
      </c>
      <c r="BG10" s="8">
        <v>-34.158333333333417</v>
      </c>
      <c r="BH10" s="8">
        <v>-43.151282051282124</v>
      </c>
      <c r="BI10" s="7">
        <v>547</v>
      </c>
      <c r="BJ10" s="7">
        <v>530</v>
      </c>
      <c r="BK10" s="27">
        <v>2353.2666666666669</v>
      </c>
      <c r="BL10" s="27">
        <v>2292.3000000000002</v>
      </c>
      <c r="BM10" s="7">
        <v>0.90789470000000005</v>
      </c>
      <c r="BN10" s="7">
        <v>0.93421050000000005</v>
      </c>
      <c r="BO10" s="7">
        <v>0.9210526</v>
      </c>
      <c r="BP10" s="7">
        <v>468.10294117647101</v>
      </c>
      <c r="BQ10" s="7">
        <v>452.25714285714298</v>
      </c>
      <c r="BR10" s="7">
        <v>460.06521739130397</v>
      </c>
      <c r="BS10" s="7">
        <v>-15.845798319327701</v>
      </c>
      <c r="BT10" s="7">
        <v>7.08692369045376E-2</v>
      </c>
      <c r="BU10" s="7">
        <v>9</v>
      </c>
      <c r="BV10" s="39">
        <v>45.408658008657987</v>
      </c>
      <c r="BW10" s="39">
        <v>23.048198788653515</v>
      </c>
      <c r="BX10" s="39">
        <v>33</v>
      </c>
      <c r="BY10" s="39">
        <v>-73.600000000000051</v>
      </c>
      <c r="BZ10" s="39">
        <v>53.959849018714287</v>
      </c>
      <c r="CA10" s="39">
        <v>35</v>
      </c>
      <c r="CB10">
        <v>0.48529411764705882</v>
      </c>
      <c r="CC10">
        <v>0.61696546207415703</v>
      </c>
      <c r="CD10" s="7">
        <v>0.96666666666666667</v>
      </c>
      <c r="CE10" s="25">
        <v>429.67796610169489</v>
      </c>
      <c r="CF10" s="25">
        <v>476.87719298245617</v>
      </c>
      <c r="CG10" s="7">
        <v>1</v>
      </c>
      <c r="CH10" s="7">
        <v>0.95</v>
      </c>
      <c r="CI10" s="7">
        <v>0.97499999999999998</v>
      </c>
      <c r="CJ10" s="8">
        <v>3</v>
      </c>
      <c r="CK10" s="8" t="s">
        <v>504</v>
      </c>
      <c r="CL10" s="8">
        <f t="shared" si="13"/>
        <v>3</v>
      </c>
      <c r="CM10" s="8" t="s">
        <v>631</v>
      </c>
      <c r="CN10" s="8">
        <v>2</v>
      </c>
      <c r="CO10" s="8" t="s">
        <v>634</v>
      </c>
      <c r="CP10" s="8">
        <v>0</v>
      </c>
      <c r="CQ10" s="7" t="s">
        <v>637</v>
      </c>
      <c r="CR10" s="7">
        <v>1</v>
      </c>
      <c r="CS10" s="7">
        <v>5</v>
      </c>
      <c r="CT10" s="7">
        <v>1</v>
      </c>
      <c r="CU10" s="8">
        <v>0</v>
      </c>
      <c r="CV10" s="8">
        <v>0</v>
      </c>
      <c r="CW10" s="7">
        <v>0</v>
      </c>
      <c r="CX10" s="7">
        <f t="shared" si="14"/>
        <v>0</v>
      </c>
      <c r="CY10" s="7">
        <f t="shared" si="15"/>
        <v>0</v>
      </c>
      <c r="CZ10" s="7">
        <v>0</v>
      </c>
      <c r="DA10" s="7">
        <v>0</v>
      </c>
      <c r="DB10" s="7">
        <v>0</v>
      </c>
      <c r="DC10" s="7">
        <v>0</v>
      </c>
      <c r="DD10" s="7">
        <v>0</v>
      </c>
      <c r="DE10" s="7">
        <v>0</v>
      </c>
      <c r="DF10" s="8">
        <v>21</v>
      </c>
      <c r="DG10" s="7">
        <v>26</v>
      </c>
      <c r="DH10" s="8">
        <v>0.91666666666666663</v>
      </c>
      <c r="DI10" s="8">
        <v>24</v>
      </c>
      <c r="DJ10" s="8">
        <v>24</v>
      </c>
      <c r="DK10" s="8">
        <v>0.53333333333333333</v>
      </c>
      <c r="DL10" s="8">
        <f t="shared" si="9"/>
        <v>0.53333333333333333</v>
      </c>
      <c r="DM10" s="8">
        <f t="shared" si="16"/>
        <v>0.53333333333333333</v>
      </c>
      <c r="DN10" s="8">
        <v>607.76190476190482</v>
      </c>
      <c r="DO10" s="8">
        <v>694.6</v>
      </c>
      <c r="DP10" s="8">
        <v>650.1219512195122</v>
      </c>
      <c r="DQ10" s="8">
        <v>690.41666666666663</v>
      </c>
      <c r="DR10" s="8">
        <v>636.66666666666663</v>
      </c>
      <c r="DS10" s="8">
        <v>663.54166666666663</v>
      </c>
      <c r="DT10" s="8">
        <v>657.35955056179773</v>
      </c>
      <c r="DU10" s="8">
        <f t="shared" si="17"/>
        <v>-82.654761904761813</v>
      </c>
      <c r="DV10" s="8">
        <f t="shared" si="17"/>
        <v>57.933333333333394</v>
      </c>
      <c r="DW10" s="8">
        <f t="shared" si="17"/>
        <v>-13.419715447154431</v>
      </c>
      <c r="EB10" s="7">
        <v>0.96052630000000006</v>
      </c>
      <c r="EC10" s="7">
        <v>0.98684210000000006</v>
      </c>
      <c r="ED10" s="7">
        <v>0.9736842</v>
      </c>
      <c r="EE10" s="7">
        <v>458.027777777778</v>
      </c>
      <c r="EF10" s="7">
        <v>459.60810810810801</v>
      </c>
      <c r="EG10" s="7">
        <v>458.828767123288</v>
      </c>
      <c r="EH10" s="7">
        <v>1.58033033033036</v>
      </c>
      <c r="EI10" s="7">
        <v>4.2760247875393301E-2</v>
      </c>
      <c r="EJ10" s="7">
        <v>3</v>
      </c>
      <c r="EK10">
        <v>41.794154619736034</v>
      </c>
      <c r="EL10">
        <v>29.31406188000588</v>
      </c>
      <c r="EM10">
        <v>43</v>
      </c>
      <c r="EN10">
        <v>-61.958558558558543</v>
      </c>
      <c r="EO10">
        <v>40.0147333976985</v>
      </c>
      <c r="EP10">
        <v>30</v>
      </c>
      <c r="EQ10">
        <v>0.58904109589041098</v>
      </c>
      <c r="ER10">
        <v>0.67455014435552696</v>
      </c>
      <c r="ES10" s="7">
        <v>0.92500000000000004</v>
      </c>
      <c r="ET10" s="25">
        <v>383.53333333333336</v>
      </c>
      <c r="EU10" s="25">
        <v>443.76470588235293</v>
      </c>
      <c r="EV10" s="7">
        <v>1</v>
      </c>
      <c r="EW10" s="7">
        <v>0.8666666666666667</v>
      </c>
      <c r="EX10" s="7">
        <v>0.93333333333333335</v>
      </c>
    </row>
    <row r="11" spans="1:154" x14ac:dyDescent="0.25">
      <c r="A11" s="1">
        <v>1010</v>
      </c>
      <c r="B11" s="7" t="s">
        <v>22</v>
      </c>
      <c r="C11" s="7" t="str">
        <f t="shared" si="0"/>
        <v>00</v>
      </c>
      <c r="D11" s="7">
        <f t="shared" si="1"/>
        <v>1900</v>
      </c>
      <c r="E11" s="7">
        <f t="shared" si="2"/>
        <v>2000</v>
      </c>
      <c r="F11" s="7">
        <f t="shared" si="3"/>
        <v>19</v>
      </c>
      <c r="G11" s="7" t="s">
        <v>447</v>
      </c>
      <c r="H11" s="7">
        <f t="shared" si="4"/>
        <v>1</v>
      </c>
      <c r="I11" s="7"/>
      <c r="J11" s="7" t="s">
        <v>470</v>
      </c>
      <c r="K11" s="7">
        <f t="shared" si="5"/>
        <v>1</v>
      </c>
      <c r="L11" s="7">
        <v>12</v>
      </c>
      <c r="M11" s="13" t="s">
        <v>493</v>
      </c>
      <c r="N11" s="7">
        <f t="shared" si="10"/>
        <v>1</v>
      </c>
      <c r="O11" s="13" t="s">
        <v>494</v>
      </c>
      <c r="P11" s="7">
        <f t="shared" si="6"/>
        <v>0</v>
      </c>
      <c r="Q11" s="13" t="s">
        <v>495</v>
      </c>
      <c r="R11" s="7">
        <f t="shared" si="7"/>
        <v>1</v>
      </c>
      <c r="S11" s="7" t="s">
        <v>501</v>
      </c>
      <c r="T11" s="7">
        <f t="shared" si="11"/>
        <v>1</v>
      </c>
      <c r="U11" s="7" t="s">
        <v>506</v>
      </c>
      <c r="V11" s="25">
        <v>54</v>
      </c>
      <c r="W11" s="25">
        <v>70</v>
      </c>
      <c r="X11" s="25">
        <v>27</v>
      </c>
      <c r="Y11" s="7">
        <f t="shared" si="12"/>
        <v>4</v>
      </c>
      <c r="Z11" s="7" t="s">
        <v>514</v>
      </c>
      <c r="AA11" s="7">
        <f t="shared" si="8"/>
        <v>6</v>
      </c>
      <c r="AB11" s="7">
        <v>1</v>
      </c>
      <c r="AC11" s="7">
        <v>0</v>
      </c>
      <c r="AD11" s="7">
        <v>9</v>
      </c>
      <c r="AE11" s="7">
        <v>1</v>
      </c>
      <c r="AF11" s="7">
        <v>0</v>
      </c>
      <c r="AG11" s="7">
        <v>0</v>
      </c>
      <c r="AH11" s="7">
        <v>0</v>
      </c>
      <c r="AI11" s="7">
        <v>1</v>
      </c>
      <c r="AJ11" s="7">
        <v>0</v>
      </c>
      <c r="AK11" s="7">
        <v>0</v>
      </c>
      <c r="AL11" s="7">
        <v>3</v>
      </c>
      <c r="AM11" s="7">
        <v>35</v>
      </c>
      <c r="AN11" s="7">
        <v>31</v>
      </c>
      <c r="AO11" s="7">
        <v>38</v>
      </c>
      <c r="AP11" s="7">
        <v>38</v>
      </c>
      <c r="AQ11" s="7">
        <v>9</v>
      </c>
      <c r="AR11" s="7">
        <v>42</v>
      </c>
      <c r="AS11" s="26">
        <v>4.1666666666666664E-2</v>
      </c>
      <c r="AT11" s="26">
        <v>23</v>
      </c>
      <c r="AU11" s="26">
        <v>16</v>
      </c>
      <c r="AV11" s="26">
        <v>0.51111111111111107</v>
      </c>
      <c r="AW11" s="26">
        <v>0.35555555555555557</v>
      </c>
      <c r="AX11" s="26">
        <v>0.43333333333333335</v>
      </c>
      <c r="AY11" s="26">
        <v>489.95238095238096</v>
      </c>
      <c r="AZ11" s="26">
        <v>445.51724137931035</v>
      </c>
      <c r="BA11" s="26">
        <v>464.18</v>
      </c>
      <c r="BB11" s="26">
        <v>451</v>
      </c>
      <c r="BC11" s="26">
        <v>501.4375</v>
      </c>
      <c r="BD11" s="26">
        <v>472.23684210526318</v>
      </c>
      <c r="BE11" s="26">
        <v>467.65909090909093</v>
      </c>
      <c r="BF11" s="26">
        <v>38.952380952380963</v>
      </c>
      <c r="BG11" s="26">
        <v>-55.920258620689651</v>
      </c>
      <c r="BH11" s="26">
        <v>-8.056842105263172</v>
      </c>
      <c r="BM11" s="7">
        <v>0.98684210000000006</v>
      </c>
      <c r="BN11" s="7">
        <v>0.9473684</v>
      </c>
      <c r="BO11" s="7">
        <v>0.96710529999999995</v>
      </c>
      <c r="BP11" s="7">
        <v>414.37837837837799</v>
      </c>
      <c r="BQ11" s="7">
        <v>402.44285714285701</v>
      </c>
      <c r="BR11" s="7">
        <v>408.57638888888903</v>
      </c>
      <c r="BS11" s="7">
        <v>-11.9355212355213</v>
      </c>
      <c r="BT11" s="7">
        <v>3.5718013497909602E-2</v>
      </c>
      <c r="BU11" s="7">
        <v>5</v>
      </c>
      <c r="BV11" s="39">
        <v>27.194959229058536</v>
      </c>
      <c r="BW11" s="39">
        <v>21.031831830311503</v>
      </c>
      <c r="BX11" s="39">
        <v>38</v>
      </c>
      <c r="BY11" s="39">
        <v>-48.881064162754328</v>
      </c>
      <c r="BZ11" s="39">
        <v>44.332985239513384</v>
      </c>
      <c r="CA11" s="39">
        <v>36</v>
      </c>
      <c r="CB11">
        <v>0.51351351351351349</v>
      </c>
      <c r="CC11">
        <v>0.5563495741113621</v>
      </c>
      <c r="CD11" s="7">
        <v>0.92500000000000004</v>
      </c>
      <c r="CE11" s="25">
        <v>344.56666666666666</v>
      </c>
      <c r="CF11" s="25">
        <v>426</v>
      </c>
      <c r="CG11" s="7">
        <v>1</v>
      </c>
      <c r="CH11" s="7">
        <v>0.85</v>
      </c>
      <c r="CI11" s="7">
        <v>0.92500000000000004</v>
      </c>
      <c r="CJ11" s="8"/>
      <c r="CK11" s="8"/>
      <c r="CL11" s="8"/>
      <c r="CM11" s="8"/>
      <c r="CN11" s="8"/>
      <c r="CO11" s="8"/>
      <c r="CP11" s="8"/>
      <c r="CU11" s="8"/>
      <c r="CV11" s="8"/>
      <c r="DF11" s="8"/>
      <c r="ET11" s="25"/>
      <c r="EU11" s="25"/>
    </row>
    <row r="12" spans="1:154" x14ac:dyDescent="0.25">
      <c r="A12" s="1">
        <v>1011</v>
      </c>
      <c r="B12" s="7" t="s">
        <v>23</v>
      </c>
      <c r="C12" s="7" t="str">
        <f t="shared" si="0"/>
        <v>00</v>
      </c>
      <c r="D12" s="7">
        <f t="shared" si="1"/>
        <v>1900</v>
      </c>
      <c r="E12" s="7">
        <f t="shared" si="2"/>
        <v>2000</v>
      </c>
      <c r="F12" s="7">
        <f t="shared" si="3"/>
        <v>19</v>
      </c>
      <c r="G12" s="7" t="s">
        <v>447</v>
      </c>
      <c r="H12" s="7">
        <f t="shared" si="4"/>
        <v>1</v>
      </c>
      <c r="I12" s="7"/>
      <c r="J12" s="7" t="s">
        <v>470</v>
      </c>
      <c r="K12" s="7">
        <f t="shared" si="5"/>
        <v>1</v>
      </c>
      <c r="L12" s="7">
        <v>12</v>
      </c>
      <c r="M12" s="13" t="s">
        <v>493</v>
      </c>
      <c r="N12" s="7">
        <f t="shared" si="10"/>
        <v>1</v>
      </c>
      <c r="O12" s="13" t="s">
        <v>494</v>
      </c>
      <c r="P12" s="7">
        <f t="shared" si="6"/>
        <v>0</v>
      </c>
      <c r="Q12" s="13" t="s">
        <v>494</v>
      </c>
      <c r="R12" s="7">
        <f t="shared" si="7"/>
        <v>0</v>
      </c>
      <c r="S12" s="7" t="s">
        <v>501</v>
      </c>
      <c r="T12" s="7">
        <f t="shared" si="11"/>
        <v>1</v>
      </c>
      <c r="U12" s="7" t="s">
        <v>506</v>
      </c>
      <c r="V12" s="25">
        <v>56</v>
      </c>
      <c r="W12" s="25">
        <v>90</v>
      </c>
      <c r="X12" s="25">
        <v>32</v>
      </c>
      <c r="Y12" s="7">
        <f t="shared" si="12"/>
        <v>4</v>
      </c>
      <c r="Z12" s="7" t="s">
        <v>514</v>
      </c>
      <c r="AA12" s="7">
        <f t="shared" si="8"/>
        <v>6</v>
      </c>
      <c r="AB12" s="7">
        <v>1</v>
      </c>
      <c r="AC12" s="7">
        <v>0</v>
      </c>
      <c r="AD12" s="7">
        <v>9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7</v>
      </c>
      <c r="AM12" s="7">
        <v>35</v>
      </c>
      <c r="AN12" s="7">
        <v>35</v>
      </c>
      <c r="AO12" s="7">
        <v>40</v>
      </c>
      <c r="AP12" s="7">
        <v>45</v>
      </c>
      <c r="AQ12" s="7">
        <v>14</v>
      </c>
      <c r="AR12" s="7">
        <v>44</v>
      </c>
      <c r="AS12" s="7">
        <v>1</v>
      </c>
      <c r="AT12" s="8">
        <v>25</v>
      </c>
      <c r="AU12" s="8">
        <v>21</v>
      </c>
      <c r="AV12" s="8">
        <v>0.55555555555555558</v>
      </c>
      <c r="AW12" s="8">
        <v>0.46666666666666667</v>
      </c>
      <c r="AX12" s="8">
        <v>0.51111111111111107</v>
      </c>
      <c r="AY12" s="8">
        <v>678.26315789473688</v>
      </c>
      <c r="AZ12" s="8">
        <v>683</v>
      </c>
      <c r="BA12" s="8">
        <v>680.90697674418607</v>
      </c>
      <c r="BB12" s="8">
        <v>759.26086956521738</v>
      </c>
      <c r="BC12" s="8">
        <v>696.80952380952385</v>
      </c>
      <c r="BD12" s="8">
        <v>729.4545454545455</v>
      </c>
      <c r="BE12" s="8">
        <v>705.45977011494256</v>
      </c>
      <c r="BF12" s="8">
        <v>-80.997711670480498</v>
      </c>
      <c r="BG12" s="8">
        <v>-13.809523809523853</v>
      </c>
      <c r="BH12" s="8">
        <v>-48.547568710359428</v>
      </c>
      <c r="BM12" s="7">
        <v>0.98684210000000006</v>
      </c>
      <c r="BN12" s="7">
        <v>0.98684210000000006</v>
      </c>
      <c r="BO12" s="7">
        <v>0.98684210000000006</v>
      </c>
      <c r="BP12" s="7">
        <v>425.33333333333297</v>
      </c>
      <c r="BQ12" s="7">
        <v>446.65753424657498</v>
      </c>
      <c r="BR12" s="7">
        <v>436.068965517241</v>
      </c>
      <c r="BS12" s="7">
        <v>21.324200913241999</v>
      </c>
      <c r="BT12" s="7">
        <v>6.1082128044812001E-2</v>
      </c>
      <c r="BU12" s="7">
        <v>4</v>
      </c>
      <c r="BV12" s="39">
        <v>48.770741793745138</v>
      </c>
      <c r="BW12" s="39">
        <v>23.451805560580265</v>
      </c>
      <c r="BX12" s="39">
        <v>53</v>
      </c>
      <c r="BY12" s="39">
        <v>-70.342465753424676</v>
      </c>
      <c r="BZ12" s="39">
        <v>62.292703845482208</v>
      </c>
      <c r="CA12" s="39">
        <v>21</v>
      </c>
      <c r="CB12">
        <v>0.71621621621621623</v>
      </c>
      <c r="CC12">
        <v>0.69333284341643509</v>
      </c>
      <c r="CD12" s="7">
        <v>0.95833333333333337</v>
      </c>
      <c r="CE12" s="25">
        <v>370.85964912280701</v>
      </c>
      <c r="CF12" s="25">
        <v>447.72413793103448</v>
      </c>
      <c r="CG12" s="7">
        <v>0.98333333333333328</v>
      </c>
      <c r="CH12" s="7">
        <v>0.98333333333333328</v>
      </c>
      <c r="CI12" s="7">
        <v>0.98333333333333328</v>
      </c>
      <c r="CJ12" s="8">
        <v>3</v>
      </c>
      <c r="CK12" s="8" t="s">
        <v>506</v>
      </c>
      <c r="CL12" s="8">
        <f t="shared" si="13"/>
        <v>4</v>
      </c>
      <c r="CM12" s="8" t="s">
        <v>634</v>
      </c>
      <c r="CN12" s="8">
        <v>0</v>
      </c>
      <c r="CO12" s="8" t="s">
        <v>634</v>
      </c>
      <c r="CP12" s="8">
        <v>0</v>
      </c>
      <c r="CQ12" s="7" t="s">
        <v>636</v>
      </c>
      <c r="CR12" s="7">
        <v>2</v>
      </c>
      <c r="CS12" s="7">
        <v>2</v>
      </c>
      <c r="CT12" s="7">
        <v>2</v>
      </c>
      <c r="CU12" s="8">
        <v>0</v>
      </c>
      <c r="CV12" s="8">
        <v>0</v>
      </c>
      <c r="CW12" s="7">
        <v>0</v>
      </c>
      <c r="CX12" s="7">
        <f t="shared" si="14"/>
        <v>0</v>
      </c>
      <c r="CY12" s="7">
        <f t="shared" si="15"/>
        <v>0</v>
      </c>
      <c r="CZ12" s="7">
        <v>0</v>
      </c>
      <c r="DA12" s="7">
        <v>0</v>
      </c>
      <c r="DB12" s="7">
        <v>0</v>
      </c>
      <c r="DC12" s="7">
        <v>0</v>
      </c>
      <c r="DD12" s="7">
        <v>0</v>
      </c>
      <c r="DE12" s="7">
        <v>0</v>
      </c>
      <c r="DF12" s="8">
        <v>34</v>
      </c>
      <c r="DG12" s="7">
        <v>40</v>
      </c>
      <c r="DH12" s="8">
        <v>0.95833333333333337</v>
      </c>
      <c r="DI12" s="8">
        <v>23</v>
      </c>
      <c r="DJ12" s="8">
        <v>22</v>
      </c>
      <c r="DK12" s="8">
        <v>0.51111111111111107</v>
      </c>
      <c r="DL12" s="8">
        <f t="shared" si="9"/>
        <v>0.48888888888888887</v>
      </c>
      <c r="DM12" s="8">
        <f t="shared" si="16"/>
        <v>0.5</v>
      </c>
      <c r="DN12" s="8">
        <v>590.42857142857144</v>
      </c>
      <c r="DO12" s="8">
        <v>663.21739130434787</v>
      </c>
      <c r="DP12" s="8">
        <v>628.47727272727275</v>
      </c>
      <c r="DQ12" s="8">
        <v>683.86363636363637</v>
      </c>
      <c r="DR12" s="8">
        <v>646.66666666666663</v>
      </c>
      <c r="DS12" s="8">
        <v>665.69767441860461</v>
      </c>
      <c r="DT12" s="8">
        <v>646.87356321839081</v>
      </c>
      <c r="DU12" s="8">
        <f t="shared" si="17"/>
        <v>-93.435064935064929</v>
      </c>
      <c r="DV12" s="8">
        <f t="shared" si="17"/>
        <v>16.550724637681242</v>
      </c>
      <c r="DW12" s="8">
        <f t="shared" si="17"/>
        <v>-37.220401691331858</v>
      </c>
      <c r="EB12" s="7">
        <v>0.98684210000000006</v>
      </c>
      <c r="EC12" s="7">
        <v>0.9736842</v>
      </c>
      <c r="ED12" s="7">
        <v>0.9802632</v>
      </c>
      <c r="EE12" s="7">
        <v>414.902777777778</v>
      </c>
      <c r="EF12" s="7">
        <v>405.60563380281701</v>
      </c>
      <c r="EG12" s="7">
        <v>410.286713286713</v>
      </c>
      <c r="EH12" s="7">
        <v>-9.2971439749608695</v>
      </c>
      <c r="EI12" s="7">
        <v>5.4994334521475799E-2</v>
      </c>
      <c r="EJ12" s="7">
        <v>5</v>
      </c>
      <c r="EK12">
        <v>26.382142857142856</v>
      </c>
      <c r="EL12">
        <v>20.203737783097544</v>
      </c>
      <c r="EM12">
        <v>35</v>
      </c>
      <c r="EN12">
        <v>-44.182692307692307</v>
      </c>
      <c r="EO12">
        <v>39.57346549896323</v>
      </c>
      <c r="EP12">
        <v>39</v>
      </c>
      <c r="EQ12">
        <v>0.47297297297297297</v>
      </c>
      <c r="ER12">
        <v>0.59711487641846728</v>
      </c>
      <c r="ES12" s="7">
        <v>0.97499999999999998</v>
      </c>
      <c r="ET12" s="25">
        <v>370.79310344827587</v>
      </c>
      <c r="EU12" s="25">
        <v>452.27118644067798</v>
      </c>
      <c r="EV12" s="7">
        <v>1</v>
      </c>
      <c r="EW12" s="7">
        <v>0.98333333333333328</v>
      </c>
      <c r="EX12" s="7">
        <v>0.9916666666666667</v>
      </c>
    </row>
    <row r="13" spans="1:154" x14ac:dyDescent="0.25">
      <c r="A13" s="1">
        <v>1012</v>
      </c>
      <c r="B13" s="7" t="s">
        <v>24</v>
      </c>
      <c r="C13" s="7" t="str">
        <f t="shared" si="0"/>
        <v>00</v>
      </c>
      <c r="D13" s="7">
        <f t="shared" si="1"/>
        <v>1900</v>
      </c>
      <c r="E13" s="7">
        <f t="shared" si="2"/>
        <v>2000</v>
      </c>
      <c r="F13" s="7">
        <f t="shared" si="3"/>
        <v>19</v>
      </c>
      <c r="G13" s="7" t="s">
        <v>447</v>
      </c>
      <c r="H13" s="7">
        <f t="shared" si="4"/>
        <v>1</v>
      </c>
      <c r="I13" s="7"/>
      <c r="J13" s="7" t="s">
        <v>470</v>
      </c>
      <c r="K13" s="7">
        <f t="shared" si="5"/>
        <v>1</v>
      </c>
      <c r="L13" s="7">
        <v>12</v>
      </c>
      <c r="M13" s="13" t="s">
        <v>493</v>
      </c>
      <c r="N13" s="7">
        <f t="shared" si="10"/>
        <v>1</v>
      </c>
      <c r="O13" s="13" t="s">
        <v>495</v>
      </c>
      <c r="P13" s="7">
        <f t="shared" si="6"/>
        <v>1</v>
      </c>
      <c r="Q13" s="13" t="s">
        <v>495</v>
      </c>
      <c r="R13" s="7">
        <f t="shared" si="7"/>
        <v>1</v>
      </c>
      <c r="S13" s="7" t="s">
        <v>501</v>
      </c>
      <c r="T13" s="7">
        <f t="shared" si="11"/>
        <v>1</v>
      </c>
      <c r="U13" s="7" t="s">
        <v>504</v>
      </c>
      <c r="V13" s="25">
        <v>52</v>
      </c>
      <c r="W13" s="25">
        <v>50</v>
      </c>
      <c r="X13" s="25">
        <v>29</v>
      </c>
      <c r="Y13" s="7">
        <f t="shared" si="12"/>
        <v>3</v>
      </c>
      <c r="Z13" s="7" t="s">
        <v>514</v>
      </c>
      <c r="AA13" s="7">
        <f t="shared" si="8"/>
        <v>6</v>
      </c>
      <c r="AB13" s="7">
        <v>0</v>
      </c>
      <c r="AC13" s="7">
        <v>2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2</v>
      </c>
      <c r="AL13" s="7">
        <v>16</v>
      </c>
      <c r="AM13" s="7">
        <v>26</v>
      </c>
      <c r="AN13" s="7">
        <v>28</v>
      </c>
      <c r="AO13" s="7">
        <v>34</v>
      </c>
      <c r="AP13" s="7">
        <v>38</v>
      </c>
      <c r="AQ13" s="7">
        <v>14</v>
      </c>
      <c r="AR13" s="7">
        <v>41</v>
      </c>
      <c r="AS13" s="7">
        <v>0.83333333333333337</v>
      </c>
      <c r="AT13" s="8">
        <v>21</v>
      </c>
      <c r="AU13" s="8">
        <v>32</v>
      </c>
      <c r="AV13" s="8">
        <v>0.46666666666666667</v>
      </c>
      <c r="AW13" s="8">
        <v>0.71111111111111114</v>
      </c>
      <c r="AX13" s="8">
        <v>0.58888888888888891</v>
      </c>
      <c r="AY13" s="8">
        <v>563.43478260869563</v>
      </c>
      <c r="AZ13" s="8">
        <v>683.75</v>
      </c>
      <c r="BA13" s="8">
        <v>604.68571428571431</v>
      </c>
      <c r="BB13" s="8">
        <v>608.0526315789474</v>
      </c>
      <c r="BC13" s="8">
        <v>611.0344827586207</v>
      </c>
      <c r="BD13" s="8">
        <v>609.85416666666663</v>
      </c>
      <c r="BE13" s="8">
        <v>607.67469879518069</v>
      </c>
      <c r="BF13" s="8">
        <v>-44.617848970251771</v>
      </c>
      <c r="BG13" s="8">
        <v>72.715517241379303</v>
      </c>
      <c r="BH13" s="8">
        <v>-5.1684523809523171</v>
      </c>
      <c r="BM13" s="7">
        <v>0.9473684</v>
      </c>
      <c r="BN13" s="7">
        <v>0.90789470000000005</v>
      </c>
      <c r="BO13" s="7">
        <v>0.9276316</v>
      </c>
      <c r="BP13" s="7">
        <v>479.642857142857</v>
      </c>
      <c r="BQ13" s="7">
        <v>470.191176470588</v>
      </c>
      <c r="BR13" s="7">
        <v>474.98550724637698</v>
      </c>
      <c r="BS13" s="7">
        <v>-9.4516806722689406</v>
      </c>
      <c r="BT13" s="7">
        <v>5.8464766181429102E-2</v>
      </c>
      <c r="BU13" s="7">
        <v>9</v>
      </c>
      <c r="BV13" s="39">
        <v>38.374904652936664</v>
      </c>
      <c r="BW13" s="39">
        <v>28.14875651027582</v>
      </c>
      <c r="BX13" s="39">
        <v>38</v>
      </c>
      <c r="BY13" s="39">
        <v>-60.259963768115981</v>
      </c>
      <c r="BZ13" s="39">
        <v>51.113499623387106</v>
      </c>
      <c r="CA13" s="39">
        <v>32</v>
      </c>
      <c r="CB13">
        <v>0.54285714285714282</v>
      </c>
      <c r="CC13">
        <v>0.63682256432489137</v>
      </c>
      <c r="CD13" s="7">
        <v>0.92500000000000004</v>
      </c>
      <c r="CE13" s="25">
        <v>415.55</v>
      </c>
      <c r="CF13" s="25">
        <v>566.25490196078431</v>
      </c>
      <c r="CG13" s="7">
        <v>1</v>
      </c>
      <c r="CH13" s="7">
        <v>0.8666666666666667</v>
      </c>
      <c r="CI13" s="7">
        <v>0.93333333333333335</v>
      </c>
      <c r="CJ13" s="8">
        <v>3</v>
      </c>
      <c r="CK13" s="8" t="s">
        <v>504</v>
      </c>
      <c r="CL13" s="8">
        <f t="shared" si="13"/>
        <v>3</v>
      </c>
      <c r="CM13" s="8" t="s">
        <v>639</v>
      </c>
      <c r="CN13" s="8">
        <v>1</v>
      </c>
      <c r="CO13" s="8" t="s">
        <v>639</v>
      </c>
      <c r="CP13" s="8">
        <v>1</v>
      </c>
      <c r="CQ13" s="7" t="s">
        <v>633</v>
      </c>
      <c r="CR13" s="7">
        <v>2</v>
      </c>
      <c r="CS13" s="7">
        <v>3</v>
      </c>
      <c r="CT13" s="7">
        <v>0</v>
      </c>
      <c r="CU13" s="8">
        <v>9</v>
      </c>
      <c r="CV13" s="8">
        <v>0</v>
      </c>
      <c r="CW13" s="7">
        <v>1</v>
      </c>
      <c r="CX13" s="7">
        <f t="shared" si="14"/>
        <v>0</v>
      </c>
      <c r="CY13" s="7">
        <f t="shared" si="15"/>
        <v>0</v>
      </c>
      <c r="CZ13" s="7">
        <v>0</v>
      </c>
      <c r="DA13" s="7">
        <v>1</v>
      </c>
      <c r="DB13" s="7">
        <v>0</v>
      </c>
      <c r="DC13" s="7">
        <v>0</v>
      </c>
      <c r="DD13" s="7">
        <v>0</v>
      </c>
      <c r="DE13" s="7">
        <v>24</v>
      </c>
      <c r="DF13" s="8">
        <v>29</v>
      </c>
      <c r="DG13" s="7">
        <v>40</v>
      </c>
      <c r="DH13" s="8">
        <v>0.79166666666666663</v>
      </c>
      <c r="DI13" s="8">
        <v>22</v>
      </c>
      <c r="DJ13" s="8">
        <v>36</v>
      </c>
      <c r="DK13" s="8">
        <v>0.48888888888888887</v>
      </c>
      <c r="DL13" s="8">
        <f t="shared" si="9"/>
        <v>0.8</v>
      </c>
      <c r="DM13" s="8">
        <f t="shared" si="16"/>
        <v>0.64444444444444449</v>
      </c>
      <c r="DN13" s="8">
        <v>565.9545454545455</v>
      </c>
      <c r="DO13" s="8">
        <v>723.33333333333337</v>
      </c>
      <c r="DP13" s="8">
        <v>611.64516129032256</v>
      </c>
      <c r="DQ13" s="8">
        <v>614.47619047619048</v>
      </c>
      <c r="DR13" s="8">
        <v>545.36363636363637</v>
      </c>
      <c r="DS13" s="8">
        <v>572.24074074074076</v>
      </c>
      <c r="DT13" s="8">
        <v>586.61176470588236</v>
      </c>
      <c r="DU13" s="8">
        <f t="shared" si="17"/>
        <v>-48.521645021644986</v>
      </c>
      <c r="DV13" s="8">
        <f t="shared" si="17"/>
        <v>177.969696969697</v>
      </c>
      <c r="DW13" s="8">
        <f t="shared" si="17"/>
        <v>39.404420549581801</v>
      </c>
      <c r="EB13" s="7">
        <v>0.9473684</v>
      </c>
      <c r="EC13" s="7">
        <v>0.9210526</v>
      </c>
      <c r="ED13" s="7">
        <v>0.93421050000000005</v>
      </c>
      <c r="EE13" s="7">
        <v>478.02898550724598</v>
      </c>
      <c r="EF13" s="7">
        <v>497.54411764705901</v>
      </c>
      <c r="EG13" s="7">
        <v>487.71532846715297</v>
      </c>
      <c r="EH13" s="7">
        <v>19.515132139812501</v>
      </c>
      <c r="EI13" s="7">
        <v>6.8767358534961506E-2</v>
      </c>
      <c r="EJ13" s="7">
        <v>9</v>
      </c>
      <c r="EK13">
        <v>61.623188405797052</v>
      </c>
      <c r="EL13">
        <v>35.897384615348116</v>
      </c>
      <c r="EM13">
        <v>45</v>
      </c>
      <c r="EN13">
        <v>-54.736811594202898</v>
      </c>
      <c r="EO13">
        <v>70.669869109826408</v>
      </c>
      <c r="EP13">
        <v>25</v>
      </c>
      <c r="EQ13">
        <v>0.6428571428571429</v>
      </c>
      <c r="ER13">
        <v>1.1258088772624726</v>
      </c>
      <c r="ES13" s="7">
        <v>0.94166666666666665</v>
      </c>
      <c r="ET13" s="25">
        <v>452.18644067796612</v>
      </c>
      <c r="EU13" s="25">
        <v>552.94444444444446</v>
      </c>
      <c r="EV13" s="7">
        <v>1</v>
      </c>
      <c r="EW13" s="7">
        <v>0.91666666666666663</v>
      </c>
      <c r="EX13" s="7">
        <v>0.95833333333333337</v>
      </c>
    </row>
    <row r="14" spans="1:154" x14ac:dyDescent="0.25">
      <c r="A14" s="1">
        <v>1013</v>
      </c>
      <c r="B14" s="7" t="s">
        <v>25</v>
      </c>
      <c r="C14" s="7" t="str">
        <f t="shared" si="0"/>
        <v>00</v>
      </c>
      <c r="D14" s="7">
        <f t="shared" si="1"/>
        <v>1900</v>
      </c>
      <c r="E14" s="7">
        <f t="shared" si="2"/>
        <v>2000</v>
      </c>
      <c r="F14" s="7">
        <f t="shared" si="3"/>
        <v>19</v>
      </c>
      <c r="G14" s="7" t="s">
        <v>447</v>
      </c>
      <c r="H14" s="7">
        <f t="shared" si="4"/>
        <v>1</v>
      </c>
      <c r="I14" s="7"/>
      <c r="J14" s="7" t="s">
        <v>470</v>
      </c>
      <c r="K14" s="7">
        <f t="shared" si="5"/>
        <v>1</v>
      </c>
      <c r="L14" s="7">
        <v>12</v>
      </c>
      <c r="M14" s="13" t="s">
        <v>493</v>
      </c>
      <c r="N14" s="7">
        <f t="shared" si="10"/>
        <v>1</v>
      </c>
      <c r="O14" s="13" t="s">
        <v>494</v>
      </c>
      <c r="P14" s="7">
        <f t="shared" si="6"/>
        <v>0</v>
      </c>
      <c r="Q14" s="13" t="s">
        <v>494</v>
      </c>
      <c r="R14" s="7">
        <f t="shared" si="7"/>
        <v>0</v>
      </c>
      <c r="S14" s="7" t="s">
        <v>501</v>
      </c>
      <c r="T14" s="7">
        <f t="shared" si="11"/>
        <v>1</v>
      </c>
      <c r="U14" s="7" t="s">
        <v>504</v>
      </c>
      <c r="V14" s="25">
        <v>52</v>
      </c>
      <c r="W14" s="25">
        <v>50</v>
      </c>
      <c r="X14" s="25">
        <v>25</v>
      </c>
      <c r="Y14" s="7">
        <f t="shared" si="12"/>
        <v>3</v>
      </c>
      <c r="Z14" s="7" t="s">
        <v>513</v>
      </c>
      <c r="AA14" s="7">
        <f t="shared" si="8"/>
        <v>5</v>
      </c>
      <c r="AB14" s="7">
        <v>7</v>
      </c>
      <c r="AC14" s="7">
        <v>2</v>
      </c>
      <c r="AD14" s="7">
        <v>0</v>
      </c>
      <c r="AE14" s="7">
        <v>8</v>
      </c>
      <c r="AF14" s="7">
        <v>1</v>
      </c>
      <c r="AG14" s="7">
        <v>0</v>
      </c>
      <c r="AH14" s="7">
        <v>4</v>
      </c>
      <c r="AI14" s="7">
        <v>3</v>
      </c>
      <c r="AJ14" s="7">
        <v>1</v>
      </c>
      <c r="AK14" s="7">
        <v>1</v>
      </c>
      <c r="AL14" s="7">
        <v>21</v>
      </c>
      <c r="AM14" s="7">
        <v>30</v>
      </c>
      <c r="AN14" s="7">
        <v>25</v>
      </c>
      <c r="AO14" s="7">
        <v>33</v>
      </c>
      <c r="AP14" s="7">
        <v>34</v>
      </c>
      <c r="AQ14" s="7">
        <v>18</v>
      </c>
      <c r="AR14" s="7">
        <v>34</v>
      </c>
      <c r="AS14" s="7">
        <v>1</v>
      </c>
      <c r="AT14" s="8">
        <v>24</v>
      </c>
      <c r="AU14" s="8">
        <v>23</v>
      </c>
      <c r="AV14" s="8">
        <v>0.53333333333333333</v>
      </c>
      <c r="AW14" s="8">
        <v>0.51111111111111107</v>
      </c>
      <c r="AX14" s="8">
        <v>0.52222222222222225</v>
      </c>
      <c r="AY14" s="8">
        <v>618.57142857142856</v>
      </c>
      <c r="AZ14" s="8">
        <v>640</v>
      </c>
      <c r="BA14" s="8">
        <v>629.28571428571433</v>
      </c>
      <c r="BB14" s="8">
        <v>678.66666666666663</v>
      </c>
      <c r="BC14" s="8">
        <v>647.40909090909088</v>
      </c>
      <c r="BD14" s="8">
        <v>663.71739130434787</v>
      </c>
      <c r="BE14" s="8">
        <v>647.28409090909088</v>
      </c>
      <c r="BF14" s="8">
        <v>-60.095238095238074</v>
      </c>
      <c r="BG14" s="8">
        <v>-7.4090909090908781</v>
      </c>
      <c r="BH14" s="8">
        <v>-34.431677018633536</v>
      </c>
      <c r="BI14" s="7">
        <v>260</v>
      </c>
      <c r="BJ14" s="7">
        <v>249</v>
      </c>
      <c r="BK14" s="7">
        <v>1803.4166666666667</v>
      </c>
      <c r="BL14" s="7">
        <v>1768.4833333333333</v>
      </c>
      <c r="BM14" s="7">
        <v>0.9736842</v>
      </c>
      <c r="BN14" s="7">
        <v>0.93421050000000005</v>
      </c>
      <c r="BO14" s="7">
        <v>0.9539474</v>
      </c>
      <c r="BP14" s="7">
        <v>439.82191780821898</v>
      </c>
      <c r="BQ14" s="7">
        <v>445.27536231884102</v>
      </c>
      <c r="BR14" s="7">
        <v>442.47183098591597</v>
      </c>
      <c r="BS14" s="7">
        <v>5.4534445106214102</v>
      </c>
      <c r="BT14" s="7">
        <v>5.8241981163383097E-2</v>
      </c>
      <c r="BU14" s="7">
        <v>6</v>
      </c>
      <c r="BV14" s="39">
        <v>43.168979340117126</v>
      </c>
      <c r="BW14" s="39">
        <v>31.268387980789168</v>
      </c>
      <c r="BX14" s="39">
        <v>47</v>
      </c>
      <c r="BY14" s="39">
        <v>-62.724637681159479</v>
      </c>
      <c r="BZ14" s="39">
        <v>50.143639829838925</v>
      </c>
      <c r="CA14" s="39">
        <v>26</v>
      </c>
      <c r="CB14">
        <v>0.64383561643835618</v>
      </c>
      <c r="CC14">
        <v>0.68823003106933434</v>
      </c>
      <c r="CD14" s="7">
        <v>0.92500000000000004</v>
      </c>
      <c r="CE14" s="25">
        <v>384.0169491525424</v>
      </c>
      <c r="CF14" s="25">
        <v>441.01923076923077</v>
      </c>
      <c r="CG14" s="7">
        <v>1</v>
      </c>
      <c r="CH14" s="7">
        <v>0.8833333333333333</v>
      </c>
      <c r="CI14" s="7">
        <v>0.94166666666666665</v>
      </c>
      <c r="CJ14" s="8">
        <v>3</v>
      </c>
      <c r="CK14" s="8" t="s">
        <v>507</v>
      </c>
      <c r="CL14" s="8">
        <f t="shared" si="13"/>
        <v>2</v>
      </c>
      <c r="CM14" s="8" t="s">
        <v>634</v>
      </c>
      <c r="CN14" s="8">
        <v>0</v>
      </c>
      <c r="CO14" s="8" t="s">
        <v>634</v>
      </c>
      <c r="CP14" s="8">
        <v>0</v>
      </c>
      <c r="CQ14" s="7" t="s">
        <v>636</v>
      </c>
      <c r="CR14" s="7">
        <v>2</v>
      </c>
      <c r="CS14" s="7">
        <v>2</v>
      </c>
      <c r="CT14" s="7">
        <v>2</v>
      </c>
      <c r="CU14" s="8">
        <v>1</v>
      </c>
      <c r="CV14" s="8">
        <v>0</v>
      </c>
      <c r="CW14" s="7">
        <v>1</v>
      </c>
      <c r="CX14" s="7">
        <f t="shared" si="14"/>
        <v>0</v>
      </c>
      <c r="CY14" s="7">
        <f t="shared" si="15"/>
        <v>0</v>
      </c>
      <c r="CZ14" s="7">
        <v>0</v>
      </c>
      <c r="DA14" s="7">
        <v>0</v>
      </c>
      <c r="DB14" s="7">
        <v>0</v>
      </c>
      <c r="DC14" s="7">
        <v>1</v>
      </c>
      <c r="DD14" s="7">
        <v>0</v>
      </c>
      <c r="DE14" s="7">
        <v>20</v>
      </c>
      <c r="DF14" s="8">
        <v>32</v>
      </c>
      <c r="DG14" s="7">
        <v>36</v>
      </c>
      <c r="DH14" s="8">
        <v>1</v>
      </c>
      <c r="DI14" s="8">
        <v>20</v>
      </c>
      <c r="DJ14" s="8">
        <v>25</v>
      </c>
      <c r="DK14" s="8">
        <v>0.44444444444444442</v>
      </c>
      <c r="DL14" s="8">
        <f t="shared" si="9"/>
        <v>0.55555555555555558</v>
      </c>
      <c r="DM14" s="8">
        <f t="shared" si="16"/>
        <v>0.5</v>
      </c>
      <c r="DN14" s="8">
        <v>560.26086956521738</v>
      </c>
      <c r="DO14" s="8">
        <v>574.54999999999995</v>
      </c>
      <c r="DP14" s="8">
        <v>566.90697674418607</v>
      </c>
      <c r="DQ14" s="8">
        <v>627.5</v>
      </c>
      <c r="DR14" s="8">
        <v>595.76</v>
      </c>
      <c r="DS14" s="8">
        <v>609.86666666666667</v>
      </c>
      <c r="DT14" s="8">
        <v>588.875</v>
      </c>
      <c r="DU14" s="8">
        <f t="shared" si="17"/>
        <v>-67.239130434782624</v>
      </c>
      <c r="DV14" s="8">
        <f t="shared" si="17"/>
        <v>-21.210000000000036</v>
      </c>
      <c r="DW14" s="8">
        <f t="shared" si="17"/>
        <v>-42.959689922480607</v>
      </c>
      <c r="EB14" s="7">
        <v>0.93421050000000005</v>
      </c>
      <c r="EC14" s="7">
        <v>0.96052630000000006</v>
      </c>
      <c r="ED14" s="7">
        <v>0.9473684</v>
      </c>
      <c r="EE14" s="7">
        <v>425.42028985507199</v>
      </c>
      <c r="EF14" s="7">
        <v>424</v>
      </c>
      <c r="EG14" s="7">
        <v>424.69503546099298</v>
      </c>
      <c r="EH14" s="7">
        <v>-1.4202898550724401</v>
      </c>
      <c r="EI14" s="7">
        <v>3.8930622044751097E-2</v>
      </c>
      <c r="EJ14" s="7">
        <v>7</v>
      </c>
      <c r="EK14">
        <v>34.700968927497463</v>
      </c>
      <c r="EL14">
        <v>27.857737516887266</v>
      </c>
      <c r="EM14">
        <v>41</v>
      </c>
      <c r="EN14">
        <v>-56.335616438356205</v>
      </c>
      <c r="EO14">
        <v>41.401086942253052</v>
      </c>
      <c r="EP14">
        <v>30</v>
      </c>
      <c r="EQ14">
        <v>0.57746478873239437</v>
      </c>
      <c r="ER14">
        <v>0.61596856698050162</v>
      </c>
      <c r="ES14" s="7">
        <v>0.94166666666666665</v>
      </c>
      <c r="ET14" s="25">
        <v>377.35593220338984</v>
      </c>
      <c r="EU14" s="25">
        <v>441.35185185185185</v>
      </c>
      <c r="EV14" s="7">
        <v>1</v>
      </c>
      <c r="EW14" s="7">
        <v>0.91666666666666663</v>
      </c>
      <c r="EX14" s="7">
        <v>0.95833333333333337</v>
      </c>
    </row>
    <row r="15" spans="1:154" x14ac:dyDescent="0.25">
      <c r="A15" s="1">
        <v>1014</v>
      </c>
      <c r="B15" s="7" t="s">
        <v>26</v>
      </c>
      <c r="C15" s="7" t="str">
        <f t="shared" si="0"/>
        <v>00</v>
      </c>
      <c r="D15" s="7">
        <f t="shared" si="1"/>
        <v>1900</v>
      </c>
      <c r="E15" s="7">
        <f t="shared" si="2"/>
        <v>2000</v>
      </c>
      <c r="F15" s="7">
        <f t="shared" si="3"/>
        <v>19</v>
      </c>
      <c r="G15" s="7" t="s">
        <v>447</v>
      </c>
      <c r="H15" s="7">
        <f t="shared" si="4"/>
        <v>1</v>
      </c>
      <c r="I15" s="7"/>
      <c r="J15" s="7" t="s">
        <v>473</v>
      </c>
      <c r="K15" s="7">
        <f t="shared" si="5"/>
        <v>0</v>
      </c>
      <c r="L15" s="7">
        <v>12</v>
      </c>
      <c r="M15" s="13" t="s">
        <v>493</v>
      </c>
      <c r="N15" s="7">
        <f t="shared" si="10"/>
        <v>1</v>
      </c>
      <c r="O15" s="13" t="s">
        <v>494</v>
      </c>
      <c r="P15" s="7">
        <f t="shared" si="6"/>
        <v>0</v>
      </c>
      <c r="Q15" s="13" t="s">
        <v>494</v>
      </c>
      <c r="R15" s="7">
        <f t="shared" si="7"/>
        <v>0</v>
      </c>
      <c r="S15" s="7" t="s">
        <v>501</v>
      </c>
      <c r="T15" s="7">
        <f t="shared" si="11"/>
        <v>1</v>
      </c>
      <c r="U15" s="7" t="s">
        <v>504</v>
      </c>
      <c r="V15" s="25">
        <v>55</v>
      </c>
      <c r="W15" s="25">
        <v>60</v>
      </c>
      <c r="X15" s="25">
        <v>35</v>
      </c>
      <c r="Y15" s="7">
        <f t="shared" si="12"/>
        <v>3</v>
      </c>
      <c r="Z15" s="7" t="s">
        <v>513</v>
      </c>
      <c r="AA15" s="7">
        <f t="shared" si="8"/>
        <v>5</v>
      </c>
      <c r="AB15" s="7">
        <v>1</v>
      </c>
      <c r="AC15" s="7">
        <v>0</v>
      </c>
      <c r="AD15" s="7">
        <v>9</v>
      </c>
      <c r="AE15" s="7">
        <v>1</v>
      </c>
      <c r="AF15" s="7">
        <v>0</v>
      </c>
      <c r="AG15" s="7">
        <v>0</v>
      </c>
      <c r="AH15" s="7">
        <v>1</v>
      </c>
      <c r="AI15" s="7">
        <v>0</v>
      </c>
      <c r="AJ15" s="7">
        <v>0</v>
      </c>
      <c r="AK15" s="7">
        <v>2</v>
      </c>
      <c r="AL15" s="7">
        <v>16</v>
      </c>
      <c r="AM15" s="7">
        <v>29</v>
      </c>
      <c r="AN15" s="7">
        <v>27</v>
      </c>
      <c r="AO15" s="7">
        <v>38.25</v>
      </c>
      <c r="AP15" s="7">
        <v>39</v>
      </c>
      <c r="AQ15" s="7">
        <v>24</v>
      </c>
      <c r="AR15" s="7">
        <v>43</v>
      </c>
      <c r="AS15" s="7">
        <v>0.91666666666666663</v>
      </c>
      <c r="AT15" s="8">
        <v>22</v>
      </c>
      <c r="AU15" s="8">
        <v>28</v>
      </c>
      <c r="AV15" s="8">
        <v>0.48888888888888887</v>
      </c>
      <c r="AW15" s="8">
        <v>0.62222222222222223</v>
      </c>
      <c r="AX15" s="8">
        <v>0.55555555555555558</v>
      </c>
      <c r="AY15" s="8">
        <v>628.13043478260875</v>
      </c>
      <c r="AZ15" s="8">
        <v>618.125</v>
      </c>
      <c r="BA15" s="8">
        <v>624.02564102564099</v>
      </c>
      <c r="BB15" s="8">
        <v>552.57142857142856</v>
      </c>
      <c r="BC15" s="8">
        <v>566.71428571428567</v>
      </c>
      <c r="BD15" s="8">
        <v>560.65306122448976</v>
      </c>
      <c r="BE15" s="8">
        <v>588.73863636363637</v>
      </c>
      <c r="BF15" s="8">
        <v>75.55900621118019</v>
      </c>
      <c r="BG15" s="8">
        <v>51.410714285714334</v>
      </c>
      <c r="BH15" s="8">
        <v>63.372579801151232</v>
      </c>
      <c r="BM15" s="7">
        <v>0.96052630000000006</v>
      </c>
      <c r="BN15" s="7">
        <v>1</v>
      </c>
      <c r="BO15" s="7">
        <v>0.9802632</v>
      </c>
      <c r="BP15" s="7">
        <v>478.36619718309902</v>
      </c>
      <c r="BQ15" s="7">
        <v>493.74666666666701</v>
      </c>
      <c r="BR15" s="7">
        <v>486.26712328767098</v>
      </c>
      <c r="BS15" s="7">
        <v>15.380469483568101</v>
      </c>
      <c r="BT15" s="7">
        <v>4.0741838592923497E-2</v>
      </c>
      <c r="BU15" s="7">
        <v>3</v>
      </c>
      <c r="BV15" s="39">
        <v>52.304806201550406</v>
      </c>
      <c r="BW15" s="39">
        <v>32.475609685510825</v>
      </c>
      <c r="BX15" s="39">
        <v>43</v>
      </c>
      <c r="BY15" s="39">
        <v>-50.22</v>
      </c>
      <c r="BZ15" s="39">
        <v>45.134970428211837</v>
      </c>
      <c r="CA15" s="39">
        <v>30</v>
      </c>
      <c r="CB15">
        <v>0.58904109589041098</v>
      </c>
      <c r="CC15">
        <v>1.0415134647859499</v>
      </c>
      <c r="CD15" s="7">
        <v>0.93333333333333335</v>
      </c>
      <c r="CE15" s="25">
        <v>393.18965517241378</v>
      </c>
      <c r="CF15" s="25">
        <v>537.16666666666663</v>
      </c>
      <c r="CG15" s="7">
        <v>0.98333333333333328</v>
      </c>
      <c r="CH15" s="7">
        <v>0.91666666666666663</v>
      </c>
      <c r="CI15" s="7">
        <v>0.95</v>
      </c>
      <c r="CJ15" s="8">
        <v>3</v>
      </c>
      <c r="CK15" s="8" t="s">
        <v>506</v>
      </c>
      <c r="CL15" s="8">
        <f t="shared" si="13"/>
        <v>4</v>
      </c>
      <c r="CM15" s="8" t="s">
        <v>634</v>
      </c>
      <c r="CN15" s="8">
        <v>0</v>
      </c>
      <c r="CO15" s="8" t="s">
        <v>639</v>
      </c>
      <c r="CP15" s="8">
        <v>1</v>
      </c>
      <c r="CQ15" s="7" t="s">
        <v>637</v>
      </c>
      <c r="CR15" s="7">
        <v>1</v>
      </c>
      <c r="CS15" s="7">
        <v>2</v>
      </c>
      <c r="CT15" s="7">
        <v>1</v>
      </c>
      <c r="CU15" s="8">
        <v>0</v>
      </c>
      <c r="CV15" s="8">
        <v>0</v>
      </c>
      <c r="CW15" s="7">
        <v>0</v>
      </c>
      <c r="CX15" s="7">
        <f t="shared" si="14"/>
        <v>0</v>
      </c>
      <c r="CY15" s="7">
        <f t="shared" si="15"/>
        <v>0</v>
      </c>
      <c r="CZ15" s="7">
        <v>0</v>
      </c>
      <c r="DA15" s="7">
        <v>0</v>
      </c>
      <c r="DB15" s="7">
        <v>0</v>
      </c>
      <c r="DC15" s="7">
        <v>0</v>
      </c>
      <c r="DD15" s="7">
        <v>0</v>
      </c>
      <c r="DE15" s="7">
        <v>14</v>
      </c>
      <c r="DF15" s="8">
        <v>33</v>
      </c>
      <c r="DG15" s="7">
        <v>40</v>
      </c>
      <c r="DH15" s="8">
        <v>0.91666666666666663</v>
      </c>
      <c r="DI15" s="8">
        <v>23</v>
      </c>
      <c r="DJ15" s="8">
        <v>22</v>
      </c>
      <c r="DK15" s="8">
        <v>0.51111111111111107</v>
      </c>
      <c r="DL15" s="8">
        <f t="shared" si="9"/>
        <v>0.48888888888888887</v>
      </c>
      <c r="DM15" s="8">
        <f t="shared" si="16"/>
        <v>0.5</v>
      </c>
      <c r="DN15" s="8">
        <v>925.85</v>
      </c>
      <c r="DO15" s="8">
        <v>956.9</v>
      </c>
      <c r="DP15" s="8">
        <v>941.375</v>
      </c>
      <c r="DQ15" s="8">
        <v>881.47368421052636</v>
      </c>
      <c r="DR15" s="8">
        <v>742.59090909090912</v>
      </c>
      <c r="DS15" s="8">
        <v>806.95121951219517</v>
      </c>
      <c r="DT15" s="8">
        <v>873.33333333333337</v>
      </c>
      <c r="DU15" s="8">
        <f t="shared" si="17"/>
        <v>44.376315789473665</v>
      </c>
      <c r="DV15" s="8">
        <f t="shared" si="17"/>
        <v>214.30909090909086</v>
      </c>
      <c r="DW15" s="8">
        <f t="shared" si="17"/>
        <v>134.42378048780483</v>
      </c>
      <c r="EB15" s="7">
        <v>0.98684210000000006</v>
      </c>
      <c r="EC15" s="7">
        <v>1</v>
      </c>
      <c r="ED15" s="7">
        <v>0.99342109999999995</v>
      </c>
      <c r="EE15" s="7">
        <v>513</v>
      </c>
      <c r="EF15" s="7">
        <v>504.60810810810801</v>
      </c>
      <c r="EG15" s="7">
        <v>508.74657534246597</v>
      </c>
      <c r="EH15" s="7">
        <v>-8.3918918918918699</v>
      </c>
      <c r="EI15" s="7">
        <v>5.78855743458601E-2</v>
      </c>
      <c r="EJ15" s="7">
        <v>3</v>
      </c>
      <c r="EK15">
        <v>44.203346203346221</v>
      </c>
      <c r="EL15">
        <v>22.889027859913199</v>
      </c>
      <c r="EM15">
        <v>42</v>
      </c>
      <c r="EN15">
        <v>-89.778988666085368</v>
      </c>
      <c r="EO15">
        <v>79.041711087066489</v>
      </c>
      <c r="EP15">
        <v>31</v>
      </c>
      <c r="EQ15">
        <v>0.57534246575342463</v>
      </c>
      <c r="ER15">
        <v>0.49235736401254809</v>
      </c>
      <c r="ES15" s="41">
        <v>0.5</v>
      </c>
      <c r="ET15" s="43">
        <v>398.18181818181819</v>
      </c>
      <c r="EU15" s="43">
        <v>641.79999999999995</v>
      </c>
      <c r="EV15" s="41">
        <v>0.95</v>
      </c>
      <c r="EW15" s="41">
        <v>8.3333333333333329E-2</v>
      </c>
      <c r="EX15" s="7">
        <v>0.51666666666666672</v>
      </c>
    </row>
    <row r="16" spans="1:154" x14ac:dyDescent="0.25">
      <c r="A16" s="1">
        <v>1015</v>
      </c>
      <c r="B16" s="7" t="s">
        <v>27</v>
      </c>
      <c r="C16" s="7" t="str">
        <f t="shared" si="0"/>
        <v>99</v>
      </c>
      <c r="D16" s="7">
        <f t="shared" si="1"/>
        <v>1999</v>
      </c>
      <c r="E16" s="7">
        <f t="shared" si="2"/>
        <v>1999</v>
      </c>
      <c r="F16" s="7">
        <f t="shared" si="3"/>
        <v>20</v>
      </c>
      <c r="G16" s="7" t="s">
        <v>447</v>
      </c>
      <c r="H16" s="7">
        <f t="shared" si="4"/>
        <v>1</v>
      </c>
      <c r="I16" s="7"/>
      <c r="J16" s="7" t="s">
        <v>470</v>
      </c>
      <c r="K16" s="7">
        <f t="shared" si="5"/>
        <v>1</v>
      </c>
      <c r="L16" s="7">
        <v>12</v>
      </c>
      <c r="M16" s="13" t="s">
        <v>493</v>
      </c>
      <c r="N16" s="7">
        <f t="shared" si="10"/>
        <v>1</v>
      </c>
      <c r="O16" s="13" t="s">
        <v>494</v>
      </c>
      <c r="P16" s="7">
        <f t="shared" si="6"/>
        <v>0</v>
      </c>
      <c r="Q16" s="13" t="s">
        <v>494</v>
      </c>
      <c r="R16" s="7">
        <f t="shared" si="7"/>
        <v>0</v>
      </c>
      <c r="S16" s="7" t="s">
        <v>501</v>
      </c>
      <c r="T16" s="7">
        <f t="shared" si="11"/>
        <v>1</v>
      </c>
      <c r="U16" s="7" t="s">
        <v>506</v>
      </c>
      <c r="V16" s="25">
        <v>56</v>
      </c>
      <c r="W16" s="25">
        <v>70</v>
      </c>
      <c r="X16" s="25">
        <v>36</v>
      </c>
      <c r="Y16" s="7">
        <f t="shared" si="12"/>
        <v>4</v>
      </c>
      <c r="Z16" s="7" t="s">
        <v>514</v>
      </c>
      <c r="AA16" s="7">
        <f t="shared" si="8"/>
        <v>6</v>
      </c>
      <c r="AB16" s="7">
        <v>0</v>
      </c>
      <c r="AC16" s="7">
        <v>0</v>
      </c>
      <c r="AD16" s="7">
        <v>9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21</v>
      </c>
      <c r="AM16" s="7">
        <v>34</v>
      </c>
      <c r="AN16" s="7">
        <v>30</v>
      </c>
      <c r="AO16" s="7">
        <v>43</v>
      </c>
      <c r="AP16" s="7">
        <v>45</v>
      </c>
      <c r="AQ16" s="7">
        <v>8</v>
      </c>
      <c r="AR16" s="7">
        <v>37</v>
      </c>
      <c r="AS16" s="7">
        <v>0.875</v>
      </c>
      <c r="AT16" s="8">
        <v>20</v>
      </c>
      <c r="AU16" s="8">
        <v>29</v>
      </c>
      <c r="AV16" s="8">
        <v>0.44444444444444442</v>
      </c>
      <c r="AW16" s="8">
        <v>0.64444444444444449</v>
      </c>
      <c r="AX16" s="8">
        <v>0.5444444444444444</v>
      </c>
      <c r="AY16" s="8">
        <v>636.20833333333337</v>
      </c>
      <c r="AZ16" s="8">
        <v>797.66666666666663</v>
      </c>
      <c r="BA16" s="8">
        <v>698.30769230769226</v>
      </c>
      <c r="BB16" s="8">
        <v>742.27777777777783</v>
      </c>
      <c r="BC16" s="8">
        <v>596.72413793103453</v>
      </c>
      <c r="BD16" s="8">
        <v>652.468085106383</v>
      </c>
      <c r="BE16" s="8">
        <v>673.25581395348843</v>
      </c>
      <c r="BF16" s="8">
        <v>-106.06944444444446</v>
      </c>
      <c r="BG16" s="8">
        <v>200.9425287356321</v>
      </c>
      <c r="BH16" s="8">
        <v>45.839607201309263</v>
      </c>
      <c r="BM16" s="7">
        <v>0.75</v>
      </c>
      <c r="BN16" s="7">
        <v>0.88157890000000005</v>
      </c>
      <c r="BO16" s="7">
        <v>0.81578949999999995</v>
      </c>
      <c r="BP16" s="7">
        <v>578.21818181818196</v>
      </c>
      <c r="BQ16" s="7">
        <v>616.35384615384601</v>
      </c>
      <c r="BR16" s="7">
        <v>598.875</v>
      </c>
      <c r="BS16" s="7">
        <v>38.135664335664302</v>
      </c>
      <c r="BT16" s="7">
        <v>8.9267584573308398E-2</v>
      </c>
      <c r="BU16" s="7">
        <v>21</v>
      </c>
      <c r="BV16" s="39">
        <v>123.195951417004</v>
      </c>
      <c r="BW16" s="39">
        <v>65.178914218677818</v>
      </c>
      <c r="BX16" s="39">
        <v>38</v>
      </c>
      <c r="BY16" s="39">
        <v>-151.99909502262452</v>
      </c>
      <c r="BZ16" s="39">
        <v>128.47473598130921</v>
      </c>
      <c r="CA16" s="39">
        <v>17</v>
      </c>
      <c r="CB16">
        <v>0.69090909090909092</v>
      </c>
      <c r="CC16">
        <v>0.81050450595555668</v>
      </c>
      <c r="CD16" s="7">
        <v>0.91666666666666663</v>
      </c>
      <c r="CE16" s="25">
        <v>367.65</v>
      </c>
      <c r="CF16" s="25">
        <v>474.96</v>
      </c>
      <c r="CG16" s="7">
        <v>1</v>
      </c>
      <c r="CH16" s="7">
        <v>0.83333333333333337</v>
      </c>
      <c r="CI16" s="7">
        <v>0.91666666666666663</v>
      </c>
      <c r="CJ16" s="8">
        <v>3</v>
      </c>
      <c r="CK16" s="8" t="s">
        <v>504</v>
      </c>
      <c r="CL16" s="8">
        <f t="shared" si="13"/>
        <v>3</v>
      </c>
      <c r="CM16" s="8" t="s">
        <v>634</v>
      </c>
      <c r="CN16" s="8">
        <v>0</v>
      </c>
      <c r="CO16" s="8" t="s">
        <v>634</v>
      </c>
      <c r="CP16" s="8">
        <v>0</v>
      </c>
      <c r="CQ16" s="7" t="s">
        <v>637</v>
      </c>
      <c r="CR16" s="7">
        <v>1</v>
      </c>
      <c r="CS16" s="7">
        <v>1</v>
      </c>
      <c r="CT16" s="7">
        <v>0</v>
      </c>
      <c r="CU16" s="8">
        <v>9</v>
      </c>
      <c r="CV16" s="8">
        <v>1</v>
      </c>
      <c r="CW16" s="7">
        <v>0</v>
      </c>
      <c r="CX16" s="7">
        <f t="shared" si="14"/>
        <v>0</v>
      </c>
      <c r="CY16" s="7">
        <f t="shared" si="15"/>
        <v>0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  <c r="DE16" s="7">
        <v>12</v>
      </c>
      <c r="DF16" s="8">
        <v>34</v>
      </c>
      <c r="DG16" s="7">
        <v>40</v>
      </c>
      <c r="DH16" s="8">
        <v>0.95833333333333337</v>
      </c>
      <c r="DI16" s="8">
        <v>23</v>
      </c>
      <c r="DJ16" s="8">
        <v>21</v>
      </c>
      <c r="DK16" s="8">
        <v>0.51111111111111107</v>
      </c>
      <c r="DL16" s="8">
        <f t="shared" si="9"/>
        <v>0.46666666666666667</v>
      </c>
      <c r="DM16" s="8">
        <f t="shared" si="16"/>
        <v>0.48888888888888887</v>
      </c>
      <c r="DN16" s="8">
        <v>614.63636363636363</v>
      </c>
      <c r="DO16" s="8">
        <v>625.27272727272725</v>
      </c>
      <c r="DP16" s="8">
        <v>619.9545454545455</v>
      </c>
      <c r="DQ16" s="8">
        <v>694.86363636363637</v>
      </c>
      <c r="DR16" s="8">
        <v>591.33333333333337</v>
      </c>
      <c r="DS16" s="8">
        <v>644.30232558139539</v>
      </c>
      <c r="DT16" s="8">
        <v>631.9885057471264</v>
      </c>
      <c r="DU16" s="8">
        <f t="shared" si="17"/>
        <v>-80.227272727272748</v>
      </c>
      <c r="DV16" s="8">
        <f t="shared" si="17"/>
        <v>33.939393939393881</v>
      </c>
      <c r="DW16" s="8">
        <f t="shared" si="17"/>
        <v>-24.347780126849898</v>
      </c>
      <c r="EB16" s="7">
        <v>0.9473684</v>
      </c>
      <c r="EC16" s="7">
        <v>0.9736842</v>
      </c>
      <c r="ED16" s="7">
        <v>0.96052630000000006</v>
      </c>
      <c r="EE16" s="7">
        <v>474.57142857142901</v>
      </c>
      <c r="EF16" s="7">
        <v>469.847222222222</v>
      </c>
      <c r="EG16" s="7">
        <v>472.17605633802799</v>
      </c>
      <c r="EH16" s="7">
        <v>-4.7242063492063302</v>
      </c>
      <c r="EI16" s="7">
        <v>4.8120528076198203E-2</v>
      </c>
      <c r="EJ16" s="7">
        <v>6</v>
      </c>
      <c r="EK16">
        <v>37.922113502935481</v>
      </c>
      <c r="EL16">
        <v>28.41436831130704</v>
      </c>
      <c r="EM16">
        <v>35</v>
      </c>
      <c r="EN16">
        <v>-46.957423176601203</v>
      </c>
      <c r="EO16">
        <v>42.52235264892014</v>
      </c>
      <c r="EP16">
        <v>37</v>
      </c>
      <c r="EQ16">
        <v>0.4861111111111111</v>
      </c>
      <c r="ER16">
        <v>0.80758506190416346</v>
      </c>
      <c r="ES16" s="7">
        <v>0.90833333333333333</v>
      </c>
      <c r="ET16" s="25">
        <v>365.10169491525426</v>
      </c>
      <c r="EU16" s="25">
        <v>472.82</v>
      </c>
      <c r="EV16" s="7">
        <v>1</v>
      </c>
      <c r="EW16" s="7">
        <v>0.83333333333333337</v>
      </c>
      <c r="EX16" s="7">
        <v>0.91666666666666663</v>
      </c>
    </row>
    <row r="17" spans="1:154" x14ac:dyDescent="0.25">
      <c r="A17" s="1">
        <v>1016</v>
      </c>
      <c r="B17" s="7" t="s">
        <v>28</v>
      </c>
      <c r="C17" s="7" t="str">
        <f t="shared" si="0"/>
        <v>98</v>
      </c>
      <c r="D17" s="7">
        <f t="shared" si="1"/>
        <v>1998</v>
      </c>
      <c r="E17" s="7">
        <f t="shared" si="2"/>
        <v>1998</v>
      </c>
      <c r="F17" s="7">
        <f t="shared" si="3"/>
        <v>21</v>
      </c>
      <c r="G17" s="7" t="s">
        <v>447</v>
      </c>
      <c r="H17" s="7">
        <f t="shared" si="4"/>
        <v>1</v>
      </c>
      <c r="I17" s="7"/>
      <c r="J17" s="7" t="s">
        <v>470</v>
      </c>
      <c r="K17" s="7">
        <f t="shared" si="5"/>
        <v>1</v>
      </c>
      <c r="L17" s="7">
        <v>12</v>
      </c>
      <c r="M17" s="13" t="s">
        <v>493</v>
      </c>
      <c r="N17" s="7">
        <f t="shared" si="10"/>
        <v>1</v>
      </c>
      <c r="O17" s="13" t="s">
        <v>494</v>
      </c>
      <c r="P17" s="7">
        <f t="shared" si="6"/>
        <v>0</v>
      </c>
      <c r="Q17" s="13" t="s">
        <v>494</v>
      </c>
      <c r="R17" s="7">
        <f t="shared" si="7"/>
        <v>0</v>
      </c>
      <c r="S17" s="7" t="s">
        <v>501</v>
      </c>
      <c r="T17" s="7">
        <f t="shared" si="11"/>
        <v>1</v>
      </c>
      <c r="U17" s="7" t="s">
        <v>506</v>
      </c>
      <c r="V17" s="25">
        <v>55</v>
      </c>
      <c r="W17" s="25">
        <v>70</v>
      </c>
      <c r="X17" s="25">
        <v>32</v>
      </c>
      <c r="Y17" s="7">
        <f t="shared" si="12"/>
        <v>4</v>
      </c>
      <c r="Z17" s="7" t="s">
        <v>513</v>
      </c>
      <c r="AA17" s="7">
        <f t="shared" si="8"/>
        <v>5</v>
      </c>
      <c r="AB17" s="7">
        <v>1</v>
      </c>
      <c r="AC17" s="7">
        <v>0</v>
      </c>
      <c r="AD17" s="7">
        <v>9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2</v>
      </c>
      <c r="AM17" s="7">
        <v>32</v>
      </c>
      <c r="AN17" s="7">
        <v>28</v>
      </c>
      <c r="AO17" s="7">
        <v>41</v>
      </c>
      <c r="AP17" s="7">
        <v>41</v>
      </c>
      <c r="AQ17" s="7">
        <v>17</v>
      </c>
      <c r="AR17" s="7">
        <v>29</v>
      </c>
      <c r="AS17" s="7">
        <v>1</v>
      </c>
      <c r="AT17" s="8">
        <v>20</v>
      </c>
      <c r="AU17" s="8">
        <v>29</v>
      </c>
      <c r="AV17" s="8">
        <v>0.44444444444444442</v>
      </c>
      <c r="AW17" s="8">
        <v>0.64444444444444449</v>
      </c>
      <c r="AX17" s="8">
        <v>0.5444444444444444</v>
      </c>
      <c r="AY17" s="8">
        <v>548.04</v>
      </c>
      <c r="AZ17" s="8">
        <v>628.26666666666665</v>
      </c>
      <c r="BA17" s="8">
        <v>578.125</v>
      </c>
      <c r="BB17" s="8">
        <v>623</v>
      </c>
      <c r="BC17" s="8">
        <v>527.17857142857144</v>
      </c>
      <c r="BD17" s="8">
        <v>567.10416666666663</v>
      </c>
      <c r="BE17" s="8">
        <v>572.11363636363637</v>
      </c>
      <c r="BF17" s="8">
        <v>-74.960000000000036</v>
      </c>
      <c r="BG17" s="8">
        <v>101.08809523809521</v>
      </c>
      <c r="BH17" s="8">
        <v>11.020833333333371</v>
      </c>
      <c r="BM17" s="7">
        <v>0.9473684</v>
      </c>
      <c r="BN17" s="7">
        <v>0.9736842</v>
      </c>
      <c r="BO17" s="7">
        <v>0.96052630000000006</v>
      </c>
      <c r="BP17" s="7">
        <v>463.94285714285701</v>
      </c>
      <c r="BQ17" s="7">
        <v>461.847222222222</v>
      </c>
      <c r="BR17" s="7">
        <v>462.88028169014098</v>
      </c>
      <c r="BS17" s="7">
        <v>-2.0956349206348901</v>
      </c>
      <c r="BT17" s="7">
        <v>7.6813057612725999E-2</v>
      </c>
      <c r="BU17" s="7">
        <v>6</v>
      </c>
      <c r="BV17" s="39">
        <v>49.373538011695871</v>
      </c>
      <c r="BW17" s="39">
        <v>35.658273449144524</v>
      </c>
      <c r="BX17" s="39">
        <v>38</v>
      </c>
      <c r="BY17" s="39">
        <v>-63.215277777777821</v>
      </c>
      <c r="BZ17" s="39">
        <v>50.145997783970699</v>
      </c>
      <c r="CA17" s="39">
        <v>32</v>
      </c>
      <c r="CB17">
        <v>0.54285714285714282</v>
      </c>
      <c r="CC17">
        <v>0.78103806148348898</v>
      </c>
      <c r="CD17" s="7">
        <v>0.92500000000000004</v>
      </c>
      <c r="CE17" s="25">
        <v>341.13559322033899</v>
      </c>
      <c r="CF17" s="25">
        <v>402.09615384615387</v>
      </c>
      <c r="CG17" s="7">
        <v>1</v>
      </c>
      <c r="CH17" s="7">
        <v>0.8666666666666667</v>
      </c>
      <c r="CI17" s="7">
        <v>0.93333333333333335</v>
      </c>
      <c r="CJ17" s="8">
        <v>3</v>
      </c>
      <c r="CK17" s="8" t="s">
        <v>506</v>
      </c>
      <c r="CL17" s="8">
        <f t="shared" si="13"/>
        <v>4</v>
      </c>
      <c r="CM17" s="8" t="s">
        <v>634</v>
      </c>
      <c r="CN17" s="8">
        <v>0</v>
      </c>
      <c r="CO17" s="8" t="s">
        <v>634</v>
      </c>
      <c r="CP17" s="8">
        <v>0</v>
      </c>
      <c r="CQ17" s="7" t="s">
        <v>635</v>
      </c>
      <c r="CR17" s="7">
        <v>0</v>
      </c>
      <c r="CS17" s="7">
        <v>0</v>
      </c>
      <c r="CT17" s="7">
        <v>0</v>
      </c>
      <c r="CU17" s="8">
        <v>9</v>
      </c>
      <c r="CV17" s="8">
        <v>0</v>
      </c>
      <c r="CW17" s="7">
        <v>0</v>
      </c>
      <c r="CX17" s="7">
        <f t="shared" si="14"/>
        <v>0</v>
      </c>
      <c r="CY17" s="7">
        <f t="shared" si="15"/>
        <v>0</v>
      </c>
      <c r="CZ17" s="7">
        <v>0</v>
      </c>
      <c r="DA17" s="7">
        <v>0</v>
      </c>
      <c r="DB17" s="7">
        <v>0</v>
      </c>
      <c r="DC17" s="7">
        <v>0</v>
      </c>
      <c r="DD17" s="7">
        <v>0</v>
      </c>
      <c r="DE17" s="7">
        <v>0</v>
      </c>
      <c r="DF17" s="8">
        <v>30</v>
      </c>
      <c r="DG17" s="7">
        <v>39</v>
      </c>
      <c r="DH17" s="8">
        <v>1</v>
      </c>
      <c r="DI17" s="8">
        <v>20</v>
      </c>
      <c r="DJ17" s="8">
        <v>23</v>
      </c>
      <c r="DK17" s="8">
        <v>0.44444444444444442</v>
      </c>
      <c r="DL17" s="8">
        <f t="shared" si="9"/>
        <v>0.51111111111111107</v>
      </c>
      <c r="DM17" s="8">
        <f t="shared" si="16"/>
        <v>0.4777777777777778</v>
      </c>
      <c r="DN17" s="8">
        <v>513.32000000000005</v>
      </c>
      <c r="DO17" s="8">
        <v>547.77272727272725</v>
      </c>
      <c r="DP17" s="8">
        <v>529.44680851063833</v>
      </c>
      <c r="DQ17" s="8">
        <v>622.52631578947364</v>
      </c>
      <c r="DR17" s="8">
        <v>542.95652173913038</v>
      </c>
      <c r="DS17" s="8">
        <v>578.95238095238096</v>
      </c>
      <c r="DT17" s="8">
        <v>552.8089887640449</v>
      </c>
      <c r="DU17" s="8">
        <f t="shared" si="17"/>
        <v>-109.20631578947359</v>
      </c>
      <c r="DV17" s="8">
        <f t="shared" si="17"/>
        <v>4.8162055335968716</v>
      </c>
      <c r="DW17" s="8">
        <f t="shared" si="17"/>
        <v>-49.505572441742629</v>
      </c>
      <c r="EB17" s="7">
        <v>0.98684210000000006</v>
      </c>
      <c r="EC17" s="7">
        <v>0.9210526</v>
      </c>
      <c r="ED17" s="7">
        <v>0.9539474</v>
      </c>
      <c r="EE17" s="7">
        <v>450.63013698630101</v>
      </c>
      <c r="EF17" s="7">
        <v>466.04347826087002</v>
      </c>
      <c r="EG17" s="7">
        <v>458.11971830985902</v>
      </c>
      <c r="EH17" s="7">
        <v>15.4133412745682</v>
      </c>
      <c r="EI17" s="7">
        <v>3.9455757996155701E-2</v>
      </c>
      <c r="EJ17" s="7">
        <v>6</v>
      </c>
      <c r="EK17">
        <v>45.651321398124423</v>
      </c>
      <c r="EL17">
        <v>28.95031472711354</v>
      </c>
      <c r="EM17">
        <v>51</v>
      </c>
      <c r="EN17">
        <v>-59.869565217391333</v>
      </c>
      <c r="EO17">
        <v>44.272783909362019</v>
      </c>
      <c r="EP17">
        <v>23</v>
      </c>
      <c r="EQ17">
        <v>0.68918918918918914</v>
      </c>
      <c r="ER17">
        <v>0.76251299357796753</v>
      </c>
      <c r="ES17" s="7">
        <v>0.93333333333333335</v>
      </c>
      <c r="ET17" s="25">
        <v>343.59322033898303</v>
      </c>
      <c r="EU17" s="25">
        <v>395.18867924528303</v>
      </c>
      <c r="EV17" s="7">
        <v>1</v>
      </c>
      <c r="EW17" s="7">
        <v>0.9</v>
      </c>
      <c r="EX17" s="7">
        <v>0.95</v>
      </c>
    </row>
    <row r="18" spans="1:154" x14ac:dyDescent="0.25">
      <c r="A18" s="1">
        <v>1017</v>
      </c>
      <c r="B18" s="7" t="s">
        <v>29</v>
      </c>
      <c r="C18" s="7" t="str">
        <f t="shared" si="0"/>
        <v>99</v>
      </c>
      <c r="D18" s="7">
        <f t="shared" si="1"/>
        <v>1999</v>
      </c>
      <c r="E18" s="7">
        <f t="shared" si="2"/>
        <v>1999</v>
      </c>
      <c r="F18" s="7">
        <f t="shared" si="3"/>
        <v>20</v>
      </c>
      <c r="G18" s="7" t="s">
        <v>447</v>
      </c>
      <c r="H18" s="7">
        <f t="shared" si="4"/>
        <v>1</v>
      </c>
      <c r="I18" s="7"/>
      <c r="J18" s="7" t="s">
        <v>470</v>
      </c>
      <c r="K18" s="7">
        <f t="shared" si="5"/>
        <v>1</v>
      </c>
      <c r="L18" s="7">
        <v>12</v>
      </c>
      <c r="M18" s="13" t="s">
        <v>493</v>
      </c>
      <c r="N18" s="7">
        <f t="shared" si="10"/>
        <v>1</v>
      </c>
      <c r="O18" s="23"/>
      <c r="P18" s="10"/>
      <c r="Q18" s="13" t="s">
        <v>495</v>
      </c>
      <c r="R18" s="7">
        <f t="shared" si="7"/>
        <v>1</v>
      </c>
      <c r="S18" s="7" t="s">
        <v>501</v>
      </c>
      <c r="T18" s="7">
        <f t="shared" si="11"/>
        <v>1</v>
      </c>
      <c r="U18" s="7" t="s">
        <v>504</v>
      </c>
      <c r="V18" s="25">
        <v>54</v>
      </c>
      <c r="W18" s="25">
        <v>70</v>
      </c>
      <c r="X18" s="25">
        <v>26</v>
      </c>
      <c r="Y18" s="7">
        <f t="shared" si="12"/>
        <v>3</v>
      </c>
      <c r="Z18" s="7" t="s">
        <v>513</v>
      </c>
      <c r="AA18" s="7">
        <f t="shared" si="8"/>
        <v>5</v>
      </c>
      <c r="AB18" s="7">
        <v>3</v>
      </c>
      <c r="AC18" s="7">
        <v>0</v>
      </c>
      <c r="AD18" s="7">
        <v>9</v>
      </c>
      <c r="AE18" s="7">
        <v>6</v>
      </c>
      <c r="AF18" s="7">
        <v>2</v>
      </c>
      <c r="AG18" s="7">
        <v>2</v>
      </c>
      <c r="AH18" s="7">
        <v>1</v>
      </c>
      <c r="AI18" s="7">
        <v>1</v>
      </c>
      <c r="AJ18" s="7">
        <v>2</v>
      </c>
      <c r="AK18" s="7">
        <v>0</v>
      </c>
      <c r="AL18" s="7">
        <v>4</v>
      </c>
      <c r="AM18" s="7">
        <v>33</v>
      </c>
      <c r="AN18" s="7">
        <v>24</v>
      </c>
      <c r="AO18" s="7">
        <v>43</v>
      </c>
      <c r="AP18" s="7">
        <v>39</v>
      </c>
      <c r="AQ18" s="7">
        <v>10</v>
      </c>
      <c r="AR18" s="7">
        <v>33</v>
      </c>
      <c r="AS18" s="7">
        <v>0.875</v>
      </c>
      <c r="AT18" s="8">
        <v>8</v>
      </c>
      <c r="AU18" s="8">
        <v>21</v>
      </c>
      <c r="AV18" s="8">
        <v>0.17777777777777778</v>
      </c>
      <c r="AW18" s="8">
        <v>0.46666666666666667</v>
      </c>
      <c r="AX18" s="8">
        <v>0.32222222222222224</v>
      </c>
      <c r="AY18" s="8">
        <v>561.35135135135135</v>
      </c>
      <c r="AZ18" s="8">
        <v>608.6521739130435</v>
      </c>
      <c r="BA18" s="8">
        <v>579.48333333333335</v>
      </c>
      <c r="BB18" s="8">
        <v>827.75</v>
      </c>
      <c r="BC18" s="8">
        <v>702.23809523809518</v>
      </c>
      <c r="BD18" s="8">
        <v>736.86206896551721</v>
      </c>
      <c r="BE18" s="8">
        <v>630.76404494382018</v>
      </c>
      <c r="BF18" s="8">
        <v>-266.39864864864865</v>
      </c>
      <c r="BG18" s="8">
        <v>-93.585921325051686</v>
      </c>
      <c r="BH18" s="8">
        <v>-157.37873563218386</v>
      </c>
      <c r="BM18" s="7">
        <v>1</v>
      </c>
      <c r="BN18" s="7">
        <v>0.98684210000000006</v>
      </c>
      <c r="BO18" s="7">
        <v>0.99342109999999995</v>
      </c>
      <c r="BP18" s="7">
        <v>586.70270270270305</v>
      </c>
      <c r="BQ18" s="7">
        <v>612.84931506849296</v>
      </c>
      <c r="BR18" s="7">
        <v>599.68707482993204</v>
      </c>
      <c r="BS18" s="7">
        <v>26.146612365790499</v>
      </c>
      <c r="BT18" s="7">
        <v>0.15258007686584099</v>
      </c>
      <c r="BU18" s="7">
        <v>3</v>
      </c>
      <c r="BV18" s="39">
        <v>122.49637389202267</v>
      </c>
      <c r="BW18" s="39">
        <v>61.256395753922916</v>
      </c>
      <c r="BX18" s="39">
        <v>51</v>
      </c>
      <c r="BY18" s="39">
        <v>-202.4840182648401</v>
      </c>
      <c r="BZ18" s="39">
        <v>135.41192299383718</v>
      </c>
      <c r="CA18" s="39">
        <v>24</v>
      </c>
      <c r="CB18">
        <v>0.68</v>
      </c>
      <c r="CC18">
        <v>0.60496811028217967</v>
      </c>
      <c r="CD18" s="7">
        <v>0.94166666666666665</v>
      </c>
      <c r="CE18" s="25">
        <v>320.61666666666667</v>
      </c>
      <c r="CF18" s="25">
        <v>383.03773584905662</v>
      </c>
      <c r="CG18" s="7">
        <v>1</v>
      </c>
      <c r="CH18" s="7">
        <v>0.8833333333333333</v>
      </c>
      <c r="CI18" s="7">
        <v>0.94166666666666665</v>
      </c>
      <c r="CJ18" s="8">
        <v>3</v>
      </c>
      <c r="CK18" s="8" t="s">
        <v>504</v>
      </c>
      <c r="CL18" s="8">
        <f t="shared" si="13"/>
        <v>3</v>
      </c>
      <c r="CM18" s="8" t="s">
        <v>639</v>
      </c>
      <c r="CN18" s="8">
        <v>1</v>
      </c>
      <c r="CO18" s="8" t="s">
        <v>634</v>
      </c>
      <c r="CP18" s="8">
        <v>0</v>
      </c>
      <c r="CQ18" s="7" t="s">
        <v>637</v>
      </c>
      <c r="CR18" s="7">
        <v>1</v>
      </c>
      <c r="CS18" s="7">
        <v>3</v>
      </c>
      <c r="CT18" s="7">
        <v>0</v>
      </c>
      <c r="CU18" s="8">
        <v>9</v>
      </c>
      <c r="CV18" s="8">
        <v>0</v>
      </c>
      <c r="CW18" s="7">
        <v>0</v>
      </c>
      <c r="CX18" s="7">
        <f t="shared" si="14"/>
        <v>0</v>
      </c>
      <c r="CY18" s="7">
        <f t="shared" si="15"/>
        <v>0</v>
      </c>
      <c r="CZ18" s="7">
        <v>0</v>
      </c>
      <c r="DA18" s="7">
        <v>0</v>
      </c>
      <c r="DB18" s="7">
        <v>0</v>
      </c>
      <c r="DC18" s="7">
        <v>0</v>
      </c>
      <c r="DD18" s="7">
        <v>0</v>
      </c>
      <c r="DE18" s="7">
        <v>0</v>
      </c>
      <c r="DF18" s="8">
        <v>31</v>
      </c>
      <c r="DG18" s="7">
        <v>40</v>
      </c>
      <c r="DH18" s="8">
        <v>0.75</v>
      </c>
      <c r="DI18" s="8">
        <v>4</v>
      </c>
      <c r="DJ18" s="8">
        <v>20</v>
      </c>
      <c r="DK18" s="8">
        <v>8.8888888888888892E-2</v>
      </c>
      <c r="DL18" s="8">
        <f t="shared" si="9"/>
        <v>0.44444444444444442</v>
      </c>
      <c r="DM18" s="8">
        <f t="shared" si="16"/>
        <v>0.26666666666666666</v>
      </c>
      <c r="DN18" s="8">
        <v>534.26829268292681</v>
      </c>
      <c r="DO18" s="8">
        <v>547.375</v>
      </c>
      <c r="DP18" s="8">
        <v>539.10769230769233</v>
      </c>
      <c r="DQ18" s="8">
        <v>839.5</v>
      </c>
      <c r="DR18" s="8">
        <v>681.3</v>
      </c>
      <c r="DS18" s="8">
        <v>707.66666666666663</v>
      </c>
      <c r="DT18" s="8">
        <v>584.56179775280896</v>
      </c>
      <c r="DU18" s="8">
        <f t="shared" si="17"/>
        <v>-305.23170731707319</v>
      </c>
      <c r="DV18" s="8">
        <f t="shared" si="17"/>
        <v>-133.92499999999995</v>
      </c>
      <c r="DW18" s="8">
        <f t="shared" si="17"/>
        <v>-168.5589743589743</v>
      </c>
      <c r="EB18" s="7">
        <v>0.98684210000000006</v>
      </c>
      <c r="EC18" s="7">
        <v>0.98684210000000006</v>
      </c>
      <c r="ED18" s="7">
        <v>0.98684210000000006</v>
      </c>
      <c r="EE18" s="7">
        <v>444.98648648648702</v>
      </c>
      <c r="EF18" s="7">
        <v>454.18918918918899</v>
      </c>
      <c r="EG18" s="7">
        <v>449.58783783783798</v>
      </c>
      <c r="EH18" s="7">
        <v>9.2027027027026502</v>
      </c>
      <c r="EI18" s="7">
        <v>5.27427732305219E-2</v>
      </c>
      <c r="EJ18" s="7">
        <v>2</v>
      </c>
      <c r="EK18">
        <v>46.543355855855829</v>
      </c>
      <c r="EL18">
        <v>35.890742529314679</v>
      </c>
      <c r="EM18">
        <v>48</v>
      </c>
      <c r="EN18">
        <v>-59.733887733887755</v>
      </c>
      <c r="EO18">
        <v>58.513590187975915</v>
      </c>
      <c r="EP18">
        <v>26</v>
      </c>
      <c r="EQ18">
        <v>0.64864864864864868</v>
      </c>
      <c r="ER18">
        <v>0.77917841315142156</v>
      </c>
      <c r="ES18" s="7">
        <v>0.95833333333333337</v>
      </c>
      <c r="ET18" s="25">
        <v>338.27118644067798</v>
      </c>
      <c r="EU18" s="25">
        <v>388.19642857142856</v>
      </c>
      <c r="EV18" s="7">
        <v>1</v>
      </c>
      <c r="EW18" s="7">
        <v>0.93333333333333335</v>
      </c>
      <c r="EX18" s="7">
        <v>0.96666666666666667</v>
      </c>
    </row>
    <row r="19" spans="1:154" x14ac:dyDescent="0.25">
      <c r="A19" s="1">
        <v>1018</v>
      </c>
      <c r="B19" s="7" t="s">
        <v>30</v>
      </c>
      <c r="C19" s="7" t="str">
        <f t="shared" si="0"/>
        <v>00</v>
      </c>
      <c r="D19" s="7">
        <f t="shared" si="1"/>
        <v>1900</v>
      </c>
      <c r="E19" s="7">
        <f t="shared" si="2"/>
        <v>2000</v>
      </c>
      <c r="F19" s="7">
        <f t="shared" si="3"/>
        <v>19</v>
      </c>
      <c r="G19" s="7" t="s">
        <v>447</v>
      </c>
      <c r="H19" s="7">
        <f t="shared" si="4"/>
        <v>1</v>
      </c>
      <c r="I19" s="7"/>
      <c r="J19" s="7" t="s">
        <v>470</v>
      </c>
      <c r="K19" s="7">
        <f t="shared" si="5"/>
        <v>1</v>
      </c>
      <c r="L19" s="7">
        <v>12</v>
      </c>
      <c r="M19" s="13" t="s">
        <v>493</v>
      </c>
      <c r="N19" s="7">
        <f t="shared" si="10"/>
        <v>1</v>
      </c>
      <c r="O19" s="13" t="s">
        <v>494</v>
      </c>
      <c r="P19" s="7">
        <f>IF(O19="לא",0,1)</f>
        <v>0</v>
      </c>
      <c r="Q19" s="13" t="s">
        <v>494</v>
      </c>
      <c r="R19" s="7">
        <f t="shared" si="7"/>
        <v>0</v>
      </c>
      <c r="S19" s="7" t="s">
        <v>501</v>
      </c>
      <c r="T19" s="7">
        <f t="shared" si="11"/>
        <v>1</v>
      </c>
      <c r="U19" s="7" t="s">
        <v>506</v>
      </c>
      <c r="V19" s="25">
        <v>55</v>
      </c>
      <c r="W19" s="25">
        <v>80</v>
      </c>
      <c r="X19" s="25">
        <v>27</v>
      </c>
      <c r="Y19" s="7">
        <f t="shared" si="12"/>
        <v>4</v>
      </c>
      <c r="Z19" s="7" t="s">
        <v>514</v>
      </c>
      <c r="AA19" s="7">
        <f t="shared" si="8"/>
        <v>6</v>
      </c>
      <c r="AB19" s="7">
        <v>0</v>
      </c>
      <c r="AC19" s="7">
        <v>0</v>
      </c>
      <c r="AD19" s="7">
        <v>9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31</v>
      </c>
      <c r="AN19" s="7">
        <v>27</v>
      </c>
      <c r="AO19" s="7">
        <v>28</v>
      </c>
      <c r="AP19" s="7">
        <v>35</v>
      </c>
      <c r="AQ19" s="7">
        <v>11</v>
      </c>
      <c r="AR19" s="7">
        <v>29</v>
      </c>
      <c r="AS19" s="7">
        <v>0.70833333333333337</v>
      </c>
      <c r="AT19" s="8">
        <v>34</v>
      </c>
      <c r="AU19" s="8">
        <v>7</v>
      </c>
      <c r="AV19" s="8">
        <v>0.75555555555555554</v>
      </c>
      <c r="AW19" s="8">
        <v>0.15555555555555556</v>
      </c>
      <c r="AX19" s="8">
        <v>0.45555555555555555</v>
      </c>
      <c r="AY19" s="8">
        <v>632.5454545454545</v>
      </c>
      <c r="AZ19" s="8">
        <v>503.78947368421052</v>
      </c>
      <c r="BA19" s="8">
        <v>532.69387755102036</v>
      </c>
      <c r="BB19" s="8">
        <v>531.36363636363637</v>
      </c>
      <c r="BC19" s="8">
        <v>513.85714285714289</v>
      </c>
      <c r="BD19" s="8">
        <v>528.29999999999995</v>
      </c>
      <c r="BE19" s="8">
        <v>530.71910112359546</v>
      </c>
      <c r="BF19" s="8">
        <v>101.18181818181813</v>
      </c>
      <c r="BG19" s="8">
        <v>-10.067669172932369</v>
      </c>
      <c r="BH19" s="8">
        <v>4.3938775510204096</v>
      </c>
      <c r="BM19" s="7">
        <v>0.96052630000000006</v>
      </c>
      <c r="BN19" s="7">
        <v>0.88157890000000005</v>
      </c>
      <c r="BO19" s="7">
        <v>0.9210526</v>
      </c>
      <c r="BP19" s="7">
        <v>419.25</v>
      </c>
      <c r="BQ19" s="7">
        <v>420.28787878787898</v>
      </c>
      <c r="BR19" s="7">
        <v>419.74637681159402</v>
      </c>
      <c r="BS19" s="7">
        <v>1.03787878787881</v>
      </c>
      <c r="BT19" s="7">
        <v>4.6188481525484597E-2</v>
      </c>
      <c r="BU19" s="7">
        <v>9</v>
      </c>
      <c r="BV19" s="39">
        <v>35.703624733475472</v>
      </c>
      <c r="BW19" s="39">
        <v>28.825654673345039</v>
      </c>
      <c r="BX19" s="39">
        <v>42</v>
      </c>
      <c r="BY19" s="39">
        <v>-42.38208955223881</v>
      </c>
      <c r="BZ19" s="39">
        <v>28.317721188918672</v>
      </c>
      <c r="CA19" s="39">
        <v>30</v>
      </c>
      <c r="CB19">
        <v>0.58333333333333337</v>
      </c>
      <c r="CC19">
        <v>0.84242247399030024</v>
      </c>
      <c r="CD19" s="7">
        <v>0.83333333333333337</v>
      </c>
      <c r="CE19" s="25">
        <v>344.29824561403507</v>
      </c>
      <c r="CF19" s="25">
        <v>404.67441860465118</v>
      </c>
      <c r="CG19" s="7">
        <v>0.96666666666666667</v>
      </c>
      <c r="CH19" s="7">
        <v>0.71666666666666667</v>
      </c>
      <c r="CI19" s="7">
        <v>0.84166666666666667</v>
      </c>
      <c r="CJ19" s="8">
        <v>3</v>
      </c>
      <c r="CK19" s="8" t="s">
        <v>504</v>
      </c>
      <c r="CL19" s="8">
        <f t="shared" si="13"/>
        <v>3</v>
      </c>
      <c r="CM19" s="8" t="s">
        <v>634</v>
      </c>
      <c r="CN19" s="8">
        <v>0</v>
      </c>
      <c r="CO19" s="8" t="s">
        <v>634</v>
      </c>
      <c r="CP19" s="8">
        <v>0</v>
      </c>
      <c r="CQ19" s="7" t="s">
        <v>637</v>
      </c>
      <c r="CR19" s="7">
        <v>1</v>
      </c>
      <c r="CS19" s="7">
        <v>2</v>
      </c>
      <c r="CT19" s="7">
        <v>1</v>
      </c>
      <c r="CU19" s="8">
        <v>0</v>
      </c>
      <c r="CV19" s="8">
        <v>0</v>
      </c>
      <c r="CW19" s="7">
        <v>0</v>
      </c>
      <c r="CX19" s="7">
        <f t="shared" si="14"/>
        <v>0</v>
      </c>
      <c r="CY19" s="7">
        <f t="shared" si="15"/>
        <v>0</v>
      </c>
      <c r="CZ19" s="7">
        <v>0</v>
      </c>
      <c r="DA19" s="7">
        <v>0</v>
      </c>
      <c r="DB19" s="7">
        <v>0</v>
      </c>
      <c r="DC19" s="7">
        <v>0</v>
      </c>
      <c r="DD19" s="7">
        <v>0</v>
      </c>
      <c r="DE19" s="7">
        <v>0</v>
      </c>
      <c r="DF19" s="8">
        <v>32</v>
      </c>
      <c r="DG19" s="7">
        <v>40</v>
      </c>
      <c r="DH19" s="8">
        <v>0.95833333333333337</v>
      </c>
      <c r="DI19" s="8">
        <v>28</v>
      </c>
      <c r="DJ19" s="8">
        <v>22</v>
      </c>
      <c r="DK19" s="8">
        <v>0.62222222222222223</v>
      </c>
      <c r="DL19" s="8">
        <f t="shared" si="9"/>
        <v>0.48888888888888887</v>
      </c>
      <c r="DM19" s="8">
        <f t="shared" si="16"/>
        <v>0.55555555555555558</v>
      </c>
      <c r="DN19" s="8">
        <v>517.05882352941171</v>
      </c>
      <c r="DO19" s="8">
        <v>490.47826086956519</v>
      </c>
      <c r="DP19" s="8">
        <v>501.77499999999998</v>
      </c>
      <c r="DQ19" s="8">
        <v>502.55555555555554</v>
      </c>
      <c r="DR19" s="8">
        <v>505.95454545454544</v>
      </c>
      <c r="DS19" s="8">
        <v>504.08163265306121</v>
      </c>
      <c r="DT19" s="8">
        <v>503.04494382022472</v>
      </c>
      <c r="DU19" s="8">
        <f t="shared" si="17"/>
        <v>14.503267973856168</v>
      </c>
      <c r="DV19" s="8">
        <f t="shared" si="17"/>
        <v>-15.476284584980249</v>
      </c>
      <c r="DW19" s="8">
        <f t="shared" si="17"/>
        <v>-2.3066326530612287</v>
      </c>
      <c r="EB19" s="7">
        <v>0.9473684</v>
      </c>
      <c r="EC19" s="7">
        <v>0.9473684</v>
      </c>
      <c r="ED19" s="7">
        <v>0.9473684</v>
      </c>
      <c r="EE19" s="7">
        <v>453.16901408450701</v>
      </c>
      <c r="EF19" s="7">
        <v>452.24285714285702</v>
      </c>
      <c r="EG19" s="7">
        <v>452.70921985815602</v>
      </c>
      <c r="EH19" s="7">
        <v>-0.92615694164993601</v>
      </c>
      <c r="EI19" s="7">
        <v>6.8127395894050202E-2</v>
      </c>
      <c r="EJ19" s="7">
        <v>7</v>
      </c>
      <c r="EK19">
        <v>42.134749034749049</v>
      </c>
      <c r="EL19">
        <v>27.777867705397767</v>
      </c>
      <c r="EM19">
        <v>37</v>
      </c>
      <c r="EN19">
        <v>-47.786554621848715</v>
      </c>
      <c r="EO19">
        <v>34.214277458495658</v>
      </c>
      <c r="EP19">
        <v>34</v>
      </c>
      <c r="EQ19">
        <v>0.52112676056338025</v>
      </c>
      <c r="ER19">
        <v>0.881728121396817</v>
      </c>
      <c r="ES19" s="7">
        <v>0.95</v>
      </c>
      <c r="ET19" s="25">
        <v>370.28813559322032</v>
      </c>
      <c r="EU19" s="25">
        <v>422.61818181818182</v>
      </c>
      <c r="EV19" s="7">
        <v>1</v>
      </c>
      <c r="EW19" s="7">
        <v>0.91666666666666663</v>
      </c>
      <c r="EX19" s="7">
        <v>0.95833333333333337</v>
      </c>
    </row>
    <row r="20" spans="1:154" x14ac:dyDescent="0.25">
      <c r="A20" s="1">
        <v>1019</v>
      </c>
      <c r="B20" s="7" t="s">
        <v>31</v>
      </c>
      <c r="C20" s="7" t="str">
        <f t="shared" si="0"/>
        <v>99</v>
      </c>
      <c r="D20" s="7">
        <f t="shared" si="1"/>
        <v>1999</v>
      </c>
      <c r="E20" s="7">
        <f t="shared" si="2"/>
        <v>1999</v>
      </c>
      <c r="F20" s="7">
        <f t="shared" si="3"/>
        <v>20</v>
      </c>
      <c r="G20" s="7" t="s">
        <v>447</v>
      </c>
      <c r="H20" s="7">
        <f t="shared" si="4"/>
        <v>1</v>
      </c>
      <c r="I20" s="7"/>
      <c r="J20" s="7" t="s">
        <v>470</v>
      </c>
      <c r="K20" s="7">
        <f t="shared" si="5"/>
        <v>1</v>
      </c>
      <c r="L20" s="7">
        <v>12</v>
      </c>
      <c r="M20" s="13" t="s">
        <v>493</v>
      </c>
      <c r="N20" s="7">
        <f t="shared" si="10"/>
        <v>1</v>
      </c>
      <c r="O20" s="13" t="s">
        <v>494</v>
      </c>
      <c r="P20" s="7">
        <f>IF(O20="לא",0,1)</f>
        <v>0</v>
      </c>
      <c r="Q20" s="13" t="s">
        <v>495</v>
      </c>
      <c r="R20" s="7">
        <f t="shared" si="7"/>
        <v>1</v>
      </c>
      <c r="S20" s="7" t="s">
        <v>501</v>
      </c>
      <c r="T20" s="7">
        <f t="shared" si="11"/>
        <v>1</v>
      </c>
      <c r="U20" s="7" t="s">
        <v>504</v>
      </c>
      <c r="V20" s="25">
        <v>52</v>
      </c>
      <c r="W20" s="25">
        <v>60</v>
      </c>
      <c r="X20" s="25">
        <v>25</v>
      </c>
      <c r="Y20" s="7">
        <f t="shared" si="12"/>
        <v>3</v>
      </c>
      <c r="Z20" s="7" t="s">
        <v>512</v>
      </c>
      <c r="AA20" s="7">
        <f t="shared" si="8"/>
        <v>4</v>
      </c>
      <c r="AB20" s="7">
        <v>1</v>
      </c>
      <c r="AC20" s="7">
        <v>0</v>
      </c>
      <c r="AD20" s="7">
        <v>9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3</v>
      </c>
      <c r="AL20" s="7">
        <v>21</v>
      </c>
      <c r="AM20" s="7">
        <v>27</v>
      </c>
      <c r="AN20" s="7">
        <v>32</v>
      </c>
      <c r="AO20" s="7">
        <v>33</v>
      </c>
      <c r="AP20" s="7">
        <v>33</v>
      </c>
      <c r="AQ20" s="7">
        <v>17.142857142857142</v>
      </c>
      <c r="AR20" s="7">
        <v>35</v>
      </c>
      <c r="AS20" s="7">
        <v>1</v>
      </c>
      <c r="AT20" s="8">
        <v>21</v>
      </c>
      <c r="AU20" s="8">
        <v>29</v>
      </c>
      <c r="AV20" s="8">
        <v>0.46666666666666667</v>
      </c>
      <c r="AW20" s="8">
        <v>0.64444444444444449</v>
      </c>
      <c r="AX20" s="8">
        <v>0.55555555555555558</v>
      </c>
      <c r="AY20" s="8">
        <v>540.75</v>
      </c>
      <c r="AZ20" s="8">
        <v>637.75</v>
      </c>
      <c r="BA20" s="8">
        <v>579.54999999999995</v>
      </c>
      <c r="BB20" s="8">
        <v>610</v>
      </c>
      <c r="BC20" s="8">
        <v>533.62068965517244</v>
      </c>
      <c r="BD20" s="8">
        <v>564.79591836734699</v>
      </c>
      <c r="BE20" s="8">
        <v>571.42696629213481</v>
      </c>
      <c r="BF20" s="8">
        <v>-69.25</v>
      </c>
      <c r="BG20" s="8">
        <v>104.12931034482756</v>
      </c>
      <c r="BH20" s="8">
        <v>14.754081632652969</v>
      </c>
      <c r="BM20" s="7">
        <v>0.9210526</v>
      </c>
      <c r="BN20" s="7">
        <v>0.88157890000000005</v>
      </c>
      <c r="BO20" s="7">
        <v>0.9013158</v>
      </c>
      <c r="BP20" s="7">
        <v>440.15942028985501</v>
      </c>
      <c r="BQ20" s="7">
        <v>446.21212121212102</v>
      </c>
      <c r="BR20" s="7">
        <v>443.11851851851901</v>
      </c>
      <c r="BS20" s="7">
        <v>6.0527009222661299</v>
      </c>
      <c r="BT20" s="7">
        <v>4.6812176427897402E-2</v>
      </c>
      <c r="BU20" s="7">
        <v>11</v>
      </c>
      <c r="BV20" s="39">
        <v>42.884490590525573</v>
      </c>
      <c r="BW20" s="39">
        <v>31.851973316559118</v>
      </c>
      <c r="BX20" s="39">
        <v>46</v>
      </c>
      <c r="BY20" s="39">
        <v>-62.943407960199067</v>
      </c>
      <c r="BZ20" s="39">
        <v>42.196444525049152</v>
      </c>
      <c r="CA20" s="39">
        <v>24</v>
      </c>
      <c r="CB20">
        <v>0.65714285714285714</v>
      </c>
      <c r="CC20">
        <v>0.68131821870278575</v>
      </c>
      <c r="CD20" s="7">
        <v>0.94166666666666665</v>
      </c>
      <c r="CE20" s="25">
        <v>390.11864406779659</v>
      </c>
      <c r="CF20" s="25">
        <v>451.66666666666669</v>
      </c>
      <c r="CG20" s="7">
        <v>0.98333333333333328</v>
      </c>
      <c r="CH20" s="7">
        <v>0.9</v>
      </c>
      <c r="CI20" s="7">
        <v>0.94166666666666665</v>
      </c>
      <c r="CJ20" s="8">
        <v>3</v>
      </c>
      <c r="CK20" s="8" t="s">
        <v>504</v>
      </c>
      <c r="CL20" s="8">
        <f t="shared" si="13"/>
        <v>3</v>
      </c>
      <c r="CM20" s="8" t="s">
        <v>634</v>
      </c>
      <c r="CN20" s="8">
        <v>0</v>
      </c>
      <c r="CO20" s="8" t="s">
        <v>634</v>
      </c>
      <c r="CP20" s="8">
        <v>0</v>
      </c>
      <c r="CQ20" s="7" t="s">
        <v>636</v>
      </c>
      <c r="CR20" s="7">
        <v>2</v>
      </c>
      <c r="CS20" s="7">
        <v>9</v>
      </c>
      <c r="CT20" s="7">
        <v>6</v>
      </c>
      <c r="CU20" s="8">
        <v>1</v>
      </c>
      <c r="CV20" s="8">
        <v>0</v>
      </c>
      <c r="CW20" s="7">
        <v>0</v>
      </c>
      <c r="CX20" s="7">
        <f t="shared" si="14"/>
        <v>0</v>
      </c>
      <c r="CY20" s="7">
        <f t="shared" si="15"/>
        <v>0</v>
      </c>
      <c r="CZ20" s="7">
        <v>0</v>
      </c>
      <c r="DA20" s="7">
        <v>0</v>
      </c>
      <c r="DB20" s="7">
        <v>0</v>
      </c>
      <c r="DC20" s="7">
        <v>0</v>
      </c>
      <c r="DD20" s="7">
        <v>0</v>
      </c>
      <c r="DE20" s="7">
        <v>26</v>
      </c>
      <c r="DF20" s="8">
        <v>24</v>
      </c>
      <c r="DG20" s="7">
        <v>34</v>
      </c>
      <c r="DH20" s="8">
        <v>0.95833333333333337</v>
      </c>
      <c r="DI20" s="8">
        <v>20</v>
      </c>
      <c r="DJ20" s="8">
        <v>26</v>
      </c>
      <c r="DK20" s="8">
        <v>0.44444444444444442</v>
      </c>
      <c r="DL20" s="8">
        <f t="shared" si="9"/>
        <v>0.57777777777777772</v>
      </c>
      <c r="DM20" s="8">
        <f t="shared" si="16"/>
        <v>0.51111111111111107</v>
      </c>
      <c r="DN20" s="8">
        <v>604.04166666666663</v>
      </c>
      <c r="DO20" s="8">
        <v>743.68421052631584</v>
      </c>
      <c r="DP20" s="8">
        <v>665.74418604651157</v>
      </c>
      <c r="DQ20" s="8">
        <v>604.94444444444446</v>
      </c>
      <c r="DR20" s="8">
        <v>557.15384615384619</v>
      </c>
      <c r="DS20" s="8">
        <v>576.7045454545455</v>
      </c>
      <c r="DT20" s="8">
        <v>620.71264367816093</v>
      </c>
      <c r="DU20" s="8">
        <f t="shared" si="17"/>
        <v>-0.90277777777782831</v>
      </c>
      <c r="DV20" s="8">
        <f t="shared" si="17"/>
        <v>186.53036437246965</v>
      </c>
      <c r="DW20" s="8">
        <f t="shared" si="17"/>
        <v>89.039640591966076</v>
      </c>
      <c r="EB20" s="7">
        <v>0.96052630000000006</v>
      </c>
      <c r="EC20" s="7">
        <v>0.9210526</v>
      </c>
      <c r="ED20" s="7">
        <v>0.94078949999999995</v>
      </c>
      <c r="EE20" s="7">
        <v>448.92957746478902</v>
      </c>
      <c r="EF20" s="7">
        <v>455.567164179104</v>
      </c>
      <c r="EG20" s="7">
        <v>452.15217391304401</v>
      </c>
      <c r="EH20" s="7">
        <v>6.6375867143157201</v>
      </c>
      <c r="EI20" s="7">
        <v>5.0394930870343899E-2</v>
      </c>
      <c r="EJ20" s="7">
        <v>9</v>
      </c>
      <c r="EK20">
        <v>43.540281329923246</v>
      </c>
      <c r="EL20">
        <v>26.432181293633526</v>
      </c>
      <c r="EM20">
        <v>46</v>
      </c>
      <c r="EN20">
        <v>-57.297511312217225</v>
      </c>
      <c r="EO20">
        <v>53.874443118252039</v>
      </c>
      <c r="EP20">
        <v>26</v>
      </c>
      <c r="EQ20">
        <v>0.63888888888888884</v>
      </c>
      <c r="ER20">
        <v>0.75989829807214326</v>
      </c>
      <c r="ES20" s="7">
        <v>0.95</v>
      </c>
      <c r="ET20" s="25">
        <v>438.16949152542372</v>
      </c>
      <c r="EU20" s="25">
        <v>494.67272727272729</v>
      </c>
      <c r="EV20" s="7">
        <v>1</v>
      </c>
      <c r="EW20" s="7">
        <v>0.91666666666666663</v>
      </c>
      <c r="EX20" s="7">
        <v>0.95833333333333337</v>
      </c>
    </row>
    <row r="21" spans="1:154" x14ac:dyDescent="0.25">
      <c r="A21" s="1">
        <v>1020</v>
      </c>
      <c r="B21" s="7" t="s">
        <v>32</v>
      </c>
      <c r="C21" s="7" t="str">
        <f t="shared" si="0"/>
        <v>99</v>
      </c>
      <c r="D21" s="7">
        <f t="shared" si="1"/>
        <v>1999</v>
      </c>
      <c r="E21" s="7">
        <f t="shared" si="2"/>
        <v>1999</v>
      </c>
      <c r="F21" s="7">
        <f t="shared" si="3"/>
        <v>20</v>
      </c>
      <c r="G21" s="7" t="s">
        <v>447</v>
      </c>
      <c r="H21" s="7">
        <f t="shared" si="4"/>
        <v>1</v>
      </c>
      <c r="I21" s="7"/>
      <c r="J21" s="7" t="s">
        <v>470</v>
      </c>
      <c r="K21" s="7">
        <f t="shared" si="5"/>
        <v>1</v>
      </c>
      <c r="L21" s="7">
        <v>12</v>
      </c>
      <c r="M21" s="13" t="s">
        <v>493</v>
      </c>
      <c r="N21" s="7">
        <f t="shared" si="10"/>
        <v>1</v>
      </c>
      <c r="O21" s="13" t="s">
        <v>494</v>
      </c>
      <c r="P21" s="7">
        <f>IF(O21="לא",0,1)</f>
        <v>0</v>
      </c>
      <c r="Q21" s="13" t="s">
        <v>494</v>
      </c>
      <c r="R21" s="7">
        <f t="shared" si="7"/>
        <v>0</v>
      </c>
      <c r="S21" s="7" t="s">
        <v>501</v>
      </c>
      <c r="T21" s="7">
        <f t="shared" si="11"/>
        <v>1</v>
      </c>
      <c r="U21" s="7" t="s">
        <v>506</v>
      </c>
      <c r="V21" s="25">
        <v>54</v>
      </c>
      <c r="W21" s="25">
        <v>50</v>
      </c>
      <c r="X21" s="25">
        <v>36</v>
      </c>
      <c r="Y21" s="7">
        <f t="shared" si="12"/>
        <v>4</v>
      </c>
      <c r="Z21" s="7" t="s">
        <v>514</v>
      </c>
      <c r="AA21" s="7">
        <f t="shared" si="8"/>
        <v>6</v>
      </c>
      <c r="AB21" s="7">
        <v>3</v>
      </c>
      <c r="AC21" s="7">
        <v>0</v>
      </c>
      <c r="AD21" s="7">
        <v>9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2</v>
      </c>
      <c r="AL21" s="7">
        <v>12</v>
      </c>
      <c r="AM21" s="7">
        <v>30</v>
      </c>
      <c r="AN21" s="7">
        <v>24</v>
      </c>
      <c r="AO21" s="7">
        <v>36</v>
      </c>
      <c r="AP21" s="7">
        <v>41</v>
      </c>
      <c r="AQ21" s="7">
        <v>19</v>
      </c>
      <c r="AR21" s="7">
        <v>40</v>
      </c>
      <c r="AS21" s="7">
        <v>0.95833333333333337</v>
      </c>
      <c r="AT21" s="8">
        <v>28</v>
      </c>
      <c r="AU21" s="8">
        <v>27</v>
      </c>
      <c r="AV21" s="8">
        <v>0.62222222222222223</v>
      </c>
      <c r="AW21" s="8">
        <v>0.6</v>
      </c>
      <c r="AX21" s="8">
        <v>0.61111111111111116</v>
      </c>
      <c r="AY21" s="8">
        <v>602.41176470588232</v>
      </c>
      <c r="AZ21" s="8">
        <v>633.22222222222217</v>
      </c>
      <c r="BA21" s="8">
        <v>618.25714285714287</v>
      </c>
      <c r="BB21" s="8">
        <v>496.2962962962963</v>
      </c>
      <c r="BC21" s="8">
        <v>504.34615384615387</v>
      </c>
      <c r="BD21" s="8">
        <v>500.24528301886795</v>
      </c>
      <c r="BE21" s="8">
        <v>547.18181818181813</v>
      </c>
      <c r="BF21" s="8">
        <v>106.11546840958601</v>
      </c>
      <c r="BG21" s="8">
        <v>128.8760683760683</v>
      </c>
      <c r="BH21" s="8">
        <v>118.01185983827492</v>
      </c>
      <c r="BM21" s="7">
        <v>0.9473684</v>
      </c>
      <c r="BN21" s="7">
        <v>0.8947368</v>
      </c>
      <c r="BO21" s="7">
        <v>0.9210526</v>
      </c>
      <c r="BP21" s="7">
        <v>526.47142857142899</v>
      </c>
      <c r="BQ21" s="7">
        <v>527.09090909090901</v>
      </c>
      <c r="BR21" s="7">
        <v>526.77205882352905</v>
      </c>
      <c r="BS21" s="7">
        <v>0.61948051948058902</v>
      </c>
      <c r="BT21" s="7">
        <v>6.0531189450254E-2</v>
      </c>
      <c r="BU21" s="7">
        <v>10</v>
      </c>
      <c r="BV21" s="39">
        <v>59.456762749445637</v>
      </c>
      <c r="BW21" s="39">
        <v>37.818408279025718</v>
      </c>
      <c r="BX21" s="39">
        <v>41</v>
      </c>
      <c r="BY21" s="39">
        <v>-91.409090909090949</v>
      </c>
      <c r="BZ21" s="39">
        <v>77.86344884903734</v>
      </c>
      <c r="CA21" s="39">
        <v>30</v>
      </c>
      <c r="CB21">
        <v>0.57746478873239437</v>
      </c>
      <c r="CC21">
        <v>0.65044693211725679</v>
      </c>
      <c r="CD21" s="7">
        <v>0.875</v>
      </c>
      <c r="CE21" s="25">
        <v>369.58181818181816</v>
      </c>
      <c r="CF21" s="25">
        <v>423.94</v>
      </c>
      <c r="CG21" s="7">
        <v>0.93333333333333335</v>
      </c>
      <c r="CH21" s="7">
        <v>0.85</v>
      </c>
      <c r="CI21" s="7">
        <v>0.89166666666666672</v>
      </c>
      <c r="CJ21" s="8">
        <v>3</v>
      </c>
      <c r="CK21" s="8" t="s">
        <v>504</v>
      </c>
      <c r="CL21" s="8">
        <f t="shared" si="13"/>
        <v>3</v>
      </c>
      <c r="CM21" s="8" t="s">
        <v>634</v>
      </c>
      <c r="CN21" s="8">
        <v>0</v>
      </c>
      <c r="CO21" s="8" t="s">
        <v>634</v>
      </c>
      <c r="CP21" s="8">
        <v>0</v>
      </c>
      <c r="CQ21" s="7" t="s">
        <v>636</v>
      </c>
      <c r="CR21" s="7">
        <v>2</v>
      </c>
      <c r="CS21" s="7">
        <v>7</v>
      </c>
      <c r="CT21" s="7">
        <v>0</v>
      </c>
      <c r="CU21" s="8">
        <v>9</v>
      </c>
      <c r="CV21" s="8">
        <v>4</v>
      </c>
      <c r="CW21" s="7">
        <v>0</v>
      </c>
      <c r="CX21" s="7">
        <f t="shared" si="14"/>
        <v>0</v>
      </c>
      <c r="CY21" s="7">
        <f t="shared" si="15"/>
        <v>0</v>
      </c>
      <c r="CZ21" s="7">
        <v>0</v>
      </c>
      <c r="DA21" s="7">
        <v>0</v>
      </c>
      <c r="DB21" s="7">
        <v>0</v>
      </c>
      <c r="DC21" s="7">
        <v>0</v>
      </c>
      <c r="DD21" s="7">
        <v>0</v>
      </c>
      <c r="DE21" s="7">
        <v>27</v>
      </c>
      <c r="DF21" s="8">
        <v>28</v>
      </c>
      <c r="DG21" s="7">
        <v>37</v>
      </c>
      <c r="DH21" s="8">
        <v>1</v>
      </c>
      <c r="DI21" s="8">
        <v>21</v>
      </c>
      <c r="DJ21" s="8">
        <v>28</v>
      </c>
      <c r="DK21" s="8">
        <v>0.46666666666666667</v>
      </c>
      <c r="DL21" s="8">
        <f t="shared" si="9"/>
        <v>0.62222222222222223</v>
      </c>
      <c r="DM21" s="8">
        <f t="shared" si="16"/>
        <v>0.5444444444444444</v>
      </c>
      <c r="DN21" s="8">
        <v>555.04347826086962</v>
      </c>
      <c r="DO21" s="8">
        <v>644.0625</v>
      </c>
      <c r="DP21" s="8">
        <v>591.56410256410254</v>
      </c>
      <c r="DQ21" s="8">
        <v>639.9</v>
      </c>
      <c r="DR21" s="8">
        <v>601.5</v>
      </c>
      <c r="DS21" s="8">
        <v>617.5</v>
      </c>
      <c r="DT21" s="8">
        <v>605.87356321839081</v>
      </c>
      <c r="DU21" s="8">
        <f t="shared" si="17"/>
        <v>-84.856521739130358</v>
      </c>
      <c r="DV21" s="8">
        <f t="shared" si="17"/>
        <v>42.5625</v>
      </c>
      <c r="DW21" s="8">
        <f t="shared" si="17"/>
        <v>-25.935897435897459</v>
      </c>
      <c r="EB21" s="7">
        <v>0.9473684</v>
      </c>
      <c r="EC21" s="7">
        <v>0.96052630000000006</v>
      </c>
      <c r="ED21" s="7">
        <v>0.9539474</v>
      </c>
      <c r="EE21" s="7">
        <v>458.88571428571402</v>
      </c>
      <c r="EF21" s="7">
        <v>492.27397260274</v>
      </c>
      <c r="EG21" s="7">
        <v>475.93006993006998</v>
      </c>
      <c r="EH21" s="7">
        <v>33.388258317025397</v>
      </c>
      <c r="EI21" s="7">
        <v>7.7493088775418204E-2</v>
      </c>
      <c r="EJ21" s="7">
        <v>5</v>
      </c>
      <c r="EK21">
        <v>64.653972602739799</v>
      </c>
      <c r="EL21">
        <v>35.466541979730593</v>
      </c>
      <c r="EM21">
        <v>50</v>
      </c>
      <c r="EN21">
        <v>-49.916503587736464</v>
      </c>
      <c r="EO21">
        <v>46.294727713412009</v>
      </c>
      <c r="EP21">
        <v>21</v>
      </c>
      <c r="EQ21">
        <v>0.70422535211267601</v>
      </c>
      <c r="ER21">
        <v>1.2952424139463175</v>
      </c>
      <c r="ES21" s="7">
        <v>0.96666666666666667</v>
      </c>
      <c r="ET21" s="25">
        <v>411.50847457627117</v>
      </c>
      <c r="EU21" s="25">
        <v>457.75438596491227</v>
      </c>
      <c r="EV21" s="7">
        <v>1</v>
      </c>
      <c r="EW21" s="7">
        <v>0.95</v>
      </c>
      <c r="EX21" s="7">
        <v>0.97499999999999998</v>
      </c>
    </row>
    <row r="22" spans="1:154" x14ac:dyDescent="0.25">
      <c r="A22" s="1">
        <v>1021</v>
      </c>
      <c r="B22" s="7" t="s">
        <v>33</v>
      </c>
      <c r="C22" s="7" t="str">
        <f t="shared" si="0"/>
        <v>00</v>
      </c>
      <c r="D22" s="7">
        <f t="shared" si="1"/>
        <v>1900</v>
      </c>
      <c r="E22" s="7">
        <f t="shared" si="2"/>
        <v>2000</v>
      </c>
      <c r="F22" s="7">
        <f t="shared" si="3"/>
        <v>19</v>
      </c>
      <c r="G22" s="7" t="s">
        <v>447</v>
      </c>
      <c r="H22" s="7">
        <f t="shared" si="4"/>
        <v>1</v>
      </c>
      <c r="I22" s="7"/>
      <c r="J22" s="7" t="s">
        <v>470</v>
      </c>
      <c r="K22" s="7">
        <f t="shared" si="5"/>
        <v>1</v>
      </c>
      <c r="L22" s="7">
        <v>12</v>
      </c>
      <c r="M22" s="13" t="s">
        <v>493</v>
      </c>
      <c r="N22" s="7">
        <f t="shared" si="10"/>
        <v>1</v>
      </c>
      <c r="O22" s="13" t="s">
        <v>494</v>
      </c>
      <c r="P22" s="7">
        <f>IF(O22="לא",0,1)</f>
        <v>0</v>
      </c>
      <c r="Q22" s="13" t="s">
        <v>494</v>
      </c>
      <c r="R22" s="7">
        <f t="shared" si="7"/>
        <v>0</v>
      </c>
      <c r="S22" s="7" t="s">
        <v>501</v>
      </c>
      <c r="T22" s="7">
        <f t="shared" si="11"/>
        <v>1</v>
      </c>
      <c r="U22" s="7" t="s">
        <v>506</v>
      </c>
      <c r="V22" s="25">
        <v>52</v>
      </c>
      <c r="W22" s="25">
        <v>50</v>
      </c>
      <c r="X22" s="25">
        <v>23</v>
      </c>
      <c r="Y22" s="7">
        <f t="shared" si="12"/>
        <v>4</v>
      </c>
      <c r="Z22" s="7" t="s">
        <v>514</v>
      </c>
      <c r="AA22" s="7">
        <f t="shared" si="8"/>
        <v>6</v>
      </c>
      <c r="AB22" s="7">
        <v>1</v>
      </c>
      <c r="AC22" s="7">
        <v>1</v>
      </c>
      <c r="AD22" s="7">
        <v>0</v>
      </c>
      <c r="AE22" s="7">
        <v>2</v>
      </c>
      <c r="AF22" s="7">
        <v>0</v>
      </c>
      <c r="AG22" s="7">
        <v>0</v>
      </c>
      <c r="AH22" s="7">
        <v>0</v>
      </c>
      <c r="AI22" s="7">
        <v>2</v>
      </c>
      <c r="AJ22" s="7">
        <v>0</v>
      </c>
      <c r="AK22" s="7">
        <v>0</v>
      </c>
      <c r="AL22" s="7">
        <v>6</v>
      </c>
      <c r="AM22" s="7">
        <v>32</v>
      </c>
      <c r="AN22" s="7">
        <v>26</v>
      </c>
      <c r="AO22" s="7">
        <v>40</v>
      </c>
      <c r="AP22" s="7">
        <v>43</v>
      </c>
      <c r="AQ22" s="7">
        <v>14.666666666666666</v>
      </c>
      <c r="AR22" s="7">
        <v>33.333333333333336</v>
      </c>
      <c r="AS22" s="7">
        <v>1</v>
      </c>
      <c r="AT22" s="8">
        <v>19</v>
      </c>
      <c r="AU22" s="8">
        <v>26</v>
      </c>
      <c r="AV22" s="8">
        <v>0.42222222222222222</v>
      </c>
      <c r="AW22" s="8">
        <v>0.57777777777777772</v>
      </c>
      <c r="AX22" s="8">
        <v>0.5</v>
      </c>
      <c r="AY22" s="8">
        <v>628.84</v>
      </c>
      <c r="AZ22" s="8">
        <v>584.61111111111109</v>
      </c>
      <c r="BA22" s="8">
        <v>610.32558139534888</v>
      </c>
      <c r="BB22" s="8">
        <v>682.73684210526312</v>
      </c>
      <c r="BC22" s="8">
        <v>751.19230769230774</v>
      </c>
      <c r="BD22" s="8">
        <v>722.28888888888889</v>
      </c>
      <c r="BE22" s="8">
        <v>667.5795454545455</v>
      </c>
      <c r="BF22" s="8">
        <v>-53.89684210526309</v>
      </c>
      <c r="BG22" s="8">
        <v>-166.58119658119665</v>
      </c>
      <c r="BH22" s="8">
        <v>-111.96330749354001</v>
      </c>
      <c r="BM22" s="7">
        <v>0.9210526</v>
      </c>
      <c r="BN22" s="7">
        <v>0.9473684</v>
      </c>
      <c r="BO22" s="7">
        <v>0.93421050000000005</v>
      </c>
      <c r="BP22" s="7">
        <v>404.50746268656701</v>
      </c>
      <c r="BQ22" s="7">
        <v>402.57142857142901</v>
      </c>
      <c r="BR22" s="7">
        <v>403.51824817518201</v>
      </c>
      <c r="BS22" s="7">
        <v>-1.93603411513863</v>
      </c>
      <c r="BT22" s="7">
        <v>5.7114512102451102E-2</v>
      </c>
      <c r="BU22" s="7">
        <v>9</v>
      </c>
      <c r="BV22" s="39">
        <v>29.78195488721801</v>
      </c>
      <c r="BW22" s="39">
        <v>23.439909617592111</v>
      </c>
      <c r="BX22" s="39">
        <v>38</v>
      </c>
      <c r="BY22" s="39">
        <v>-43.428571428571459</v>
      </c>
      <c r="BZ22" s="39">
        <v>35.057096285916181</v>
      </c>
      <c r="CA22" s="39">
        <v>32</v>
      </c>
      <c r="CB22">
        <v>0.54285714285714282</v>
      </c>
      <c r="CC22">
        <v>0.68576869806094054</v>
      </c>
      <c r="CD22" s="7">
        <v>0.93333333333333335</v>
      </c>
      <c r="CE22" s="25">
        <v>359.25</v>
      </c>
      <c r="CF22" s="25">
        <v>434.05769230769232</v>
      </c>
      <c r="CG22" s="7">
        <v>1</v>
      </c>
      <c r="CH22" s="7">
        <v>0.8666666666666667</v>
      </c>
      <c r="CI22" s="7">
        <v>0.93333333333333335</v>
      </c>
      <c r="CJ22" s="8">
        <v>3</v>
      </c>
      <c r="CK22" s="8" t="s">
        <v>504</v>
      </c>
      <c r="CL22" s="8">
        <f t="shared" si="13"/>
        <v>3</v>
      </c>
      <c r="CM22" s="8" t="s">
        <v>634</v>
      </c>
      <c r="CN22" s="8">
        <v>0</v>
      </c>
      <c r="CO22" s="8" t="s">
        <v>634</v>
      </c>
      <c r="CP22" s="8">
        <v>0</v>
      </c>
      <c r="CQ22" s="7" t="s">
        <v>637</v>
      </c>
      <c r="CR22" s="7">
        <v>1</v>
      </c>
      <c r="CS22" s="7">
        <v>3</v>
      </c>
      <c r="CT22" s="7">
        <v>1</v>
      </c>
      <c r="CU22" s="8">
        <v>0</v>
      </c>
      <c r="CV22" s="8">
        <v>0</v>
      </c>
      <c r="CW22" s="7">
        <v>0</v>
      </c>
      <c r="CX22" s="7">
        <f t="shared" si="14"/>
        <v>0</v>
      </c>
      <c r="CY22" s="7">
        <f t="shared" si="15"/>
        <v>0</v>
      </c>
      <c r="CZ22" s="7">
        <v>0</v>
      </c>
      <c r="DA22" s="7">
        <v>0</v>
      </c>
      <c r="DB22" s="7">
        <v>0</v>
      </c>
      <c r="DC22" s="7">
        <v>0</v>
      </c>
      <c r="DD22" s="7">
        <v>0</v>
      </c>
      <c r="DE22" s="7">
        <v>5</v>
      </c>
      <c r="DF22" s="8">
        <v>30</v>
      </c>
      <c r="DG22" s="7">
        <v>40</v>
      </c>
      <c r="DH22" s="8">
        <v>1</v>
      </c>
      <c r="DI22" s="8">
        <v>27</v>
      </c>
      <c r="DJ22" s="8">
        <v>27</v>
      </c>
      <c r="DK22" s="8">
        <v>0.6</v>
      </c>
      <c r="DL22" s="8">
        <f t="shared" si="9"/>
        <v>0.6</v>
      </c>
      <c r="DM22" s="8">
        <f t="shared" si="16"/>
        <v>0.6</v>
      </c>
      <c r="DN22" s="8">
        <v>488.77777777777777</v>
      </c>
      <c r="DO22" s="8">
        <v>543.41176470588232</v>
      </c>
      <c r="DP22" s="8">
        <v>515.31428571428569</v>
      </c>
      <c r="DQ22" s="8">
        <v>519.26923076923072</v>
      </c>
      <c r="DR22" s="8">
        <v>518.7037037037037</v>
      </c>
      <c r="DS22" s="8">
        <v>518.98113207547169</v>
      </c>
      <c r="DT22" s="8">
        <v>517.52272727272725</v>
      </c>
      <c r="DU22" s="8">
        <f t="shared" si="17"/>
        <v>-30.491452991452945</v>
      </c>
      <c r="DV22" s="8">
        <f t="shared" si="17"/>
        <v>24.708061002178624</v>
      </c>
      <c r="DW22" s="8">
        <f t="shared" si="17"/>
        <v>-3.6668463611860034</v>
      </c>
      <c r="EB22" s="7">
        <v>0.93421050000000005</v>
      </c>
      <c r="EC22" s="7">
        <v>0.9473684</v>
      </c>
      <c r="ED22" s="7">
        <v>0.94078949999999995</v>
      </c>
      <c r="EE22" s="7">
        <v>395.92753623188401</v>
      </c>
      <c r="EF22" s="7">
        <v>403.63380281690098</v>
      </c>
      <c r="EG22" s="7">
        <v>399.835714285714</v>
      </c>
      <c r="EH22" s="7">
        <v>7.7062665850173699</v>
      </c>
      <c r="EI22" s="7">
        <v>2.5849866065055401E-2</v>
      </c>
      <c r="EJ22" s="7">
        <v>7</v>
      </c>
      <c r="EK22">
        <v>30.449592290585613</v>
      </c>
      <c r="EL22">
        <v>22.352269710676779</v>
      </c>
      <c r="EM22">
        <v>38</v>
      </c>
      <c r="EN22">
        <v>-23.678697183098585</v>
      </c>
      <c r="EO22">
        <v>26.517019888177458</v>
      </c>
      <c r="EP22">
        <v>32</v>
      </c>
      <c r="EQ22">
        <v>0.54285714285714282</v>
      </c>
      <c r="ER22">
        <v>1.2859488026359815</v>
      </c>
      <c r="ES22" s="7">
        <v>0.8833333333333333</v>
      </c>
      <c r="ET22" s="25">
        <v>358.77966101694915</v>
      </c>
      <c r="EU22" s="25">
        <v>401.21276595744683</v>
      </c>
      <c r="EV22" s="7">
        <v>0.98333333333333328</v>
      </c>
      <c r="EW22" s="7">
        <v>0.78333333333333333</v>
      </c>
      <c r="EX22" s="7">
        <v>0.8833333333333333</v>
      </c>
    </row>
    <row r="23" spans="1:154" x14ac:dyDescent="0.25">
      <c r="A23" s="1">
        <v>1022</v>
      </c>
      <c r="B23" s="7" t="s">
        <v>34</v>
      </c>
      <c r="C23" s="7" t="str">
        <f t="shared" si="0"/>
        <v>99</v>
      </c>
      <c r="D23" s="7">
        <f t="shared" si="1"/>
        <v>1999</v>
      </c>
      <c r="E23" s="7">
        <f t="shared" si="2"/>
        <v>1999</v>
      </c>
      <c r="F23" s="7">
        <f t="shared" si="3"/>
        <v>20</v>
      </c>
      <c r="G23" s="7" t="s">
        <v>447</v>
      </c>
      <c r="H23" s="7">
        <f t="shared" si="4"/>
        <v>1</v>
      </c>
      <c r="I23" s="7"/>
      <c r="J23" s="7" t="s">
        <v>470</v>
      </c>
      <c r="K23" s="7">
        <f t="shared" si="5"/>
        <v>1</v>
      </c>
      <c r="L23" s="7">
        <v>12</v>
      </c>
      <c r="M23" s="13" t="s">
        <v>493</v>
      </c>
      <c r="N23" s="7">
        <f t="shared" si="10"/>
        <v>1</v>
      </c>
      <c r="O23" s="23"/>
      <c r="P23" s="10"/>
      <c r="Q23" s="23"/>
      <c r="R23" s="10"/>
      <c r="S23" s="7" t="s">
        <v>501</v>
      </c>
      <c r="T23" s="7">
        <f t="shared" si="11"/>
        <v>1</v>
      </c>
      <c r="U23" s="7" t="s">
        <v>504</v>
      </c>
      <c r="V23" s="25">
        <v>53</v>
      </c>
      <c r="W23" s="25">
        <v>60</v>
      </c>
      <c r="X23" s="25">
        <v>27</v>
      </c>
      <c r="Y23" s="7">
        <f t="shared" si="12"/>
        <v>3</v>
      </c>
      <c r="Z23" s="7" t="s">
        <v>513</v>
      </c>
      <c r="AA23" s="7">
        <f t="shared" si="8"/>
        <v>5</v>
      </c>
      <c r="AB23" s="7">
        <v>7</v>
      </c>
      <c r="AC23" s="7">
        <v>6</v>
      </c>
      <c r="AD23" s="7">
        <v>1</v>
      </c>
      <c r="AE23" s="7">
        <v>12</v>
      </c>
      <c r="AF23" s="7">
        <v>0</v>
      </c>
      <c r="AG23" s="7">
        <v>0</v>
      </c>
      <c r="AH23" s="7">
        <v>4</v>
      </c>
      <c r="AI23" s="7">
        <v>8</v>
      </c>
      <c r="AJ23" s="7">
        <v>0</v>
      </c>
      <c r="AK23" s="7">
        <v>0</v>
      </c>
      <c r="AL23" s="7">
        <v>10</v>
      </c>
      <c r="AM23" s="7">
        <v>35</v>
      </c>
      <c r="AN23" s="7">
        <v>28</v>
      </c>
      <c r="AO23" s="7">
        <v>36</v>
      </c>
      <c r="AP23" s="7">
        <v>34</v>
      </c>
      <c r="AQ23" s="7">
        <v>25.142857142857142</v>
      </c>
      <c r="AR23" s="7">
        <v>41</v>
      </c>
      <c r="AS23" s="7">
        <v>0.70833333333333337</v>
      </c>
      <c r="AT23" s="8">
        <v>22</v>
      </c>
      <c r="AU23" s="8">
        <v>31</v>
      </c>
      <c r="AV23" s="8">
        <v>0.48888888888888887</v>
      </c>
      <c r="AW23" s="8">
        <v>0.68888888888888888</v>
      </c>
      <c r="AX23" s="8">
        <v>0.58888888888888891</v>
      </c>
      <c r="AY23" s="8">
        <v>752.77272727272725</v>
      </c>
      <c r="AZ23" s="8">
        <v>839.30769230769226</v>
      </c>
      <c r="BA23" s="8">
        <v>784.91428571428571</v>
      </c>
      <c r="BB23" s="8">
        <v>735.8</v>
      </c>
      <c r="BC23" s="8">
        <v>694.28571428571433</v>
      </c>
      <c r="BD23" s="8">
        <v>711.58333333333337</v>
      </c>
      <c r="BE23" s="8">
        <v>742.50602409638554</v>
      </c>
      <c r="BF23" s="8">
        <v>16.972727272727298</v>
      </c>
      <c r="BG23" s="8">
        <v>145.02197802197793</v>
      </c>
      <c r="BH23" s="8">
        <v>73.33095238095234</v>
      </c>
      <c r="BM23" s="7">
        <v>0.96052630000000006</v>
      </c>
      <c r="BN23" s="7">
        <v>0.98684210000000006</v>
      </c>
      <c r="BO23" s="7">
        <v>0.9736842</v>
      </c>
      <c r="BP23" s="7">
        <v>544.98550724637698</v>
      </c>
      <c r="BQ23" s="7">
        <v>535.59722222222194</v>
      </c>
      <c r="BR23" s="7">
        <v>540.191489361702</v>
      </c>
      <c r="BS23" s="7">
        <v>-9.3882850241545803</v>
      </c>
      <c r="BT23" s="7">
        <v>0.152550505372582</v>
      </c>
      <c r="BU23" s="7">
        <v>7</v>
      </c>
      <c r="BV23" s="39">
        <v>96.886695906432692</v>
      </c>
      <c r="BW23" s="39">
        <v>41.064075665346593</v>
      </c>
      <c r="BX23" s="39">
        <v>38</v>
      </c>
      <c r="BY23" s="39">
        <v>-139.66084229390688</v>
      </c>
      <c r="BZ23" s="39">
        <v>129.59464538468762</v>
      </c>
      <c r="CA23" s="39">
        <v>31</v>
      </c>
      <c r="CB23">
        <v>0.55072463768115942</v>
      </c>
      <c r="CC23">
        <v>0.69372842319353289</v>
      </c>
      <c r="CD23" s="26">
        <v>0.4</v>
      </c>
      <c r="CE23" s="29">
        <v>585.17391304347825</v>
      </c>
      <c r="CF23" s="29">
        <v>691.68</v>
      </c>
      <c r="CG23" s="26">
        <v>0.38333333333333336</v>
      </c>
      <c r="CH23" s="26">
        <v>0.41666666666666669</v>
      </c>
      <c r="CI23" s="26">
        <v>0.4</v>
      </c>
      <c r="CJ23" s="8"/>
      <c r="CK23" s="8"/>
      <c r="CL23" s="8"/>
      <c r="CM23" s="8"/>
      <c r="CN23" s="8"/>
      <c r="CO23" s="8"/>
      <c r="CP23" s="8"/>
      <c r="CU23" s="8"/>
      <c r="CV23" s="8"/>
      <c r="DF23" s="8"/>
      <c r="ET23" s="25"/>
      <c r="EU23" s="25"/>
    </row>
    <row r="24" spans="1:154" x14ac:dyDescent="0.25">
      <c r="A24" s="1">
        <v>1023</v>
      </c>
      <c r="B24" s="7" t="s">
        <v>35</v>
      </c>
      <c r="C24" s="7" t="str">
        <f t="shared" si="0"/>
        <v>00</v>
      </c>
      <c r="D24" s="7">
        <f t="shared" si="1"/>
        <v>1900</v>
      </c>
      <c r="E24" s="7">
        <f t="shared" si="2"/>
        <v>2000</v>
      </c>
      <c r="F24" s="7">
        <f t="shared" si="3"/>
        <v>19</v>
      </c>
      <c r="G24" s="7" t="s">
        <v>447</v>
      </c>
      <c r="H24" s="7">
        <f t="shared" si="4"/>
        <v>1</v>
      </c>
      <c r="I24" s="7"/>
      <c r="J24" s="7" t="s">
        <v>470</v>
      </c>
      <c r="K24" s="7">
        <f t="shared" si="5"/>
        <v>1</v>
      </c>
      <c r="L24" s="7">
        <v>12</v>
      </c>
      <c r="M24" s="13" t="s">
        <v>493</v>
      </c>
      <c r="N24" s="7">
        <f t="shared" si="10"/>
        <v>1</v>
      </c>
      <c r="O24" s="13" t="s">
        <v>494</v>
      </c>
      <c r="P24" s="7">
        <f>IF(O24="לא",0,1)</f>
        <v>0</v>
      </c>
      <c r="Q24" s="13" t="s">
        <v>495</v>
      </c>
      <c r="R24" s="7">
        <f t="shared" ref="R24:R47" si="18">IF(Q24="לא",0,1)</f>
        <v>1</v>
      </c>
      <c r="S24" s="7" t="s">
        <v>501</v>
      </c>
      <c r="T24" s="7">
        <f t="shared" si="11"/>
        <v>1</v>
      </c>
      <c r="U24" s="7" t="s">
        <v>504</v>
      </c>
      <c r="V24" s="25">
        <v>55</v>
      </c>
      <c r="W24" s="25">
        <v>80</v>
      </c>
      <c r="X24" s="25">
        <v>26</v>
      </c>
      <c r="Y24" s="7">
        <f t="shared" si="12"/>
        <v>3</v>
      </c>
      <c r="Z24" s="7" t="s">
        <v>514</v>
      </c>
      <c r="AA24" s="7">
        <f t="shared" si="8"/>
        <v>6</v>
      </c>
      <c r="AB24" s="7">
        <v>8</v>
      </c>
      <c r="AC24" s="7">
        <v>6</v>
      </c>
      <c r="AD24" s="7">
        <v>1</v>
      </c>
      <c r="AE24" s="7">
        <v>30</v>
      </c>
      <c r="AF24" s="7">
        <v>10</v>
      </c>
      <c r="AG24" s="7">
        <v>3</v>
      </c>
      <c r="AH24" s="7">
        <v>8</v>
      </c>
      <c r="AI24" s="7">
        <v>9</v>
      </c>
      <c r="AJ24" s="7">
        <v>5</v>
      </c>
      <c r="AK24" s="7">
        <v>0</v>
      </c>
      <c r="AL24" s="7">
        <v>14</v>
      </c>
      <c r="AM24" s="7">
        <v>29</v>
      </c>
      <c r="AN24" s="7">
        <v>31</v>
      </c>
      <c r="AO24" s="7">
        <v>35</v>
      </c>
      <c r="AP24" s="7">
        <v>26</v>
      </c>
      <c r="AQ24" s="7">
        <v>26</v>
      </c>
      <c r="AR24" s="7">
        <v>40</v>
      </c>
      <c r="AS24" s="7">
        <v>0.91666666666666663</v>
      </c>
      <c r="AT24" s="8">
        <v>21</v>
      </c>
      <c r="AU24" s="8">
        <v>25</v>
      </c>
      <c r="AV24" s="8">
        <v>0.46666666666666667</v>
      </c>
      <c r="AW24" s="8">
        <v>0.55555555555555558</v>
      </c>
      <c r="AX24" s="8">
        <v>0.51111111111111107</v>
      </c>
      <c r="AY24" s="8">
        <v>640.60869565217388</v>
      </c>
      <c r="AZ24" s="8">
        <v>760.36842105263156</v>
      </c>
      <c r="BA24" s="8">
        <v>694.78571428571433</v>
      </c>
      <c r="BB24" s="8">
        <v>782.7</v>
      </c>
      <c r="BC24" s="8">
        <v>819.08</v>
      </c>
      <c r="BD24" s="8">
        <v>802.91111111111115</v>
      </c>
      <c r="BE24" s="8">
        <v>750.71264367816093</v>
      </c>
      <c r="BF24" s="8">
        <v>-142.09130434782617</v>
      </c>
      <c r="BG24" s="8">
        <v>-58.71157894736848</v>
      </c>
      <c r="BH24" s="8">
        <v>-108.12539682539682</v>
      </c>
      <c r="BM24" s="7">
        <v>0.90789470000000005</v>
      </c>
      <c r="BN24" s="7">
        <v>0.88157890000000005</v>
      </c>
      <c r="BO24" s="7">
        <v>0.8947368</v>
      </c>
      <c r="BP24" s="7">
        <v>424.38235294117601</v>
      </c>
      <c r="BQ24" s="7">
        <v>413.21212121212102</v>
      </c>
      <c r="BR24" s="7">
        <v>418.880597014925</v>
      </c>
      <c r="BS24" s="7">
        <v>-11.170231729055301</v>
      </c>
      <c r="BT24" s="7">
        <v>4.9968696904352697E-2</v>
      </c>
      <c r="BU24" s="7">
        <v>11</v>
      </c>
      <c r="BV24" s="39">
        <v>32.325456053067988</v>
      </c>
      <c r="BW24" s="39">
        <v>22.412983312974095</v>
      </c>
      <c r="BX24" s="39">
        <v>36</v>
      </c>
      <c r="BY24" s="39">
        <v>-54.844682835820919</v>
      </c>
      <c r="BZ24" s="39">
        <v>55.743264377299433</v>
      </c>
      <c r="CA24" s="39">
        <v>32</v>
      </c>
      <c r="CB24">
        <v>0.52941176470588236</v>
      </c>
      <c r="CC24">
        <v>0.58939999981101432</v>
      </c>
      <c r="CD24" s="7">
        <v>0.95833333333333337</v>
      </c>
      <c r="CE24" s="25">
        <v>466.43859649122805</v>
      </c>
      <c r="CF24" s="25">
        <v>494.05172413793105</v>
      </c>
      <c r="CG24" s="7">
        <v>0.98333333333333328</v>
      </c>
      <c r="CH24" s="7">
        <v>0.98333333333333328</v>
      </c>
      <c r="CI24" s="7">
        <v>0.98333333333333328</v>
      </c>
      <c r="CJ24" s="8"/>
      <c r="CK24" s="8"/>
      <c r="CL24" s="8"/>
      <c r="CM24" s="8"/>
      <c r="CN24" s="8"/>
      <c r="CO24" s="8"/>
      <c r="CP24" s="8"/>
      <c r="CU24" s="8"/>
      <c r="CV24" s="8"/>
      <c r="DF24" s="8"/>
      <c r="ET24" s="25"/>
      <c r="EU24" s="25"/>
    </row>
    <row r="25" spans="1:154" x14ac:dyDescent="0.25">
      <c r="A25" s="1">
        <v>1024</v>
      </c>
      <c r="B25" s="7" t="s">
        <v>36</v>
      </c>
      <c r="C25" s="7" t="str">
        <f t="shared" si="0"/>
        <v>99</v>
      </c>
      <c r="D25" s="7">
        <f t="shared" si="1"/>
        <v>1999</v>
      </c>
      <c r="E25" s="7">
        <f t="shared" si="2"/>
        <v>1999</v>
      </c>
      <c r="F25" s="7">
        <f t="shared" si="3"/>
        <v>20</v>
      </c>
      <c r="G25" s="7" t="s">
        <v>447</v>
      </c>
      <c r="H25" s="7">
        <f t="shared" si="4"/>
        <v>1</v>
      </c>
      <c r="I25" s="7"/>
      <c r="J25" s="7" t="s">
        <v>470</v>
      </c>
      <c r="K25" s="7">
        <f t="shared" si="5"/>
        <v>1</v>
      </c>
      <c r="L25" s="7">
        <v>12</v>
      </c>
      <c r="M25" s="13" t="s">
        <v>493</v>
      </c>
      <c r="N25" s="7">
        <f t="shared" si="10"/>
        <v>1</v>
      </c>
      <c r="O25" s="13" t="s">
        <v>494</v>
      </c>
      <c r="P25" s="7">
        <f>IF(O25="לא",0,1)</f>
        <v>0</v>
      </c>
      <c r="Q25" s="13" t="s">
        <v>494</v>
      </c>
      <c r="R25" s="7">
        <f t="shared" si="18"/>
        <v>0</v>
      </c>
      <c r="S25" s="7" t="s">
        <v>501</v>
      </c>
      <c r="T25" s="7">
        <f t="shared" si="11"/>
        <v>1</v>
      </c>
      <c r="U25" s="7" t="s">
        <v>506</v>
      </c>
      <c r="V25" s="25">
        <v>54</v>
      </c>
      <c r="W25" s="25">
        <v>60</v>
      </c>
      <c r="X25" s="25">
        <v>28</v>
      </c>
      <c r="Y25" s="7">
        <f t="shared" si="12"/>
        <v>4</v>
      </c>
      <c r="Z25" s="7" t="s">
        <v>513</v>
      </c>
      <c r="AA25" s="7">
        <f t="shared" si="8"/>
        <v>5</v>
      </c>
      <c r="AB25" s="7">
        <v>2</v>
      </c>
      <c r="AC25" s="7">
        <v>3</v>
      </c>
      <c r="AD25" s="7">
        <v>1</v>
      </c>
      <c r="AE25" s="7">
        <v>10</v>
      </c>
      <c r="AF25" s="7">
        <v>0</v>
      </c>
      <c r="AG25" s="7">
        <v>0</v>
      </c>
      <c r="AH25" s="7">
        <v>3</v>
      </c>
      <c r="AI25" s="7">
        <v>7</v>
      </c>
      <c r="AJ25" s="7">
        <v>0</v>
      </c>
      <c r="AK25" s="7">
        <v>1</v>
      </c>
      <c r="AL25" s="7">
        <v>10</v>
      </c>
      <c r="AM25" s="7">
        <v>26</v>
      </c>
      <c r="AN25" s="7">
        <v>28</v>
      </c>
      <c r="AO25" s="7">
        <v>42</v>
      </c>
      <c r="AP25" s="7">
        <v>40</v>
      </c>
      <c r="AQ25" s="7">
        <v>17</v>
      </c>
      <c r="AR25" s="7">
        <v>41</v>
      </c>
      <c r="AS25" s="7">
        <v>0.95833333333333337</v>
      </c>
      <c r="AT25" s="8">
        <v>23</v>
      </c>
      <c r="AU25" s="8">
        <v>20</v>
      </c>
      <c r="AV25" s="8">
        <v>0.51111111111111107</v>
      </c>
      <c r="AW25" s="8">
        <v>0.44444444444444442</v>
      </c>
      <c r="AX25" s="8">
        <v>0.4777777777777778</v>
      </c>
      <c r="AY25" s="8">
        <v>445.68181818181819</v>
      </c>
      <c r="AZ25" s="8">
        <v>487.56</v>
      </c>
      <c r="BA25" s="8">
        <v>467.95744680851061</v>
      </c>
      <c r="BB25" s="8">
        <v>455.82608695652175</v>
      </c>
      <c r="BC25" s="8">
        <v>458.9</v>
      </c>
      <c r="BD25" s="8">
        <v>457.25581395348837</v>
      </c>
      <c r="BE25" s="8">
        <v>462.84444444444443</v>
      </c>
      <c r="BF25" s="8">
        <v>-10.144268774703562</v>
      </c>
      <c r="BG25" s="8">
        <v>28.660000000000025</v>
      </c>
      <c r="BH25" s="8">
        <v>10.70163285502224</v>
      </c>
      <c r="BM25" s="7">
        <v>0.98684210000000006</v>
      </c>
      <c r="BN25" s="7">
        <v>0.9473684</v>
      </c>
      <c r="BO25" s="7">
        <v>0.96710529999999995</v>
      </c>
      <c r="BP25" s="7">
        <v>501.95890410958901</v>
      </c>
      <c r="BQ25" s="7">
        <v>501.08450704225402</v>
      </c>
      <c r="BR25" s="7">
        <v>501.527777777778</v>
      </c>
      <c r="BS25" s="7">
        <v>-0.87439706733550804</v>
      </c>
      <c r="BT25" s="7">
        <v>5.7549994921970903E-2</v>
      </c>
      <c r="BU25" s="7">
        <v>5</v>
      </c>
      <c r="BV25" s="39">
        <v>41.23450704225354</v>
      </c>
      <c r="BW25" s="39">
        <v>31.174147943448226</v>
      </c>
      <c r="BX25" s="39">
        <v>40</v>
      </c>
      <c r="BY25" s="39">
        <v>-60.029778672032187</v>
      </c>
      <c r="BZ25" s="39">
        <v>59.930803636275378</v>
      </c>
      <c r="CA25" s="39">
        <v>35</v>
      </c>
      <c r="CB25">
        <v>0.53333333333333333</v>
      </c>
      <c r="CC25">
        <v>0.68690086744338863</v>
      </c>
      <c r="CD25" s="7">
        <v>0.93333333333333335</v>
      </c>
      <c r="CE25" s="25">
        <v>344.81355932203388</v>
      </c>
      <c r="CF25" s="25">
        <v>398.54716981132077</v>
      </c>
      <c r="CG25" s="7">
        <v>1</v>
      </c>
      <c r="CH25" s="7">
        <v>0.8833333333333333</v>
      </c>
      <c r="CI25" s="7">
        <v>0.94166666666666665</v>
      </c>
      <c r="CJ25" s="8">
        <v>3</v>
      </c>
      <c r="CK25" s="8" t="s">
        <v>504</v>
      </c>
      <c r="CL25" s="8">
        <f t="shared" si="13"/>
        <v>3</v>
      </c>
      <c r="CM25" s="8" t="s">
        <v>634</v>
      </c>
      <c r="CN25" s="8">
        <v>0</v>
      </c>
      <c r="CO25" s="8" t="s">
        <v>634</v>
      </c>
      <c r="CP25" s="8">
        <v>0</v>
      </c>
      <c r="CQ25" s="7" t="s">
        <v>633</v>
      </c>
      <c r="CR25" s="7">
        <v>2</v>
      </c>
      <c r="CS25" s="7">
        <v>8</v>
      </c>
      <c r="CT25" s="7">
        <v>6</v>
      </c>
      <c r="CU25" s="8">
        <v>1</v>
      </c>
      <c r="CV25" s="8">
        <v>0</v>
      </c>
      <c r="CW25" s="7">
        <v>17</v>
      </c>
      <c r="CX25" s="7">
        <f t="shared" si="14"/>
        <v>0</v>
      </c>
      <c r="CY25" s="7">
        <f t="shared" si="15"/>
        <v>0</v>
      </c>
      <c r="CZ25" s="7">
        <v>4</v>
      </c>
      <c r="DA25" s="7">
        <v>3</v>
      </c>
      <c r="DB25" s="7">
        <v>8</v>
      </c>
      <c r="DC25" s="7">
        <v>2</v>
      </c>
      <c r="DD25" s="7">
        <v>2</v>
      </c>
      <c r="DE25" s="7">
        <v>15</v>
      </c>
      <c r="DF25" s="8">
        <v>27</v>
      </c>
      <c r="DG25" s="7">
        <v>39</v>
      </c>
      <c r="DH25" s="8">
        <v>1</v>
      </c>
      <c r="DI25" s="8">
        <v>27</v>
      </c>
      <c r="DJ25" s="8">
        <v>18</v>
      </c>
      <c r="DK25" s="8">
        <v>0.6</v>
      </c>
      <c r="DL25" s="8">
        <f t="shared" si="9"/>
        <v>0.4</v>
      </c>
      <c r="DM25" s="8">
        <f t="shared" si="16"/>
        <v>0.5</v>
      </c>
      <c r="DN25" s="8">
        <v>483.61111111111109</v>
      </c>
      <c r="DO25" s="8">
        <v>489.25925925925924</v>
      </c>
      <c r="DP25" s="8">
        <v>487</v>
      </c>
      <c r="DQ25" s="8">
        <v>510.40740740740739</v>
      </c>
      <c r="DR25" s="8">
        <v>456.52941176470586</v>
      </c>
      <c r="DS25" s="8">
        <v>489.59090909090907</v>
      </c>
      <c r="DT25" s="8">
        <v>488.28089887640448</v>
      </c>
      <c r="DU25" s="8">
        <f t="shared" si="17"/>
        <v>-26.796296296296305</v>
      </c>
      <c r="DV25" s="8">
        <f t="shared" si="17"/>
        <v>32.729847494553383</v>
      </c>
      <c r="DW25" s="8">
        <f t="shared" si="17"/>
        <v>-2.5909090909090651</v>
      </c>
      <c r="EB25" s="7">
        <v>0.98684210000000006</v>
      </c>
      <c r="EC25" s="7">
        <v>0.9473684</v>
      </c>
      <c r="ED25" s="7">
        <v>0.96710529999999995</v>
      </c>
      <c r="EE25" s="7">
        <v>422.80821917808203</v>
      </c>
      <c r="EF25" s="7">
        <v>429.2</v>
      </c>
      <c r="EG25" s="7">
        <v>425.93706293706299</v>
      </c>
      <c r="EH25" s="7">
        <v>6.3917808219177896</v>
      </c>
      <c r="EI25" s="7">
        <v>3.8726517076593997E-2</v>
      </c>
      <c r="EJ25" s="7">
        <v>5</v>
      </c>
      <c r="EK25">
        <v>35.008510638297899</v>
      </c>
      <c r="EL25">
        <v>24.483288523618207</v>
      </c>
      <c r="EM25">
        <v>47</v>
      </c>
      <c r="EN25">
        <v>-45.338461538461516</v>
      </c>
      <c r="EO25">
        <v>39.425909841928934</v>
      </c>
      <c r="EP25">
        <v>26</v>
      </c>
      <c r="EQ25">
        <v>0.64383561643835618</v>
      </c>
      <c r="ER25">
        <v>0.77215920987083975</v>
      </c>
      <c r="ES25" s="7">
        <v>0.9</v>
      </c>
      <c r="ET25" s="25">
        <v>327.63793103448273</v>
      </c>
      <c r="EU25" s="25">
        <v>363.12</v>
      </c>
      <c r="EV25" s="7">
        <v>1</v>
      </c>
      <c r="EW25" s="7">
        <v>0.83333333333333337</v>
      </c>
      <c r="EX25" s="7">
        <v>0.91666666666666663</v>
      </c>
    </row>
    <row r="26" spans="1:154" x14ac:dyDescent="0.25">
      <c r="A26" s="1">
        <v>1025</v>
      </c>
      <c r="B26" s="7" t="s">
        <v>37</v>
      </c>
      <c r="C26" s="7" t="str">
        <f t="shared" si="0"/>
        <v>99</v>
      </c>
      <c r="D26" s="7">
        <f t="shared" si="1"/>
        <v>1999</v>
      </c>
      <c r="E26" s="7">
        <f t="shared" si="2"/>
        <v>1999</v>
      </c>
      <c r="F26" s="7">
        <f t="shared" si="3"/>
        <v>20</v>
      </c>
      <c r="G26" s="7" t="s">
        <v>447</v>
      </c>
      <c r="H26" s="7">
        <f t="shared" si="4"/>
        <v>1</v>
      </c>
      <c r="I26" s="7"/>
      <c r="J26" s="7" t="s">
        <v>470</v>
      </c>
      <c r="K26" s="7">
        <f t="shared" si="5"/>
        <v>1</v>
      </c>
      <c r="L26" s="7">
        <v>12</v>
      </c>
      <c r="M26" s="13" t="s">
        <v>493</v>
      </c>
      <c r="N26" s="7">
        <f t="shared" si="10"/>
        <v>1</v>
      </c>
      <c r="O26" s="13" t="s">
        <v>494</v>
      </c>
      <c r="P26" s="7">
        <f>IF(O26="לא",0,1)</f>
        <v>0</v>
      </c>
      <c r="Q26" s="13" t="s">
        <v>494</v>
      </c>
      <c r="R26" s="7">
        <f t="shared" si="18"/>
        <v>0</v>
      </c>
      <c r="S26" s="7" t="s">
        <v>501</v>
      </c>
      <c r="T26" s="7">
        <f t="shared" si="11"/>
        <v>1</v>
      </c>
      <c r="U26" s="7" t="s">
        <v>506</v>
      </c>
      <c r="V26" s="25">
        <v>55</v>
      </c>
      <c r="W26" s="25">
        <v>80</v>
      </c>
      <c r="X26" s="25">
        <v>26</v>
      </c>
      <c r="Y26" s="7">
        <f t="shared" si="12"/>
        <v>4</v>
      </c>
      <c r="Z26" s="7" t="s">
        <v>514</v>
      </c>
      <c r="AA26" s="7">
        <f t="shared" si="8"/>
        <v>6</v>
      </c>
      <c r="AB26" s="7">
        <v>6</v>
      </c>
      <c r="AC26" s="7">
        <v>2</v>
      </c>
      <c r="AD26" s="7">
        <v>0</v>
      </c>
      <c r="AE26" s="7">
        <v>11</v>
      </c>
      <c r="AF26" s="7">
        <v>0</v>
      </c>
      <c r="AG26" s="7">
        <v>0</v>
      </c>
      <c r="AH26" s="7">
        <v>8</v>
      </c>
      <c r="AI26" s="7">
        <v>3</v>
      </c>
      <c r="AJ26" s="7">
        <v>0</v>
      </c>
      <c r="AK26" s="7">
        <v>0</v>
      </c>
      <c r="AL26" s="7">
        <v>23</v>
      </c>
      <c r="AM26" s="7">
        <v>17</v>
      </c>
      <c r="AN26" s="7">
        <v>23</v>
      </c>
      <c r="AO26" s="7">
        <v>32</v>
      </c>
      <c r="AP26" s="7">
        <v>34</v>
      </c>
      <c r="AQ26" s="7">
        <v>20</v>
      </c>
      <c r="AR26" s="7">
        <v>31</v>
      </c>
      <c r="AS26" s="7">
        <v>0.75</v>
      </c>
      <c r="AT26" s="8">
        <v>28</v>
      </c>
      <c r="AU26" s="8">
        <v>28</v>
      </c>
      <c r="AV26" s="8">
        <v>0.62222222222222223</v>
      </c>
      <c r="AW26" s="8">
        <v>0.62222222222222223</v>
      </c>
      <c r="AX26" s="8">
        <v>0.62222222222222223</v>
      </c>
      <c r="AY26" s="8">
        <v>504.05882352941177</v>
      </c>
      <c r="AZ26" s="8">
        <v>518.11764705882354</v>
      </c>
      <c r="BA26" s="8">
        <v>511.08823529411762</v>
      </c>
      <c r="BB26" s="8">
        <v>517.42857142857144</v>
      </c>
      <c r="BC26" s="8">
        <v>478.74074074074076</v>
      </c>
      <c r="BD26" s="8">
        <v>498.43636363636364</v>
      </c>
      <c r="BE26" s="8">
        <v>503.2696629213483</v>
      </c>
      <c r="BF26" s="8">
        <v>-13.369747899159677</v>
      </c>
      <c r="BG26" s="8">
        <v>39.376906318082774</v>
      </c>
      <c r="BH26" s="8">
        <v>12.651871657753986</v>
      </c>
      <c r="BM26" s="7">
        <v>0.9210526</v>
      </c>
      <c r="BN26" s="7">
        <v>0.9736842</v>
      </c>
      <c r="BO26" s="7">
        <v>0.9473684</v>
      </c>
      <c r="BP26" s="7">
        <v>442.89552238805999</v>
      </c>
      <c r="BQ26" s="7">
        <v>426.63888888888903</v>
      </c>
      <c r="BR26" s="7">
        <v>434.47482014388498</v>
      </c>
      <c r="BS26" s="7">
        <v>-16.2566334991708</v>
      </c>
      <c r="BT26" s="7">
        <v>2.7322838059839399E-2</v>
      </c>
      <c r="BU26" s="7">
        <v>8</v>
      </c>
      <c r="BV26" s="39">
        <v>39.266301369862987</v>
      </c>
      <c r="BW26" s="39">
        <v>33.702842610082605</v>
      </c>
      <c r="BX26" s="39">
        <v>25</v>
      </c>
      <c r="BY26" s="39">
        <v>-44.172789539227921</v>
      </c>
      <c r="BZ26" s="39">
        <v>37.369739326831976</v>
      </c>
      <c r="CA26" s="39">
        <v>44</v>
      </c>
      <c r="CB26">
        <v>0.36231884057971014</v>
      </c>
      <c r="CC26">
        <v>0.88892510025866267</v>
      </c>
      <c r="CD26" s="7">
        <v>0.84166666666666667</v>
      </c>
      <c r="CE26" s="25">
        <v>341.58333333333331</v>
      </c>
      <c r="CF26" s="25">
        <v>426.4390243902439</v>
      </c>
      <c r="CG26" s="7">
        <v>1</v>
      </c>
      <c r="CH26" s="7">
        <v>0.7</v>
      </c>
      <c r="CI26" s="7">
        <v>0.85</v>
      </c>
      <c r="CJ26" s="8">
        <v>3</v>
      </c>
      <c r="CK26" s="8" t="s">
        <v>506</v>
      </c>
      <c r="CL26" s="8">
        <f t="shared" si="13"/>
        <v>4</v>
      </c>
      <c r="CM26" s="8" t="s">
        <v>634</v>
      </c>
      <c r="CN26" s="8">
        <v>0</v>
      </c>
      <c r="CO26" s="8" t="s">
        <v>634</v>
      </c>
      <c r="CP26" s="8">
        <v>0</v>
      </c>
      <c r="CQ26" s="7" t="s">
        <v>635</v>
      </c>
      <c r="CR26" s="7">
        <v>0</v>
      </c>
      <c r="CS26" s="7">
        <v>7</v>
      </c>
      <c r="CT26" s="7">
        <v>0</v>
      </c>
      <c r="CU26" s="8">
        <v>9</v>
      </c>
      <c r="CV26" s="8">
        <v>0</v>
      </c>
      <c r="CW26" s="7">
        <v>22</v>
      </c>
      <c r="CX26" s="7">
        <f t="shared" si="14"/>
        <v>0</v>
      </c>
      <c r="CY26" s="7">
        <f t="shared" si="15"/>
        <v>0</v>
      </c>
      <c r="CZ26" s="7">
        <v>4</v>
      </c>
      <c r="DA26" s="7">
        <v>2</v>
      </c>
      <c r="DB26" s="7">
        <v>11</v>
      </c>
      <c r="DC26" s="7">
        <v>5</v>
      </c>
      <c r="DD26" s="7">
        <v>3</v>
      </c>
      <c r="DE26" s="7">
        <v>21</v>
      </c>
      <c r="DF26" s="8">
        <v>19</v>
      </c>
      <c r="DG26" s="7">
        <v>38</v>
      </c>
      <c r="DH26" s="8">
        <v>0.95833333333333337</v>
      </c>
      <c r="DI26" s="8">
        <v>24</v>
      </c>
      <c r="DJ26" s="8">
        <v>28</v>
      </c>
      <c r="DK26" s="8">
        <v>0.53333333333333333</v>
      </c>
      <c r="DL26" s="8">
        <f t="shared" si="9"/>
        <v>0.62222222222222223</v>
      </c>
      <c r="DM26" s="8">
        <f t="shared" si="16"/>
        <v>0.57777777777777772</v>
      </c>
      <c r="DN26" s="8">
        <v>554.76190476190482</v>
      </c>
      <c r="DO26" s="8">
        <v>545.41176470588232</v>
      </c>
      <c r="DP26" s="8">
        <v>550.57894736842104</v>
      </c>
      <c r="DQ26" s="8">
        <v>581.29166666666663</v>
      </c>
      <c r="DR26" s="8">
        <v>516.25925925925924</v>
      </c>
      <c r="DS26" s="8">
        <v>546.86274509803923</v>
      </c>
      <c r="DT26" s="8">
        <v>548.44943820224717</v>
      </c>
      <c r="DU26" s="8">
        <f t="shared" si="17"/>
        <v>-26.529761904761813</v>
      </c>
      <c r="DV26" s="8">
        <f t="shared" si="17"/>
        <v>29.152505446623081</v>
      </c>
      <c r="DW26" s="8">
        <f t="shared" si="17"/>
        <v>3.7162022703818138</v>
      </c>
      <c r="EB26" s="7">
        <v>0.93421050000000005</v>
      </c>
      <c r="EC26" s="7">
        <v>0.93421050000000005</v>
      </c>
      <c r="ED26" s="7">
        <v>0.93421050000000005</v>
      </c>
      <c r="EE26" s="7">
        <v>442.642857142857</v>
      </c>
      <c r="EF26" s="7">
        <v>446.1</v>
      </c>
      <c r="EG26" s="7">
        <v>444.37142857142902</v>
      </c>
      <c r="EH26" s="7">
        <v>3.45714285714286</v>
      </c>
      <c r="EI26" s="7">
        <v>4.90614527737014E-2</v>
      </c>
      <c r="EJ26" s="7">
        <v>7</v>
      </c>
      <c r="EK26">
        <v>52.782926829268256</v>
      </c>
      <c r="EL26">
        <v>31.959150011889498</v>
      </c>
      <c r="EM26">
        <v>41</v>
      </c>
      <c r="EN26">
        <v>-66.279310344827621</v>
      </c>
      <c r="EO26">
        <v>67.346972792783745</v>
      </c>
      <c r="EP26">
        <v>29</v>
      </c>
      <c r="EQ26">
        <v>0.58571428571428574</v>
      </c>
      <c r="ER26">
        <v>0.79637109310066001</v>
      </c>
      <c r="ES26" s="7">
        <v>0.91666666666666663</v>
      </c>
      <c r="ET26" s="25">
        <v>334.94915254237287</v>
      </c>
      <c r="EU26" s="25">
        <v>444.01960784313724</v>
      </c>
      <c r="EV26" s="7">
        <v>1</v>
      </c>
      <c r="EW26" s="7">
        <v>0.85</v>
      </c>
      <c r="EX26" s="7">
        <v>0.92500000000000004</v>
      </c>
    </row>
    <row r="27" spans="1:154" x14ac:dyDescent="0.25">
      <c r="A27" s="1">
        <v>1026</v>
      </c>
      <c r="B27" s="7" t="s">
        <v>38</v>
      </c>
      <c r="C27" s="7" t="str">
        <f t="shared" si="0"/>
        <v>00</v>
      </c>
      <c r="D27" s="7">
        <f t="shared" si="1"/>
        <v>1900</v>
      </c>
      <c r="E27" s="7">
        <f t="shared" si="2"/>
        <v>2000</v>
      </c>
      <c r="F27" s="7">
        <f t="shared" si="3"/>
        <v>19</v>
      </c>
      <c r="G27" s="7" t="s">
        <v>447</v>
      </c>
      <c r="H27" s="7">
        <f t="shared" si="4"/>
        <v>1</v>
      </c>
      <c r="I27" s="7"/>
      <c r="J27" s="7" t="s">
        <v>470</v>
      </c>
      <c r="K27" s="7">
        <f t="shared" si="5"/>
        <v>1</v>
      </c>
      <c r="L27" s="7">
        <v>12</v>
      </c>
      <c r="M27" s="13" t="s">
        <v>493</v>
      </c>
      <c r="N27" s="7">
        <f t="shared" si="10"/>
        <v>1</v>
      </c>
      <c r="O27" s="23"/>
      <c r="P27" s="10"/>
      <c r="Q27" s="13" t="s">
        <v>494</v>
      </c>
      <c r="R27" s="7">
        <f t="shared" si="18"/>
        <v>0</v>
      </c>
      <c r="S27" s="7" t="s">
        <v>501</v>
      </c>
      <c r="T27" s="7">
        <f t="shared" si="11"/>
        <v>1</v>
      </c>
      <c r="U27" s="7" t="s">
        <v>506</v>
      </c>
      <c r="V27" s="25">
        <v>53</v>
      </c>
      <c r="W27" s="25">
        <v>60</v>
      </c>
      <c r="X27" s="25">
        <v>28</v>
      </c>
      <c r="Y27" s="7">
        <f t="shared" si="12"/>
        <v>4</v>
      </c>
      <c r="Z27" s="7" t="s">
        <v>514</v>
      </c>
      <c r="AA27" s="7">
        <f t="shared" si="8"/>
        <v>6</v>
      </c>
      <c r="AB27" s="7">
        <v>3</v>
      </c>
      <c r="AC27" s="7">
        <v>0</v>
      </c>
      <c r="AD27" s="7">
        <v>9</v>
      </c>
      <c r="AE27" s="7">
        <v>3</v>
      </c>
      <c r="AF27" s="7">
        <v>0</v>
      </c>
      <c r="AG27" s="7">
        <v>0</v>
      </c>
      <c r="AH27" s="7">
        <v>0</v>
      </c>
      <c r="AI27" s="7">
        <v>3</v>
      </c>
      <c r="AJ27" s="7">
        <v>0</v>
      </c>
      <c r="AK27" s="7">
        <v>0</v>
      </c>
      <c r="AL27" s="7">
        <v>21</v>
      </c>
      <c r="AM27" s="7">
        <v>35</v>
      </c>
      <c r="AN27" s="7">
        <v>30</v>
      </c>
      <c r="AO27" s="7">
        <v>40</v>
      </c>
      <c r="AP27" s="7">
        <v>42</v>
      </c>
      <c r="AQ27" s="7">
        <v>16</v>
      </c>
      <c r="AR27" s="7">
        <v>36</v>
      </c>
      <c r="AS27" s="7">
        <v>0.95833333333333337</v>
      </c>
      <c r="AT27" s="8">
        <v>25</v>
      </c>
      <c r="AU27" s="8">
        <v>26</v>
      </c>
      <c r="AV27" s="8">
        <v>0.55555555555555558</v>
      </c>
      <c r="AW27" s="8">
        <v>0.57777777777777772</v>
      </c>
      <c r="AX27" s="8">
        <v>0.56666666666666665</v>
      </c>
      <c r="AY27" s="8">
        <v>594.25</v>
      </c>
      <c r="AZ27" s="8">
        <v>601.22222222222217</v>
      </c>
      <c r="BA27" s="8">
        <v>597.5526315789474</v>
      </c>
      <c r="BB27" s="8">
        <v>612.28</v>
      </c>
      <c r="BC27" s="8">
        <v>655.5</v>
      </c>
      <c r="BD27" s="8">
        <v>634.31372549019613</v>
      </c>
      <c r="BE27" s="8">
        <v>618.61797752808991</v>
      </c>
      <c r="BF27" s="8">
        <v>-18.029999999999973</v>
      </c>
      <c r="BG27" s="8">
        <v>-54.277777777777828</v>
      </c>
      <c r="BH27" s="8">
        <v>-36.761093911248736</v>
      </c>
      <c r="BM27" s="7">
        <v>0.9736842</v>
      </c>
      <c r="BN27" s="7">
        <v>0.9736842</v>
      </c>
      <c r="BO27" s="7">
        <v>0.9736842</v>
      </c>
      <c r="BP27" s="7">
        <v>674.52941176470597</v>
      </c>
      <c r="BQ27" s="7">
        <v>604</v>
      </c>
      <c r="BR27" s="7">
        <v>639.26470588235304</v>
      </c>
      <c r="BS27" s="7">
        <v>-70.529411764705898</v>
      </c>
      <c r="BT27" s="7">
        <v>9.8957608026136401E-2</v>
      </c>
      <c r="BU27" s="7">
        <v>10</v>
      </c>
      <c r="BV27" s="39">
        <v>74.154188287620443</v>
      </c>
      <c r="BW27" s="39">
        <v>53.6431473500366</v>
      </c>
      <c r="BX27" s="39">
        <v>38</v>
      </c>
      <c r="BY27" s="39">
        <v>-217.24988641526593</v>
      </c>
      <c r="BZ27" s="39">
        <v>236.21182666232187</v>
      </c>
      <c r="CA27" s="39">
        <v>31</v>
      </c>
      <c r="CB27">
        <v>0.55072463768115942</v>
      </c>
      <c r="CC27">
        <v>0.34133130981655463</v>
      </c>
      <c r="CD27" s="7">
        <v>0.96666666666666667</v>
      </c>
      <c r="CE27" s="25">
        <v>402.54237288135596</v>
      </c>
      <c r="CF27" s="25">
        <v>415.68421052631578</v>
      </c>
      <c r="CG27" s="7">
        <v>1</v>
      </c>
      <c r="CH27" s="7">
        <v>0.96666666666666667</v>
      </c>
      <c r="CI27" s="7">
        <v>0.98333333333333328</v>
      </c>
      <c r="CJ27" s="8">
        <v>3</v>
      </c>
      <c r="CK27" s="8" t="s">
        <v>510</v>
      </c>
      <c r="CL27" s="8">
        <f t="shared" si="13"/>
        <v>2</v>
      </c>
      <c r="CM27" s="8" t="s">
        <v>634</v>
      </c>
      <c r="CN27" s="8">
        <v>0</v>
      </c>
      <c r="CO27" s="8" t="s">
        <v>634</v>
      </c>
      <c r="CP27" s="8">
        <v>0</v>
      </c>
      <c r="CQ27" s="7" t="s">
        <v>636</v>
      </c>
      <c r="CR27" s="7">
        <v>2</v>
      </c>
      <c r="CS27" s="7">
        <v>0</v>
      </c>
      <c r="CT27" s="7">
        <v>2</v>
      </c>
      <c r="CU27" s="8">
        <v>0</v>
      </c>
      <c r="CV27" s="8">
        <v>0</v>
      </c>
      <c r="CW27" s="7">
        <v>0</v>
      </c>
      <c r="CX27" s="7">
        <f t="shared" si="14"/>
        <v>0</v>
      </c>
      <c r="CY27" s="7">
        <f t="shared" si="15"/>
        <v>0</v>
      </c>
      <c r="CZ27" s="7">
        <v>0</v>
      </c>
      <c r="DA27" s="7">
        <v>0</v>
      </c>
      <c r="DB27" s="7">
        <v>0</v>
      </c>
      <c r="DC27" s="7">
        <v>0</v>
      </c>
      <c r="DD27" s="7">
        <v>0</v>
      </c>
      <c r="DE27" s="7">
        <v>20</v>
      </c>
      <c r="DF27" s="8">
        <v>35</v>
      </c>
      <c r="DG27" s="7">
        <v>40</v>
      </c>
      <c r="DH27" s="8">
        <v>0.91666666666666663</v>
      </c>
      <c r="DI27" s="8">
        <v>25</v>
      </c>
      <c r="DJ27" s="8">
        <v>27</v>
      </c>
      <c r="DK27" s="8">
        <v>0.55555555555555558</v>
      </c>
      <c r="DL27" s="8">
        <f t="shared" si="9"/>
        <v>0.6</v>
      </c>
      <c r="DM27" s="8">
        <f t="shared" si="16"/>
        <v>0.57777777777777772</v>
      </c>
      <c r="DN27" s="8">
        <v>587.54999999999995</v>
      </c>
      <c r="DO27" s="8">
        <v>579.5</v>
      </c>
      <c r="DP27" s="8">
        <v>583.73684210526312</v>
      </c>
      <c r="DQ27" s="8">
        <v>643.79166666666663</v>
      </c>
      <c r="DR27" s="8">
        <v>500.11538461538464</v>
      </c>
      <c r="DS27" s="8">
        <v>569.08000000000004</v>
      </c>
      <c r="DT27" s="8">
        <v>575.40909090909088</v>
      </c>
      <c r="DU27" s="8">
        <f t="shared" si="17"/>
        <v>-56.241666666666674</v>
      </c>
      <c r="DV27" s="8">
        <f t="shared" si="17"/>
        <v>79.384615384615358</v>
      </c>
      <c r="DW27" s="8">
        <f t="shared" si="17"/>
        <v>14.656842105263081</v>
      </c>
      <c r="EB27" s="7">
        <v>0.9736842</v>
      </c>
      <c r="EC27" s="7">
        <v>0.9736842</v>
      </c>
      <c r="ED27" s="7">
        <v>0.9736842</v>
      </c>
      <c r="EE27" s="7">
        <v>543.194444444444</v>
      </c>
      <c r="EF27" s="7">
        <v>558.56338028169</v>
      </c>
      <c r="EG27" s="7">
        <v>550.82517482517505</v>
      </c>
      <c r="EH27" s="7">
        <v>15.368935837245701</v>
      </c>
      <c r="EI27" s="7">
        <v>5.9515631042032703E-2</v>
      </c>
      <c r="EJ27" s="7">
        <v>5</v>
      </c>
      <c r="EK27">
        <v>65.291031274230974</v>
      </c>
      <c r="EL27">
        <v>41.459669998482454</v>
      </c>
      <c r="EM27">
        <v>53</v>
      </c>
      <c r="EN27">
        <v>-75.513338139870228</v>
      </c>
      <c r="EO27">
        <v>55.477129624353665</v>
      </c>
      <c r="EP27">
        <v>19</v>
      </c>
      <c r="EQ27">
        <v>0.73611111111111116</v>
      </c>
      <c r="ER27">
        <v>0.86462912225248345</v>
      </c>
      <c r="ES27" s="7">
        <v>0.97499999999999998</v>
      </c>
      <c r="ET27" s="25">
        <v>401.05</v>
      </c>
      <c r="EU27" s="25">
        <v>436.14035087719299</v>
      </c>
      <c r="EV27" s="7">
        <v>1</v>
      </c>
      <c r="EW27" s="7">
        <v>0.96666666666666667</v>
      </c>
      <c r="EX27" s="7">
        <v>0.98333333333333328</v>
      </c>
    </row>
    <row r="28" spans="1:154" x14ac:dyDescent="0.25">
      <c r="A28" s="1">
        <v>1027</v>
      </c>
      <c r="B28" s="7" t="s">
        <v>39</v>
      </c>
      <c r="C28" s="7" t="str">
        <f t="shared" si="0"/>
        <v>00</v>
      </c>
      <c r="D28" s="7">
        <f t="shared" si="1"/>
        <v>1900</v>
      </c>
      <c r="E28" s="7">
        <f t="shared" si="2"/>
        <v>2000</v>
      </c>
      <c r="F28" s="7">
        <f t="shared" si="3"/>
        <v>19</v>
      </c>
      <c r="G28" s="7" t="s">
        <v>447</v>
      </c>
      <c r="H28" s="7">
        <f t="shared" si="4"/>
        <v>1</v>
      </c>
      <c r="I28" s="7"/>
      <c r="J28" s="7" t="s">
        <v>470</v>
      </c>
      <c r="K28" s="7">
        <f t="shared" si="5"/>
        <v>1</v>
      </c>
      <c r="L28" s="7">
        <v>12</v>
      </c>
      <c r="M28" s="13" t="s">
        <v>493</v>
      </c>
      <c r="N28" s="7">
        <f t="shared" si="10"/>
        <v>1</v>
      </c>
      <c r="O28" s="13" t="s">
        <v>494</v>
      </c>
      <c r="P28" s="7">
        <f>IF(O28="לא",0,1)</f>
        <v>0</v>
      </c>
      <c r="Q28" s="13" t="s">
        <v>495</v>
      </c>
      <c r="R28" s="7">
        <f t="shared" si="18"/>
        <v>1</v>
      </c>
      <c r="S28" s="7" t="s">
        <v>501</v>
      </c>
      <c r="T28" s="7">
        <f t="shared" si="11"/>
        <v>1</v>
      </c>
      <c r="U28" s="7" t="s">
        <v>504</v>
      </c>
      <c r="V28" s="25">
        <v>55</v>
      </c>
      <c r="W28" s="25">
        <v>70</v>
      </c>
      <c r="X28" s="25">
        <v>32</v>
      </c>
      <c r="Y28" s="7">
        <f t="shared" si="12"/>
        <v>3</v>
      </c>
      <c r="Z28" s="7" t="s">
        <v>513</v>
      </c>
      <c r="AA28" s="7">
        <f t="shared" si="8"/>
        <v>5</v>
      </c>
      <c r="AB28" s="7">
        <v>5</v>
      </c>
      <c r="AC28" s="7">
        <v>1</v>
      </c>
      <c r="AD28" s="7">
        <v>1</v>
      </c>
      <c r="AE28" s="7">
        <v>5</v>
      </c>
      <c r="AF28" s="7">
        <v>1</v>
      </c>
      <c r="AG28" s="7">
        <v>0</v>
      </c>
      <c r="AH28" s="7">
        <v>1</v>
      </c>
      <c r="AI28" s="7">
        <v>3</v>
      </c>
      <c r="AJ28" s="7">
        <v>0</v>
      </c>
      <c r="AK28" s="7">
        <v>0</v>
      </c>
      <c r="AL28" s="7">
        <v>24</v>
      </c>
      <c r="AM28" s="7">
        <v>31</v>
      </c>
      <c r="AN28" s="7">
        <v>28</v>
      </c>
      <c r="AO28" s="7">
        <v>35</v>
      </c>
      <c r="AP28" s="7">
        <v>38</v>
      </c>
      <c r="AQ28" s="7">
        <v>22</v>
      </c>
      <c r="AR28" s="7">
        <v>36</v>
      </c>
      <c r="AS28" s="7">
        <v>0.95833333333333337</v>
      </c>
      <c r="AT28" s="8">
        <v>22</v>
      </c>
      <c r="AU28" s="8">
        <v>27</v>
      </c>
      <c r="AV28" s="8">
        <v>0.48888888888888887</v>
      </c>
      <c r="AW28" s="8">
        <v>0.6</v>
      </c>
      <c r="AX28" s="8">
        <v>0.5444444444444444</v>
      </c>
      <c r="AY28" s="8">
        <v>588.86956521739125</v>
      </c>
      <c r="AZ28" s="8">
        <v>622.73333333333335</v>
      </c>
      <c r="BA28" s="8">
        <v>602.23684210526312</v>
      </c>
      <c r="BB28" s="8">
        <v>653.18181818181813</v>
      </c>
      <c r="BC28" s="8">
        <v>661.5</v>
      </c>
      <c r="BD28" s="8">
        <v>657.6875</v>
      </c>
      <c r="BE28" s="8">
        <v>633.18604651162786</v>
      </c>
      <c r="BF28" s="8">
        <v>-64.312252964426875</v>
      </c>
      <c r="BG28" s="8">
        <v>-38.766666666666652</v>
      </c>
      <c r="BH28" s="8">
        <v>-55.450657894736878</v>
      </c>
      <c r="BM28" s="7">
        <v>0.96052630000000006</v>
      </c>
      <c r="BN28" s="7">
        <v>0.9473684</v>
      </c>
      <c r="BO28" s="7">
        <v>0.9539474</v>
      </c>
      <c r="BP28" s="7">
        <v>420.857142857143</v>
      </c>
      <c r="BQ28" s="7">
        <v>433.57142857142901</v>
      </c>
      <c r="BR28" s="7">
        <v>427.21428571428601</v>
      </c>
      <c r="BS28" s="7">
        <v>12.714285714285699</v>
      </c>
      <c r="BT28" s="7">
        <v>4.4900426094582203E-2</v>
      </c>
      <c r="BU28" s="7">
        <v>7</v>
      </c>
      <c r="BV28" s="39">
        <v>41.223602484471982</v>
      </c>
      <c r="BW28" s="39">
        <v>22.655470009714275</v>
      </c>
      <c r="BX28" s="39">
        <v>46</v>
      </c>
      <c r="BY28" s="39">
        <v>-47.228571428571449</v>
      </c>
      <c r="BZ28" s="39">
        <v>50.801574778740857</v>
      </c>
      <c r="CA28" s="39">
        <v>25</v>
      </c>
      <c r="CB28">
        <v>0.647887323943662</v>
      </c>
      <c r="CC28">
        <v>0.87285304716062839</v>
      </c>
      <c r="CD28" s="7">
        <v>0.9</v>
      </c>
      <c r="CE28" s="25">
        <v>360.72413793103448</v>
      </c>
      <c r="CF28" s="25">
        <v>480.4</v>
      </c>
      <c r="CG28" s="7">
        <v>1</v>
      </c>
      <c r="CH28" s="7">
        <v>0.85</v>
      </c>
      <c r="CI28" s="7">
        <v>0.92500000000000004</v>
      </c>
      <c r="CJ28" s="8">
        <v>3</v>
      </c>
      <c r="CK28" s="8" t="s">
        <v>507</v>
      </c>
      <c r="CL28" s="8">
        <f t="shared" si="13"/>
        <v>2</v>
      </c>
      <c r="CM28" s="8" t="s">
        <v>634</v>
      </c>
      <c r="CN28" s="8">
        <v>0</v>
      </c>
      <c r="CO28" s="8" t="s">
        <v>634</v>
      </c>
      <c r="CP28" s="8">
        <v>0</v>
      </c>
      <c r="CQ28" s="7" t="s">
        <v>638</v>
      </c>
      <c r="CR28" s="7">
        <v>4</v>
      </c>
      <c r="CS28" s="7">
        <v>11</v>
      </c>
      <c r="CT28" s="7">
        <v>5</v>
      </c>
      <c r="CU28" s="8">
        <v>1</v>
      </c>
      <c r="CV28" s="8">
        <v>1</v>
      </c>
      <c r="CW28" s="7">
        <v>12</v>
      </c>
      <c r="CX28" s="7">
        <f t="shared" si="14"/>
        <v>0</v>
      </c>
      <c r="CY28" s="7">
        <f t="shared" si="15"/>
        <v>0</v>
      </c>
      <c r="CZ28" s="7">
        <v>1</v>
      </c>
      <c r="DA28" s="7">
        <v>0</v>
      </c>
      <c r="DB28" s="7">
        <v>7</v>
      </c>
      <c r="DC28" s="7">
        <v>4</v>
      </c>
      <c r="DD28" s="7">
        <v>1</v>
      </c>
      <c r="DE28" s="7">
        <v>35</v>
      </c>
      <c r="DF28" s="8">
        <v>24</v>
      </c>
      <c r="DG28" s="7">
        <v>35</v>
      </c>
      <c r="DH28" s="8">
        <v>1</v>
      </c>
      <c r="DI28" s="8">
        <v>22</v>
      </c>
      <c r="DJ28" s="8">
        <v>26</v>
      </c>
      <c r="DK28" s="8">
        <v>0.48888888888888887</v>
      </c>
      <c r="DL28" s="8">
        <f t="shared" si="9"/>
        <v>0.57777777777777772</v>
      </c>
      <c r="DM28" s="8">
        <f t="shared" si="16"/>
        <v>0.53333333333333333</v>
      </c>
      <c r="DN28" s="8">
        <v>651.90476190476193</v>
      </c>
      <c r="DO28" s="8">
        <v>661.72222222222217</v>
      </c>
      <c r="DP28" s="8">
        <v>656.43589743589746</v>
      </c>
      <c r="DQ28" s="8">
        <v>664.80952380952385</v>
      </c>
      <c r="DR28" s="8">
        <v>631.11538461538464</v>
      </c>
      <c r="DS28" s="8">
        <v>646.17021276595744</v>
      </c>
      <c r="DT28" s="8">
        <v>650.82558139534888</v>
      </c>
      <c r="DU28" s="8">
        <f t="shared" si="17"/>
        <v>-12.904761904761926</v>
      </c>
      <c r="DV28" s="8">
        <f t="shared" si="17"/>
        <v>30.60683760683753</v>
      </c>
      <c r="DW28" s="8">
        <f t="shared" si="17"/>
        <v>10.265684669940015</v>
      </c>
      <c r="EB28" s="7">
        <v>1</v>
      </c>
      <c r="EC28" s="7">
        <v>0.9473684</v>
      </c>
      <c r="ED28" s="7">
        <v>0.9736842</v>
      </c>
      <c r="EE28" s="7">
        <v>422.13888888888903</v>
      </c>
      <c r="EF28" s="7">
        <v>420.49253731343299</v>
      </c>
      <c r="EG28" s="7">
        <v>421.34532374100701</v>
      </c>
      <c r="EH28" s="7">
        <v>-1.64635157545609</v>
      </c>
      <c r="EI28" s="7">
        <v>5.07819873913231E-2</v>
      </c>
      <c r="EJ28" s="7">
        <v>8</v>
      </c>
      <c r="EK28">
        <v>51.442843105142536</v>
      </c>
      <c r="EL28">
        <v>28.579493569290495</v>
      </c>
      <c r="EM28">
        <v>43</v>
      </c>
      <c r="EN28">
        <v>-53.061032863849718</v>
      </c>
      <c r="EO28">
        <v>61.776119082448801</v>
      </c>
      <c r="EP28">
        <v>30</v>
      </c>
      <c r="EQ28">
        <v>0.58904109589041098</v>
      </c>
      <c r="ER28">
        <v>0.96950323671875505</v>
      </c>
      <c r="ES28" s="7">
        <v>0.96666666666666667</v>
      </c>
      <c r="ET28" s="25">
        <v>392.93220338983053</v>
      </c>
      <c r="EU28" s="25">
        <v>491.24561403508773</v>
      </c>
      <c r="EV28" s="7">
        <v>1</v>
      </c>
      <c r="EW28" s="7">
        <v>0.95</v>
      </c>
      <c r="EX28" s="7">
        <v>0.97499999999999998</v>
      </c>
    </row>
    <row r="29" spans="1:154" x14ac:dyDescent="0.25">
      <c r="A29" s="1">
        <v>1028</v>
      </c>
      <c r="B29" s="7" t="s">
        <v>40</v>
      </c>
      <c r="C29" s="7" t="str">
        <f t="shared" si="0"/>
        <v>00</v>
      </c>
      <c r="D29" s="7">
        <f t="shared" si="1"/>
        <v>1900</v>
      </c>
      <c r="E29" s="7">
        <f t="shared" si="2"/>
        <v>2000</v>
      </c>
      <c r="F29" s="7">
        <f t="shared" si="3"/>
        <v>19</v>
      </c>
      <c r="G29" s="7" t="s">
        <v>447</v>
      </c>
      <c r="H29" s="7">
        <f t="shared" si="4"/>
        <v>1</v>
      </c>
      <c r="I29" s="7"/>
      <c r="J29" s="7" t="s">
        <v>470</v>
      </c>
      <c r="K29" s="7">
        <f t="shared" si="5"/>
        <v>1</v>
      </c>
      <c r="L29" s="7">
        <v>12</v>
      </c>
      <c r="M29" s="13" t="s">
        <v>493</v>
      </c>
      <c r="N29" s="7">
        <f t="shared" si="10"/>
        <v>1</v>
      </c>
      <c r="O29" s="13" t="s">
        <v>494</v>
      </c>
      <c r="P29" s="7">
        <f>IF(O29="לא",0,1)</f>
        <v>0</v>
      </c>
      <c r="Q29" s="13" t="s">
        <v>494</v>
      </c>
      <c r="R29" s="7">
        <f t="shared" si="18"/>
        <v>0</v>
      </c>
      <c r="S29" s="7" t="s">
        <v>501</v>
      </c>
      <c r="T29" s="7">
        <f t="shared" si="11"/>
        <v>1</v>
      </c>
      <c r="U29" s="7" t="s">
        <v>506</v>
      </c>
      <c r="V29" s="25">
        <v>56</v>
      </c>
      <c r="W29" s="25">
        <v>80</v>
      </c>
      <c r="X29" s="25">
        <v>31</v>
      </c>
      <c r="Y29" s="7">
        <f t="shared" si="12"/>
        <v>4</v>
      </c>
      <c r="Z29" s="7" t="s">
        <v>514</v>
      </c>
      <c r="AA29" s="7">
        <f t="shared" si="8"/>
        <v>6</v>
      </c>
      <c r="AB29" s="7">
        <v>2</v>
      </c>
      <c r="AC29" s="7">
        <v>0</v>
      </c>
      <c r="AD29" s="7">
        <v>9</v>
      </c>
      <c r="AE29" s="7">
        <v>5</v>
      </c>
      <c r="AF29" s="7">
        <v>1</v>
      </c>
      <c r="AG29" s="7">
        <v>0</v>
      </c>
      <c r="AH29" s="7">
        <v>0</v>
      </c>
      <c r="AI29" s="7">
        <v>4</v>
      </c>
      <c r="AJ29" s="7">
        <v>1</v>
      </c>
      <c r="AK29" s="7">
        <v>0</v>
      </c>
      <c r="AL29" s="7">
        <v>18</v>
      </c>
      <c r="AM29" s="7">
        <v>31</v>
      </c>
      <c r="AN29" s="7">
        <v>30</v>
      </c>
      <c r="AO29" s="7">
        <v>37</v>
      </c>
      <c r="AP29" s="7">
        <v>32</v>
      </c>
      <c r="AQ29" s="7">
        <v>17</v>
      </c>
      <c r="AR29" s="7">
        <v>39</v>
      </c>
      <c r="AS29" s="7">
        <v>0.91666666666666663</v>
      </c>
      <c r="AT29" s="8">
        <v>21</v>
      </c>
      <c r="AU29" s="8">
        <v>32</v>
      </c>
      <c r="AV29" s="8">
        <v>0.46666666666666667</v>
      </c>
      <c r="AW29" s="8">
        <v>0.71111111111111114</v>
      </c>
      <c r="AX29" s="8">
        <v>0.58888888888888891</v>
      </c>
      <c r="AY29" s="8">
        <v>515.95652173913038</v>
      </c>
      <c r="AZ29" s="8">
        <v>556.61538461538464</v>
      </c>
      <c r="BA29" s="8">
        <v>530.63888888888891</v>
      </c>
      <c r="BB29" s="8">
        <v>606.47619047619048</v>
      </c>
      <c r="BC29" s="8">
        <v>515.12903225806451</v>
      </c>
      <c r="BD29" s="8">
        <v>552.01923076923072</v>
      </c>
      <c r="BE29" s="8">
        <v>543.27272727272725</v>
      </c>
      <c r="BF29" s="8">
        <v>-90.519668737060101</v>
      </c>
      <c r="BG29" s="8">
        <v>41.486352357320129</v>
      </c>
      <c r="BH29" s="8">
        <v>-21.380341880341803</v>
      </c>
      <c r="BM29" s="7">
        <v>0.9473684</v>
      </c>
      <c r="BN29" s="7">
        <v>1</v>
      </c>
      <c r="BO29" s="7">
        <v>0.9736842</v>
      </c>
      <c r="BP29" s="7">
        <v>486.11267605633799</v>
      </c>
      <c r="BQ29" s="7">
        <v>495.45945945945903</v>
      </c>
      <c r="BR29" s="7">
        <v>490.88275862069003</v>
      </c>
      <c r="BS29" s="7">
        <v>9.3467834031214405</v>
      </c>
      <c r="BT29" s="7">
        <v>6.0734523220423602E-2</v>
      </c>
      <c r="BU29" s="7">
        <v>4</v>
      </c>
      <c r="BV29" s="39">
        <v>54.36000000000007</v>
      </c>
      <c r="BW29" s="39">
        <v>37.465539722078752</v>
      </c>
      <c r="BX29" s="39">
        <v>42</v>
      </c>
      <c r="BY29" s="39">
        <v>-41.398620689655139</v>
      </c>
      <c r="BZ29" s="39">
        <v>31.570015425393333</v>
      </c>
      <c r="CA29" s="39">
        <v>29</v>
      </c>
      <c r="CB29">
        <v>0.59154929577464788</v>
      </c>
      <c r="CC29">
        <v>1.3130872259612207</v>
      </c>
      <c r="CD29" s="7">
        <v>0.95833333333333337</v>
      </c>
      <c r="CE29" s="25">
        <v>381.28813559322032</v>
      </c>
      <c r="CF29" s="25">
        <v>410.46428571428572</v>
      </c>
      <c r="CG29" s="7">
        <v>1</v>
      </c>
      <c r="CH29" s="7">
        <v>0.95</v>
      </c>
      <c r="CI29" s="7">
        <v>0.97499999999999998</v>
      </c>
      <c r="CJ29" s="8">
        <v>3</v>
      </c>
      <c r="CK29" s="8" t="s">
        <v>504</v>
      </c>
      <c r="CL29" s="8">
        <f t="shared" si="13"/>
        <v>3</v>
      </c>
      <c r="CM29" s="8" t="s">
        <v>634</v>
      </c>
      <c r="CN29" s="8">
        <v>0</v>
      </c>
      <c r="CO29" s="8" t="s">
        <v>639</v>
      </c>
      <c r="CP29" s="8">
        <v>1</v>
      </c>
      <c r="CQ29" s="7" t="s">
        <v>633</v>
      </c>
      <c r="CR29" s="7">
        <v>2</v>
      </c>
      <c r="CS29" s="7">
        <v>2</v>
      </c>
      <c r="CT29" s="7">
        <v>0</v>
      </c>
      <c r="CU29" s="8">
        <v>9</v>
      </c>
      <c r="CV29" s="8">
        <v>2</v>
      </c>
      <c r="CW29" s="7">
        <v>0</v>
      </c>
      <c r="CX29" s="7">
        <f t="shared" si="14"/>
        <v>0</v>
      </c>
      <c r="CY29" s="7">
        <f t="shared" si="15"/>
        <v>0</v>
      </c>
      <c r="CZ29" s="7">
        <v>0</v>
      </c>
      <c r="DA29" s="7">
        <v>0</v>
      </c>
      <c r="DB29" s="7">
        <v>0</v>
      </c>
      <c r="DC29" s="7">
        <v>0</v>
      </c>
      <c r="DD29" s="7">
        <v>0</v>
      </c>
      <c r="DE29" s="7">
        <v>9</v>
      </c>
      <c r="DF29" s="8">
        <v>32</v>
      </c>
      <c r="DG29" s="7">
        <v>40</v>
      </c>
      <c r="DH29" s="8">
        <v>1</v>
      </c>
      <c r="DI29" s="8">
        <v>22</v>
      </c>
      <c r="DJ29" s="8">
        <v>26</v>
      </c>
      <c r="DK29" s="8">
        <v>0.48888888888888887</v>
      </c>
      <c r="DL29" s="8">
        <f t="shared" si="9"/>
        <v>0.57777777777777772</v>
      </c>
      <c r="DM29" s="8">
        <f t="shared" si="16"/>
        <v>0.53333333333333333</v>
      </c>
      <c r="DN29" s="8">
        <v>620.13636363636363</v>
      </c>
      <c r="DO29" s="8">
        <v>752.9473684210526</v>
      </c>
      <c r="DP29" s="8">
        <v>681.68292682926824</v>
      </c>
      <c r="DQ29" s="8">
        <v>649.47619047619048</v>
      </c>
      <c r="DR29" s="8">
        <v>570.20000000000005</v>
      </c>
      <c r="DS29" s="8">
        <v>606.39130434782612</v>
      </c>
      <c r="DT29" s="8">
        <v>641.87356321839081</v>
      </c>
      <c r="DU29" s="8">
        <f t="shared" si="17"/>
        <v>-29.339826839826856</v>
      </c>
      <c r="DV29" s="8">
        <f t="shared" si="17"/>
        <v>182.74736842105256</v>
      </c>
      <c r="DW29" s="8">
        <f t="shared" si="17"/>
        <v>75.291622481442118</v>
      </c>
      <c r="EB29" s="7">
        <v>1</v>
      </c>
      <c r="EC29" s="7">
        <v>0.98684210000000006</v>
      </c>
      <c r="ED29" s="7">
        <v>0.99342109999999995</v>
      </c>
      <c r="EE29" s="7">
        <v>491.48648648648702</v>
      </c>
      <c r="EF29" s="7">
        <v>469.835616438356</v>
      </c>
      <c r="EG29" s="7">
        <v>480.73469387755102</v>
      </c>
      <c r="EH29" s="7">
        <v>-21.650870048130301</v>
      </c>
      <c r="EI29" s="7">
        <v>5.0149602558852598E-2</v>
      </c>
      <c r="EJ29" s="7">
        <v>3</v>
      </c>
      <c r="EK29">
        <v>37.593192195931955</v>
      </c>
      <c r="EL29">
        <v>31.142906486487046</v>
      </c>
      <c r="EM29">
        <v>33</v>
      </c>
      <c r="EN29">
        <v>-69.33511526896082</v>
      </c>
      <c r="EO29">
        <v>52.008396338557837</v>
      </c>
      <c r="EP29">
        <v>41</v>
      </c>
      <c r="EQ29">
        <v>0.44594594594594594</v>
      </c>
      <c r="ER29">
        <v>0.54219556786056522</v>
      </c>
      <c r="ES29" s="7">
        <v>0.94166666666666665</v>
      </c>
      <c r="ET29" s="25">
        <v>395.20689655172413</v>
      </c>
      <c r="EU29" s="25">
        <v>433.0181818181818</v>
      </c>
      <c r="EV29" s="7">
        <v>0.98333333333333328</v>
      </c>
      <c r="EW29" s="7">
        <v>0.93333333333333335</v>
      </c>
      <c r="EX29" s="7">
        <v>0.95833333333333337</v>
      </c>
    </row>
    <row r="30" spans="1:154" x14ac:dyDescent="0.25">
      <c r="A30" s="1">
        <v>1029</v>
      </c>
      <c r="B30" s="7" t="s">
        <v>41</v>
      </c>
      <c r="C30" s="7" t="str">
        <f t="shared" si="0"/>
        <v>99</v>
      </c>
      <c r="D30" s="7">
        <f t="shared" si="1"/>
        <v>1999</v>
      </c>
      <c r="E30" s="7">
        <f t="shared" si="2"/>
        <v>1999</v>
      </c>
      <c r="F30" s="7">
        <f t="shared" si="3"/>
        <v>20</v>
      </c>
      <c r="G30" s="7" t="s">
        <v>447</v>
      </c>
      <c r="H30" s="7">
        <f t="shared" si="4"/>
        <v>1</v>
      </c>
      <c r="I30" s="7"/>
      <c r="J30" s="7" t="s">
        <v>470</v>
      </c>
      <c r="K30" s="7">
        <f t="shared" si="5"/>
        <v>1</v>
      </c>
      <c r="L30" s="7">
        <v>12</v>
      </c>
      <c r="M30" s="13" t="s">
        <v>493</v>
      </c>
      <c r="N30" s="7">
        <f t="shared" si="10"/>
        <v>1</v>
      </c>
      <c r="O30" s="23"/>
      <c r="P30" s="10"/>
      <c r="Q30" s="13" t="s">
        <v>494</v>
      </c>
      <c r="R30" s="7">
        <f t="shared" si="18"/>
        <v>0</v>
      </c>
      <c r="S30" s="7" t="s">
        <v>501</v>
      </c>
      <c r="T30" s="7">
        <f t="shared" si="11"/>
        <v>1</v>
      </c>
      <c r="U30" s="7" t="s">
        <v>506</v>
      </c>
      <c r="V30" s="25">
        <v>56</v>
      </c>
      <c r="W30" s="25">
        <v>90</v>
      </c>
      <c r="X30" s="25">
        <v>33</v>
      </c>
      <c r="Y30" s="7">
        <f t="shared" si="12"/>
        <v>4</v>
      </c>
      <c r="Z30" s="7" t="s">
        <v>514</v>
      </c>
      <c r="AA30" s="7">
        <f t="shared" si="8"/>
        <v>6</v>
      </c>
      <c r="AB30" s="7">
        <v>2</v>
      </c>
      <c r="AC30" s="7">
        <v>2</v>
      </c>
      <c r="AD30" s="7">
        <v>0</v>
      </c>
      <c r="AE30" s="7">
        <v>3</v>
      </c>
      <c r="AF30" s="7">
        <v>1</v>
      </c>
      <c r="AG30" s="7">
        <v>2</v>
      </c>
      <c r="AH30" s="7">
        <v>0</v>
      </c>
      <c r="AI30" s="7">
        <v>0</v>
      </c>
      <c r="AJ30" s="7">
        <v>1</v>
      </c>
      <c r="AK30" s="7">
        <v>0</v>
      </c>
      <c r="AL30" s="7">
        <v>11</v>
      </c>
      <c r="AM30" s="7">
        <v>34</v>
      </c>
      <c r="AN30" s="7">
        <v>32</v>
      </c>
      <c r="AO30" s="7">
        <v>35</v>
      </c>
      <c r="AP30" s="7">
        <v>31</v>
      </c>
      <c r="AQ30" s="7">
        <v>20</v>
      </c>
      <c r="AR30" s="7">
        <v>42</v>
      </c>
      <c r="AS30" s="7">
        <v>1</v>
      </c>
      <c r="AT30" s="8">
        <v>23</v>
      </c>
      <c r="AU30" s="8">
        <v>27</v>
      </c>
      <c r="AV30" s="8">
        <v>0.51111111111111107</v>
      </c>
      <c r="AW30" s="8">
        <v>0.6</v>
      </c>
      <c r="AX30" s="8">
        <v>0.55555555555555558</v>
      </c>
      <c r="AY30" s="8">
        <v>737.81818181818187</v>
      </c>
      <c r="AZ30" s="8">
        <v>853.88235294117646</v>
      </c>
      <c r="BA30" s="8">
        <v>788.41025641025647</v>
      </c>
      <c r="BB30" s="8">
        <v>814.91304347826087</v>
      </c>
      <c r="BC30" s="8">
        <v>774.68</v>
      </c>
      <c r="BD30" s="8">
        <v>793.95833333333337</v>
      </c>
      <c r="BE30" s="8">
        <v>791.47126436781605</v>
      </c>
      <c r="BF30" s="8">
        <v>-77.094861660079005</v>
      </c>
      <c r="BG30" s="8">
        <v>79.202352941176514</v>
      </c>
      <c r="BH30" s="8">
        <v>-5.5480769230769056</v>
      </c>
      <c r="BM30" s="7">
        <v>0.93421050000000005</v>
      </c>
      <c r="BN30" s="7">
        <v>1</v>
      </c>
      <c r="BO30" s="7">
        <v>0.96710529999999995</v>
      </c>
      <c r="BP30" s="7">
        <v>538.39130434782601</v>
      </c>
      <c r="BQ30" s="7">
        <v>529</v>
      </c>
      <c r="BR30" s="7">
        <v>533.5</v>
      </c>
      <c r="BS30" s="7">
        <v>-9.3913043478261198</v>
      </c>
      <c r="BT30" s="7">
        <v>4.1350080302870497E-2</v>
      </c>
      <c r="BU30" s="7">
        <v>5</v>
      </c>
      <c r="BV30" s="39">
        <v>47.037037037037038</v>
      </c>
      <c r="BW30" s="39">
        <v>30.14223256186315</v>
      </c>
      <c r="BX30" s="39">
        <v>27</v>
      </c>
      <c r="BY30" s="39">
        <v>-48.651162790697676</v>
      </c>
      <c r="BZ30" s="39">
        <v>39.229132341020659</v>
      </c>
      <c r="CA30" s="39">
        <v>43</v>
      </c>
      <c r="CB30">
        <v>0.38571428571428573</v>
      </c>
      <c r="CC30">
        <v>0.96682246299837127</v>
      </c>
      <c r="CD30" s="7">
        <v>0.94166666666666665</v>
      </c>
      <c r="CE30" s="25">
        <v>375.94827586206895</v>
      </c>
      <c r="CF30" s="25">
        <v>444.25454545454545</v>
      </c>
      <c r="CG30" s="7">
        <v>1</v>
      </c>
      <c r="CH30" s="7">
        <v>0.95</v>
      </c>
      <c r="CI30" s="7">
        <v>0.97499999999999998</v>
      </c>
      <c r="CJ30" s="8">
        <v>3</v>
      </c>
      <c r="CK30" s="8" t="s">
        <v>504</v>
      </c>
      <c r="CL30" s="8">
        <f t="shared" si="13"/>
        <v>3</v>
      </c>
      <c r="CM30" s="8" t="s">
        <v>634</v>
      </c>
      <c r="CN30" s="8">
        <v>0</v>
      </c>
      <c r="CO30" s="8" t="s">
        <v>634</v>
      </c>
      <c r="CP30" s="8">
        <v>0</v>
      </c>
      <c r="CQ30" s="7" t="s">
        <v>635</v>
      </c>
      <c r="CR30" s="7">
        <v>0</v>
      </c>
      <c r="CS30" s="7">
        <v>2</v>
      </c>
      <c r="CT30" s="7">
        <v>0</v>
      </c>
      <c r="CU30" s="8">
        <v>9</v>
      </c>
      <c r="CV30" s="8">
        <v>0</v>
      </c>
      <c r="CW30" s="7">
        <v>0</v>
      </c>
      <c r="CX30" s="7">
        <f t="shared" si="14"/>
        <v>0</v>
      </c>
      <c r="CY30" s="7">
        <f t="shared" si="15"/>
        <v>0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  <c r="DE30" s="7">
        <v>14</v>
      </c>
      <c r="DF30" s="8">
        <v>33</v>
      </c>
      <c r="DG30" s="7">
        <v>40</v>
      </c>
      <c r="DH30" s="8">
        <v>0.95833333333333337</v>
      </c>
      <c r="DI30" s="8">
        <v>26</v>
      </c>
      <c r="DJ30" s="8">
        <v>27</v>
      </c>
      <c r="DK30" s="8">
        <v>0.57777777777777772</v>
      </c>
      <c r="DL30" s="8">
        <f t="shared" si="9"/>
        <v>0.6</v>
      </c>
      <c r="DM30" s="8">
        <f t="shared" si="16"/>
        <v>0.58888888888888891</v>
      </c>
      <c r="DN30" s="8">
        <v>750.4375</v>
      </c>
      <c r="DO30" s="8">
        <v>941.4375</v>
      </c>
      <c r="DP30" s="8">
        <v>845.9375</v>
      </c>
      <c r="DQ30" s="8">
        <v>869.29166666666663</v>
      </c>
      <c r="DR30" s="8">
        <v>812.53846153846155</v>
      </c>
      <c r="DS30" s="8">
        <v>839.78</v>
      </c>
      <c r="DT30" s="8">
        <v>842.18292682926824</v>
      </c>
      <c r="DU30" s="8">
        <f t="shared" si="17"/>
        <v>-118.85416666666663</v>
      </c>
      <c r="DV30" s="8">
        <f t="shared" si="17"/>
        <v>128.89903846153845</v>
      </c>
      <c r="DW30" s="8">
        <f t="shared" si="17"/>
        <v>6.1575000000000273</v>
      </c>
      <c r="EB30" s="7">
        <v>0.9473684</v>
      </c>
      <c r="EC30" s="7">
        <v>1</v>
      </c>
      <c r="ED30" s="7">
        <v>0.9736842</v>
      </c>
      <c r="EE30" s="7">
        <v>537.84057971014499</v>
      </c>
      <c r="EF30" s="7">
        <v>529.76712328767098</v>
      </c>
      <c r="EG30" s="7">
        <v>533.69014084507</v>
      </c>
      <c r="EH30" s="7">
        <v>-8.0734564224736705</v>
      </c>
      <c r="EI30" s="7">
        <v>5.9849841610908998E-2</v>
      </c>
      <c r="EJ30" s="7">
        <v>6</v>
      </c>
      <c r="EK30">
        <v>48.030030030030076</v>
      </c>
      <c r="EL30">
        <v>26.861039296698209</v>
      </c>
      <c r="EM30">
        <v>36</v>
      </c>
      <c r="EN30">
        <v>-78.666795366795256</v>
      </c>
      <c r="EO30">
        <v>85.998462254880423</v>
      </c>
      <c r="EP30">
        <v>35</v>
      </c>
      <c r="EQ30">
        <v>0.50704225352112675</v>
      </c>
      <c r="ER30">
        <v>0.61055023032377442</v>
      </c>
      <c r="ES30" s="7">
        <v>0.9916666666666667</v>
      </c>
      <c r="ET30" s="25">
        <v>406.54237288135596</v>
      </c>
      <c r="EU30" s="25">
        <v>465.35</v>
      </c>
      <c r="EV30" s="7">
        <v>1</v>
      </c>
      <c r="EW30" s="7">
        <v>1</v>
      </c>
      <c r="EX30" s="7">
        <v>1</v>
      </c>
    </row>
    <row r="31" spans="1:154" x14ac:dyDescent="0.25">
      <c r="A31" s="1">
        <v>1030</v>
      </c>
      <c r="B31" s="7" t="s">
        <v>42</v>
      </c>
      <c r="C31" s="7" t="str">
        <f t="shared" si="0"/>
        <v>00</v>
      </c>
      <c r="D31" s="7">
        <f t="shared" si="1"/>
        <v>1900</v>
      </c>
      <c r="E31" s="7">
        <f t="shared" si="2"/>
        <v>2000</v>
      </c>
      <c r="F31" s="7">
        <f t="shared" si="3"/>
        <v>19</v>
      </c>
      <c r="G31" s="7" t="s">
        <v>447</v>
      </c>
      <c r="H31" s="7">
        <f t="shared" si="4"/>
        <v>1</v>
      </c>
      <c r="I31" s="7"/>
      <c r="J31" s="7" t="s">
        <v>470</v>
      </c>
      <c r="K31" s="7">
        <f t="shared" si="5"/>
        <v>1</v>
      </c>
      <c r="L31" s="7">
        <v>12</v>
      </c>
      <c r="M31" s="13" t="s">
        <v>493</v>
      </c>
      <c r="N31" s="7">
        <f t="shared" si="10"/>
        <v>1</v>
      </c>
      <c r="O31" s="13" t="s">
        <v>494</v>
      </c>
      <c r="P31" s="7">
        <f t="shared" ref="P31:P42" si="19">IF(O31="לא",0,1)</f>
        <v>0</v>
      </c>
      <c r="Q31" s="13" t="s">
        <v>494</v>
      </c>
      <c r="R31" s="7">
        <f t="shared" si="18"/>
        <v>0</v>
      </c>
      <c r="S31" s="7" t="s">
        <v>501</v>
      </c>
      <c r="T31" s="7">
        <f t="shared" si="11"/>
        <v>1</v>
      </c>
      <c r="U31" s="7" t="s">
        <v>506</v>
      </c>
      <c r="V31" s="25">
        <v>55</v>
      </c>
      <c r="W31" s="25">
        <v>70</v>
      </c>
      <c r="X31" s="25">
        <v>31</v>
      </c>
      <c r="Y31" s="7">
        <f t="shared" si="12"/>
        <v>4</v>
      </c>
      <c r="Z31" s="7" t="s">
        <v>513</v>
      </c>
      <c r="AA31" s="7">
        <f t="shared" si="8"/>
        <v>5</v>
      </c>
      <c r="AB31" s="7">
        <v>2</v>
      </c>
      <c r="AC31" s="7">
        <v>0</v>
      </c>
      <c r="AD31" s="7">
        <v>9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1</v>
      </c>
      <c r="AL31" s="7">
        <v>10</v>
      </c>
      <c r="AM31" s="7">
        <v>33</v>
      </c>
      <c r="AN31" s="7">
        <v>37</v>
      </c>
      <c r="AO31" s="7">
        <v>40</v>
      </c>
      <c r="AP31" s="7">
        <v>40</v>
      </c>
      <c r="AQ31" s="7">
        <v>9</v>
      </c>
      <c r="AR31" s="7">
        <v>36</v>
      </c>
      <c r="AS31" s="7">
        <v>0.95833333333333337</v>
      </c>
      <c r="AT31" s="8">
        <v>26</v>
      </c>
      <c r="AU31" s="8">
        <v>26</v>
      </c>
      <c r="AV31" s="8">
        <v>0.57777777777777772</v>
      </c>
      <c r="AW31" s="8">
        <v>0.57777777777777772</v>
      </c>
      <c r="AX31" s="8">
        <v>0.57777777777777772</v>
      </c>
      <c r="AY31" s="8">
        <v>634.77777777777783</v>
      </c>
      <c r="AZ31" s="8">
        <v>690.88888888888891</v>
      </c>
      <c r="BA31" s="8">
        <v>662.83333333333337</v>
      </c>
      <c r="BB31" s="8">
        <v>708.83333333333337</v>
      </c>
      <c r="BC31" s="8">
        <v>666.08</v>
      </c>
      <c r="BD31" s="8">
        <v>687.0204081632653</v>
      </c>
      <c r="BE31" s="8">
        <v>676.77647058823527</v>
      </c>
      <c r="BF31" s="8">
        <v>-74.055555555555543</v>
      </c>
      <c r="BG31" s="8">
        <v>24.808888888888873</v>
      </c>
      <c r="BH31" s="8">
        <v>-24.18707482993193</v>
      </c>
      <c r="BM31" s="7">
        <v>0.9473684</v>
      </c>
      <c r="BN31" s="7">
        <v>0.98684210000000006</v>
      </c>
      <c r="BO31" s="7">
        <v>0.96710529999999995</v>
      </c>
      <c r="BP31" s="7">
        <v>459.13043478260897</v>
      </c>
      <c r="BQ31" s="7">
        <v>491.95652173912998</v>
      </c>
      <c r="BR31" s="7">
        <v>475.54347826087002</v>
      </c>
      <c r="BS31" s="7">
        <v>32.826086956521699</v>
      </c>
      <c r="BT31" s="7">
        <v>5.7289501892321897E-2</v>
      </c>
      <c r="BU31" s="7">
        <v>9</v>
      </c>
      <c r="BV31" s="39">
        <v>68.64088669950749</v>
      </c>
      <c r="BW31" s="39">
        <v>38.919701474976456</v>
      </c>
      <c r="BX31" s="39">
        <v>58</v>
      </c>
      <c r="BY31" s="39">
        <v>-137.84761904761908</v>
      </c>
      <c r="BZ31" s="39">
        <v>148.89080637239567</v>
      </c>
      <c r="CA31" s="39">
        <v>12</v>
      </c>
      <c r="CB31">
        <v>0.82857142857142863</v>
      </c>
      <c r="CC31">
        <v>0.4979475682913006</v>
      </c>
      <c r="CD31" s="7">
        <v>0.89166666666666672</v>
      </c>
      <c r="CE31" s="25">
        <v>365.62711864406782</v>
      </c>
      <c r="CF31" s="25">
        <v>464.97916666666669</v>
      </c>
      <c r="CG31" s="7">
        <v>1</v>
      </c>
      <c r="CH31" s="7">
        <v>0.81666666666666665</v>
      </c>
      <c r="CI31" s="7">
        <v>0.90833333333333333</v>
      </c>
      <c r="CJ31" s="8">
        <v>3</v>
      </c>
      <c r="CK31" s="8" t="s">
        <v>504</v>
      </c>
      <c r="CL31" s="8">
        <f t="shared" si="13"/>
        <v>3</v>
      </c>
      <c r="CM31" s="8" t="s">
        <v>639</v>
      </c>
      <c r="CN31" s="8">
        <v>1</v>
      </c>
      <c r="CO31" s="8" t="s">
        <v>634</v>
      </c>
      <c r="CP31" s="8">
        <v>0</v>
      </c>
      <c r="CQ31" s="7" t="s">
        <v>637</v>
      </c>
      <c r="CR31" s="7">
        <v>1</v>
      </c>
      <c r="CS31" s="7">
        <v>2</v>
      </c>
      <c r="CT31" s="7">
        <v>0</v>
      </c>
      <c r="CU31" s="8">
        <v>9</v>
      </c>
      <c r="CV31" s="8">
        <v>0</v>
      </c>
      <c r="CW31" s="7">
        <v>0</v>
      </c>
      <c r="CX31" s="7">
        <f t="shared" si="14"/>
        <v>0</v>
      </c>
      <c r="CY31" s="7">
        <f t="shared" si="15"/>
        <v>0</v>
      </c>
      <c r="CZ31" s="7">
        <v>0</v>
      </c>
      <c r="DA31" s="7">
        <v>0</v>
      </c>
      <c r="DB31" s="7">
        <v>0</v>
      </c>
      <c r="DC31" s="7">
        <v>0</v>
      </c>
      <c r="DD31" s="7">
        <v>0</v>
      </c>
      <c r="DE31" s="7">
        <v>17</v>
      </c>
      <c r="DF31" s="8">
        <v>30</v>
      </c>
      <c r="DG31" s="7">
        <v>40</v>
      </c>
      <c r="DH31" s="8">
        <v>1</v>
      </c>
      <c r="DI31" s="8">
        <v>25</v>
      </c>
      <c r="DJ31" s="8">
        <v>29</v>
      </c>
      <c r="DK31" s="8">
        <v>0.55555555555555558</v>
      </c>
      <c r="DL31" s="8">
        <f t="shared" si="9"/>
        <v>0.64444444444444449</v>
      </c>
      <c r="DM31" s="8">
        <f t="shared" si="16"/>
        <v>0.6</v>
      </c>
      <c r="DN31" s="8">
        <v>594.63157894736844</v>
      </c>
      <c r="DO31" s="8">
        <v>609.8125</v>
      </c>
      <c r="DP31" s="8">
        <v>601.57142857142856</v>
      </c>
      <c r="DQ31" s="8">
        <v>614.08333333333337</v>
      </c>
      <c r="DR31" s="8">
        <v>585.82758620689651</v>
      </c>
      <c r="DS31" s="8">
        <v>598.62264150943395</v>
      </c>
      <c r="DT31" s="8">
        <v>599.7954545454545</v>
      </c>
      <c r="DU31" s="8">
        <f t="shared" si="17"/>
        <v>-19.451754385964932</v>
      </c>
      <c r="DV31" s="8">
        <f t="shared" si="17"/>
        <v>23.984913793103487</v>
      </c>
      <c r="DW31" s="8">
        <f t="shared" si="17"/>
        <v>2.9487870619946079</v>
      </c>
      <c r="EB31" s="7">
        <v>0.98684210000000006</v>
      </c>
      <c r="EC31" s="7">
        <v>0.98684210000000006</v>
      </c>
      <c r="ED31" s="7">
        <v>0.98684210000000006</v>
      </c>
      <c r="EE31" s="7">
        <v>481.39189189189199</v>
      </c>
      <c r="EF31" s="7">
        <v>494.31506849315099</v>
      </c>
      <c r="EG31" s="7">
        <v>487.80952380952402</v>
      </c>
      <c r="EH31" s="7">
        <v>12.923176601258801</v>
      </c>
      <c r="EI31" s="7">
        <v>0.15127892701256199</v>
      </c>
      <c r="EJ31" s="7">
        <v>3</v>
      </c>
      <c r="EK31">
        <v>75.547626632685535</v>
      </c>
      <c r="EL31">
        <v>36.543594360773618</v>
      </c>
      <c r="EM31">
        <v>43</v>
      </c>
      <c r="EN31">
        <v>-73.942996022978363</v>
      </c>
      <c r="EO31">
        <v>65.582239797822226</v>
      </c>
      <c r="EP31">
        <v>31</v>
      </c>
      <c r="EQ31">
        <v>0.58108108108108103</v>
      </c>
      <c r="ER31">
        <v>1.0217009141637772</v>
      </c>
      <c r="ES31" s="7">
        <v>0.97499999999999998</v>
      </c>
      <c r="ET31" s="25">
        <v>404.35593220338984</v>
      </c>
      <c r="EU31" s="25">
        <v>480.10344827586209</v>
      </c>
      <c r="EV31" s="7">
        <v>1</v>
      </c>
      <c r="EW31" s="7">
        <v>0.96666666666666667</v>
      </c>
      <c r="EX31" s="7">
        <v>0.98333333333333328</v>
      </c>
    </row>
    <row r="32" spans="1:154" x14ac:dyDescent="0.25">
      <c r="A32" s="1">
        <v>1031</v>
      </c>
      <c r="B32" s="7" t="s">
        <v>43</v>
      </c>
      <c r="C32" s="7" t="str">
        <f t="shared" si="0"/>
        <v>00</v>
      </c>
      <c r="D32" s="7">
        <f t="shared" si="1"/>
        <v>1900</v>
      </c>
      <c r="E32" s="7">
        <f t="shared" si="2"/>
        <v>2000</v>
      </c>
      <c r="F32" s="7">
        <f t="shared" si="3"/>
        <v>19</v>
      </c>
      <c r="G32" s="7" t="s">
        <v>447</v>
      </c>
      <c r="H32" s="7">
        <f t="shared" si="4"/>
        <v>1</v>
      </c>
      <c r="I32" s="7"/>
      <c r="J32" s="7" t="s">
        <v>470</v>
      </c>
      <c r="K32" s="7">
        <f t="shared" si="5"/>
        <v>1</v>
      </c>
      <c r="L32" s="7">
        <v>12</v>
      </c>
      <c r="M32" s="13" t="s">
        <v>493</v>
      </c>
      <c r="N32" s="7">
        <f t="shared" si="10"/>
        <v>1</v>
      </c>
      <c r="O32" s="13" t="s">
        <v>494</v>
      </c>
      <c r="P32" s="7">
        <f t="shared" si="19"/>
        <v>0</v>
      </c>
      <c r="Q32" s="13" t="s">
        <v>494</v>
      </c>
      <c r="R32" s="7">
        <f t="shared" si="18"/>
        <v>0</v>
      </c>
      <c r="S32" s="7" t="s">
        <v>501</v>
      </c>
      <c r="T32" s="7">
        <f t="shared" si="11"/>
        <v>1</v>
      </c>
      <c r="U32" s="7" t="s">
        <v>507</v>
      </c>
      <c r="V32" s="25">
        <v>54</v>
      </c>
      <c r="W32" s="25">
        <v>60</v>
      </c>
      <c r="X32" s="25">
        <v>31</v>
      </c>
      <c r="Y32" s="7">
        <f t="shared" si="12"/>
        <v>2</v>
      </c>
      <c r="Z32" s="7" t="s">
        <v>512</v>
      </c>
      <c r="AA32" s="7">
        <f t="shared" si="8"/>
        <v>4</v>
      </c>
      <c r="AB32" s="7">
        <v>3</v>
      </c>
      <c r="AC32" s="7">
        <v>2</v>
      </c>
      <c r="AD32" s="7">
        <v>0</v>
      </c>
      <c r="AE32" s="7">
        <v>4</v>
      </c>
      <c r="AF32" s="7">
        <v>0</v>
      </c>
      <c r="AG32" s="7">
        <v>0</v>
      </c>
      <c r="AH32" s="7">
        <v>0</v>
      </c>
      <c r="AI32" s="7">
        <v>4</v>
      </c>
      <c r="AJ32" s="7">
        <v>0</v>
      </c>
      <c r="AK32" s="7">
        <v>0</v>
      </c>
      <c r="AL32" s="7">
        <v>14</v>
      </c>
      <c r="AM32" s="7">
        <v>31</v>
      </c>
      <c r="AN32" s="7">
        <v>30</v>
      </c>
      <c r="AO32" s="7">
        <v>30</v>
      </c>
      <c r="AP32" s="7">
        <v>32</v>
      </c>
      <c r="AQ32" s="7">
        <v>17</v>
      </c>
      <c r="AR32" s="7">
        <v>31</v>
      </c>
      <c r="AS32" s="7">
        <v>0.95833333333333337</v>
      </c>
      <c r="AT32" s="8">
        <v>23</v>
      </c>
      <c r="AU32" s="8">
        <v>28</v>
      </c>
      <c r="AV32" s="8">
        <v>0.51111111111111107</v>
      </c>
      <c r="AW32" s="8">
        <v>0.62222222222222223</v>
      </c>
      <c r="AX32" s="8">
        <v>0.56666666666666665</v>
      </c>
      <c r="AY32" s="8">
        <v>534.0454545454545</v>
      </c>
      <c r="AZ32" s="8">
        <v>597.1875</v>
      </c>
      <c r="BA32" s="8">
        <v>560.63157894736844</v>
      </c>
      <c r="BB32" s="8">
        <v>590.47826086956525</v>
      </c>
      <c r="BC32" s="8">
        <v>499.96296296296299</v>
      </c>
      <c r="BD32" s="8">
        <v>541.6</v>
      </c>
      <c r="BE32" s="8">
        <v>549.81818181818187</v>
      </c>
      <c r="BF32" s="8">
        <v>-56.432806324110743</v>
      </c>
      <c r="BG32" s="8">
        <v>97.22453703703701</v>
      </c>
      <c r="BH32" s="8">
        <v>19.031578947368416</v>
      </c>
      <c r="BM32" s="7">
        <v>0.9210526</v>
      </c>
      <c r="BN32" s="7">
        <v>0.90789470000000005</v>
      </c>
      <c r="BO32" s="7">
        <v>0.91447369999999994</v>
      </c>
      <c r="BP32" s="7">
        <v>412.26086956521698</v>
      </c>
      <c r="BQ32" s="7">
        <v>429.941176470588</v>
      </c>
      <c r="BR32" s="7">
        <v>421.03649635036498</v>
      </c>
      <c r="BS32" s="7">
        <v>17.680306905370902</v>
      </c>
      <c r="BT32" s="7">
        <v>5.4698830413869901E-2</v>
      </c>
      <c r="BU32" s="7">
        <v>9</v>
      </c>
      <c r="BV32" s="39">
        <v>57.641304347826143</v>
      </c>
      <c r="BW32" s="39">
        <v>41.058816213925169</v>
      </c>
      <c r="BX32" s="39">
        <v>48</v>
      </c>
      <c r="BY32" s="39">
        <v>-64.513457556935762</v>
      </c>
      <c r="BZ32" s="39">
        <v>45.674734874936028</v>
      </c>
      <c r="CA32" s="39">
        <v>21</v>
      </c>
      <c r="CB32">
        <v>0.69565217391304346</v>
      </c>
      <c r="CC32">
        <v>0.89347721437740857</v>
      </c>
      <c r="CD32" s="7">
        <v>0.82499999999999996</v>
      </c>
      <c r="CE32" s="25">
        <v>350.46428571428572</v>
      </c>
      <c r="CF32" s="25">
        <v>399.6511627906977</v>
      </c>
      <c r="CG32" s="7">
        <v>0.95</v>
      </c>
      <c r="CH32" s="7">
        <v>0.75</v>
      </c>
      <c r="CI32" s="7">
        <v>0.85</v>
      </c>
      <c r="CJ32" s="8">
        <v>3</v>
      </c>
      <c r="CK32" s="8" t="s">
        <v>510</v>
      </c>
      <c r="CL32" s="8">
        <f t="shared" si="13"/>
        <v>2</v>
      </c>
      <c r="CM32" s="8" t="s">
        <v>640</v>
      </c>
      <c r="CN32" s="8">
        <v>3</v>
      </c>
      <c r="CO32" s="8" t="s">
        <v>631</v>
      </c>
      <c r="CP32" s="8">
        <v>2</v>
      </c>
      <c r="CQ32" s="7" t="s">
        <v>637</v>
      </c>
      <c r="CR32" s="7">
        <v>1</v>
      </c>
      <c r="CS32" s="7">
        <v>5</v>
      </c>
      <c r="CT32" s="7">
        <v>3</v>
      </c>
      <c r="CU32" s="8">
        <v>0</v>
      </c>
      <c r="CV32" s="8">
        <v>0</v>
      </c>
      <c r="CW32" s="7">
        <v>3</v>
      </c>
      <c r="CX32" s="7">
        <f t="shared" si="14"/>
        <v>0</v>
      </c>
      <c r="CY32" s="7">
        <f t="shared" si="15"/>
        <v>0</v>
      </c>
      <c r="CZ32" s="7">
        <v>0</v>
      </c>
      <c r="DA32" s="7">
        <v>0</v>
      </c>
      <c r="DB32" s="7">
        <v>0</v>
      </c>
      <c r="DC32" s="7">
        <v>3</v>
      </c>
      <c r="DD32" s="7">
        <v>0</v>
      </c>
      <c r="DE32" s="7">
        <v>18</v>
      </c>
      <c r="DF32" s="8">
        <v>30</v>
      </c>
      <c r="DG32" s="7">
        <v>32</v>
      </c>
      <c r="DH32" s="8">
        <v>0.875</v>
      </c>
      <c r="DI32" s="8">
        <v>22</v>
      </c>
      <c r="DJ32" s="8">
        <v>35</v>
      </c>
      <c r="DK32" s="8">
        <v>0.48888888888888887</v>
      </c>
      <c r="DL32" s="8">
        <f t="shared" si="9"/>
        <v>0.77777777777777779</v>
      </c>
      <c r="DM32" s="8">
        <f t="shared" si="16"/>
        <v>0.6333333333333333</v>
      </c>
      <c r="DN32" s="8">
        <v>501.43478260869563</v>
      </c>
      <c r="DO32" s="8">
        <v>647.4</v>
      </c>
      <c r="DP32" s="8">
        <v>545.66666666666663</v>
      </c>
      <c r="DQ32" s="8">
        <v>535.52380952380952</v>
      </c>
      <c r="DR32" s="8">
        <v>499.91428571428571</v>
      </c>
      <c r="DS32" s="8">
        <v>513.26785714285711</v>
      </c>
      <c r="DT32" s="8">
        <v>525.28089887640454</v>
      </c>
      <c r="DU32" s="8">
        <f t="shared" si="17"/>
        <v>-34.089026915113891</v>
      </c>
      <c r="DV32" s="8">
        <f t="shared" si="17"/>
        <v>147.48571428571427</v>
      </c>
      <c r="DW32" s="8">
        <f t="shared" si="17"/>
        <v>32.398809523809518</v>
      </c>
      <c r="EB32" s="7">
        <v>0.9210526</v>
      </c>
      <c r="EC32" s="7">
        <v>0.98684210000000006</v>
      </c>
      <c r="ED32" s="7">
        <v>0.9539474</v>
      </c>
      <c r="EE32" s="7">
        <v>486.92537313432803</v>
      </c>
      <c r="EF32" s="7">
        <v>480.054794520548</v>
      </c>
      <c r="EG32" s="7">
        <v>483.34285714285699</v>
      </c>
      <c r="EH32" s="7">
        <v>-6.8705786137804203</v>
      </c>
      <c r="EI32" s="7">
        <v>6.23726222734933E-2</v>
      </c>
      <c r="EJ32" s="7">
        <v>7</v>
      </c>
      <c r="EK32">
        <v>39.633741888969027</v>
      </c>
      <c r="EL32">
        <v>24.045605330996967</v>
      </c>
      <c r="EM32">
        <v>38</v>
      </c>
      <c r="EN32">
        <v>-76.111872146118685</v>
      </c>
      <c r="EO32">
        <v>68.661528934007592</v>
      </c>
      <c r="EP32">
        <v>30</v>
      </c>
      <c r="EQ32">
        <v>0.55882352941176472</v>
      </c>
      <c r="ER32">
        <v>0.52073008811136101</v>
      </c>
      <c r="ES32" s="7">
        <v>0.91666666666666663</v>
      </c>
      <c r="ET32" s="25">
        <v>348.20689655172413</v>
      </c>
      <c r="EU32" s="25">
        <v>440.69230769230768</v>
      </c>
      <c r="EV32" s="7">
        <v>0.98333333333333328</v>
      </c>
      <c r="EW32" s="7">
        <v>0.8666666666666667</v>
      </c>
      <c r="EX32" s="7">
        <v>0.92500000000000004</v>
      </c>
    </row>
    <row r="33" spans="1:154" x14ac:dyDescent="0.25">
      <c r="A33" s="1">
        <v>1032</v>
      </c>
      <c r="B33" s="7" t="s">
        <v>44</v>
      </c>
      <c r="C33" s="7" t="str">
        <f t="shared" si="0"/>
        <v>00</v>
      </c>
      <c r="D33" s="7">
        <f t="shared" si="1"/>
        <v>1900</v>
      </c>
      <c r="E33" s="7">
        <f t="shared" si="2"/>
        <v>2000</v>
      </c>
      <c r="F33" s="7">
        <f t="shared" si="3"/>
        <v>19</v>
      </c>
      <c r="G33" s="7" t="s">
        <v>447</v>
      </c>
      <c r="H33" s="7">
        <f t="shared" si="4"/>
        <v>1</v>
      </c>
      <c r="I33" s="7"/>
      <c r="J33" s="7" t="s">
        <v>470</v>
      </c>
      <c r="K33" s="7">
        <f t="shared" si="5"/>
        <v>1</v>
      </c>
      <c r="L33" s="7">
        <v>12</v>
      </c>
      <c r="M33" s="13" t="s">
        <v>493</v>
      </c>
      <c r="N33" s="7">
        <f t="shared" si="10"/>
        <v>1</v>
      </c>
      <c r="O33" s="13" t="s">
        <v>494</v>
      </c>
      <c r="P33" s="7">
        <f t="shared" si="19"/>
        <v>0</v>
      </c>
      <c r="Q33" s="13" t="s">
        <v>494</v>
      </c>
      <c r="R33" s="7">
        <f t="shared" si="18"/>
        <v>0</v>
      </c>
      <c r="S33" s="7" t="s">
        <v>501</v>
      </c>
      <c r="T33" s="7">
        <f t="shared" si="11"/>
        <v>1</v>
      </c>
      <c r="U33" s="7" t="s">
        <v>506</v>
      </c>
      <c r="V33" s="25">
        <v>55</v>
      </c>
      <c r="W33" s="25">
        <v>70</v>
      </c>
      <c r="X33" s="25">
        <v>33</v>
      </c>
      <c r="Y33" s="7">
        <f t="shared" si="12"/>
        <v>4</v>
      </c>
      <c r="Z33" s="7" t="s">
        <v>514</v>
      </c>
      <c r="AA33" s="7">
        <f t="shared" si="8"/>
        <v>6</v>
      </c>
      <c r="AB33" s="7">
        <v>10</v>
      </c>
      <c r="AC33" s="7">
        <v>2</v>
      </c>
      <c r="AD33" s="7">
        <v>0</v>
      </c>
      <c r="AE33" s="7">
        <v>3</v>
      </c>
      <c r="AF33" s="7">
        <v>1</v>
      </c>
      <c r="AG33" s="7">
        <v>0</v>
      </c>
      <c r="AH33" s="7">
        <v>0</v>
      </c>
      <c r="AI33" s="7">
        <v>2</v>
      </c>
      <c r="AJ33" s="7">
        <v>0</v>
      </c>
      <c r="AK33" s="7">
        <v>0</v>
      </c>
      <c r="AL33" s="7">
        <v>1</v>
      </c>
      <c r="AM33" s="7">
        <v>34</v>
      </c>
      <c r="AN33" s="7">
        <v>30.857142857142858</v>
      </c>
      <c r="AO33" s="7">
        <v>40</v>
      </c>
      <c r="AP33" s="7">
        <v>33</v>
      </c>
      <c r="AQ33" s="7">
        <v>16</v>
      </c>
      <c r="AR33" s="7">
        <v>38</v>
      </c>
      <c r="AS33" s="7">
        <v>0.91666666666666663</v>
      </c>
      <c r="AT33" s="8">
        <v>10</v>
      </c>
      <c r="AU33" s="8">
        <v>21</v>
      </c>
      <c r="AV33" s="8">
        <v>0.22222222222222221</v>
      </c>
      <c r="AW33" s="8">
        <v>0.46666666666666667</v>
      </c>
      <c r="AX33" s="8">
        <v>0.34444444444444444</v>
      </c>
      <c r="AY33" s="8">
        <v>1037.96875</v>
      </c>
      <c r="AZ33" s="8">
        <v>988.47826086956525</v>
      </c>
      <c r="BA33" s="8">
        <v>1017.2727272727273</v>
      </c>
      <c r="BB33" s="8">
        <v>944</v>
      </c>
      <c r="BC33" s="8">
        <v>928.5</v>
      </c>
      <c r="BD33" s="8">
        <v>932.51851851851848</v>
      </c>
      <c r="BE33" s="8">
        <v>989.36585365853659</v>
      </c>
      <c r="BF33" s="8">
        <v>93.96875</v>
      </c>
      <c r="BG33" s="8">
        <v>59.978260869565247</v>
      </c>
      <c r="BH33" s="8">
        <v>84.754208754208776</v>
      </c>
      <c r="BM33" s="7">
        <v>0.90789470000000005</v>
      </c>
      <c r="BN33" s="7">
        <v>0.9473684</v>
      </c>
      <c r="BO33" s="7">
        <v>0.9276316</v>
      </c>
      <c r="BP33" s="7">
        <v>413.73134328358202</v>
      </c>
      <c r="BQ33" s="7">
        <v>403.05714285714299</v>
      </c>
      <c r="BR33" s="7">
        <v>408.27737226277401</v>
      </c>
      <c r="BS33" s="7">
        <v>-10.674200426439199</v>
      </c>
      <c r="BT33" s="7">
        <v>3.6954617932058398E-2</v>
      </c>
      <c r="BU33" s="7">
        <v>9</v>
      </c>
      <c r="BV33" s="39">
        <v>37.326754385964847</v>
      </c>
      <c r="BW33" s="39">
        <v>37.715989246940751</v>
      </c>
      <c r="BX33" s="39">
        <v>38</v>
      </c>
      <c r="BY33" s="39">
        <v>-56.108333333333391</v>
      </c>
      <c r="BZ33" s="39">
        <v>45.239314269289615</v>
      </c>
      <c r="CA33" s="39">
        <v>30</v>
      </c>
      <c r="CB33">
        <v>0.55882352941176472</v>
      </c>
      <c r="CC33">
        <v>0.66526221985976197</v>
      </c>
      <c r="CD33" s="7">
        <v>0.94166666666666665</v>
      </c>
      <c r="CE33" s="25">
        <v>402.13559322033899</v>
      </c>
      <c r="CF33" s="25">
        <v>488.18518518518516</v>
      </c>
      <c r="CG33" s="7">
        <v>1</v>
      </c>
      <c r="CH33" s="7">
        <v>0.91666666666666663</v>
      </c>
      <c r="CI33" s="7">
        <v>0.95833333333333337</v>
      </c>
      <c r="CJ33" s="8">
        <v>2</v>
      </c>
      <c r="CK33" s="8" t="s">
        <v>507</v>
      </c>
      <c r="CL33" s="8">
        <f t="shared" si="13"/>
        <v>2</v>
      </c>
      <c r="CM33" s="8" t="s">
        <v>634</v>
      </c>
      <c r="CN33" s="8">
        <v>0</v>
      </c>
      <c r="CO33" s="8" t="s">
        <v>634</v>
      </c>
      <c r="CP33" s="8">
        <v>0</v>
      </c>
      <c r="CQ33" s="7" t="s">
        <v>636</v>
      </c>
      <c r="CR33" s="7">
        <v>2</v>
      </c>
      <c r="CS33" s="7">
        <v>4</v>
      </c>
      <c r="CT33" s="7">
        <v>1</v>
      </c>
      <c r="CU33" s="8">
        <v>1</v>
      </c>
      <c r="CV33" s="8">
        <v>0</v>
      </c>
      <c r="CW33" s="7">
        <v>2</v>
      </c>
      <c r="CX33" s="7">
        <f t="shared" si="14"/>
        <v>0</v>
      </c>
      <c r="CY33" s="7">
        <f t="shared" si="15"/>
        <v>0</v>
      </c>
      <c r="CZ33" s="7">
        <v>0</v>
      </c>
      <c r="DA33" s="7">
        <v>0</v>
      </c>
      <c r="DB33" s="7">
        <v>2</v>
      </c>
      <c r="DC33" s="7">
        <v>0</v>
      </c>
      <c r="DD33" s="7">
        <v>0</v>
      </c>
      <c r="DE33" s="7">
        <v>0</v>
      </c>
      <c r="DF33" s="8">
        <v>19</v>
      </c>
      <c r="DG33" s="7">
        <v>40</v>
      </c>
      <c r="DH33" s="8">
        <v>0.91666666666666663</v>
      </c>
      <c r="DI33" s="8">
        <v>18</v>
      </c>
      <c r="DJ33" s="8">
        <v>22</v>
      </c>
      <c r="DK33" s="8">
        <v>0.4</v>
      </c>
      <c r="DL33" s="8">
        <f t="shared" si="9"/>
        <v>0.48888888888888887</v>
      </c>
      <c r="DM33" s="8">
        <f t="shared" si="16"/>
        <v>0.44444444444444442</v>
      </c>
      <c r="DN33" s="8">
        <v>866.52</v>
      </c>
      <c r="DO33" s="8">
        <v>772.56521739130437</v>
      </c>
      <c r="DP33" s="8">
        <v>821.5</v>
      </c>
      <c r="DQ33" s="8">
        <v>925.4666666666667</v>
      </c>
      <c r="DR33" s="8">
        <v>795.5454545454545</v>
      </c>
      <c r="DS33" s="8">
        <v>848.21621621621625</v>
      </c>
      <c r="DT33" s="8">
        <v>833.12941176470588</v>
      </c>
      <c r="DU33" s="8">
        <f t="shared" si="17"/>
        <v>-58.946666666666715</v>
      </c>
      <c r="DV33" s="8">
        <f t="shared" si="17"/>
        <v>-22.980237154150132</v>
      </c>
      <c r="DW33" s="8">
        <f t="shared" si="17"/>
        <v>-26.716216216216253</v>
      </c>
      <c r="EB33" s="7">
        <v>0.9736842</v>
      </c>
      <c r="EC33" s="7">
        <v>0.98684210000000006</v>
      </c>
      <c r="ED33" s="7">
        <v>0.9802632</v>
      </c>
      <c r="EE33" s="7">
        <v>439.57746478873202</v>
      </c>
      <c r="EF33" s="7">
        <v>453.52054794520501</v>
      </c>
      <c r="EG33" s="7">
        <v>446.64583333333297</v>
      </c>
      <c r="EH33" s="7">
        <v>13.943083156473101</v>
      </c>
      <c r="EI33" s="7">
        <v>5.1503629389854401E-2</v>
      </c>
      <c r="EJ33" s="7">
        <v>5</v>
      </c>
      <c r="EK33">
        <v>41.066441441441462</v>
      </c>
      <c r="EL33">
        <v>28.372491323267486</v>
      </c>
      <c r="EM33">
        <v>48</v>
      </c>
      <c r="EN33">
        <v>-40.933558558558538</v>
      </c>
      <c r="EO33">
        <v>36.919934956906708</v>
      </c>
      <c r="EP33">
        <v>24</v>
      </c>
      <c r="EQ33">
        <v>0.66666666666666663</v>
      </c>
      <c r="ER33">
        <v>1.003246306638423</v>
      </c>
      <c r="ES33" s="7">
        <v>0.96666666666666667</v>
      </c>
      <c r="ET33" s="25">
        <v>374.22033898305085</v>
      </c>
      <c r="EU33" s="25">
        <v>463.15789473684208</v>
      </c>
      <c r="EV33" s="7">
        <v>1</v>
      </c>
      <c r="EW33" s="7">
        <v>0.96666666666666667</v>
      </c>
      <c r="EX33" s="7">
        <v>0.98333333333333328</v>
      </c>
    </row>
    <row r="34" spans="1:154" x14ac:dyDescent="0.25">
      <c r="A34" s="1">
        <v>1033</v>
      </c>
      <c r="B34" s="7" t="s">
        <v>45</v>
      </c>
      <c r="C34" s="7" t="str">
        <f t="shared" ref="C34:C65" si="20">RIGHT(B34,2)</f>
        <v>96</v>
      </c>
      <c r="D34" s="7">
        <f t="shared" ref="D34:D65" si="21">IF(C34&gt;0,C34+1900,C34+2000)</f>
        <v>1996</v>
      </c>
      <c r="E34" s="7">
        <f t="shared" ref="E34:E65" si="22">IF(D34=1900,2000,D34)</f>
        <v>1996</v>
      </c>
      <c r="F34" s="7">
        <f t="shared" ref="F34:F65" si="23">2019-E34</f>
        <v>23</v>
      </c>
      <c r="G34" s="7" t="s">
        <v>450</v>
      </c>
      <c r="H34" s="7">
        <f t="shared" si="4"/>
        <v>0</v>
      </c>
      <c r="I34" s="7">
        <v>2018</v>
      </c>
      <c r="J34" s="7" t="s">
        <v>474</v>
      </c>
      <c r="K34" s="9">
        <f t="shared" ref="K34:K54" si="24">IF(ISNUMBER(SEARCH("עברית",J34)),1,0)</f>
        <v>1</v>
      </c>
      <c r="L34" s="7">
        <v>16</v>
      </c>
      <c r="M34" s="13"/>
      <c r="N34" s="10"/>
      <c r="O34" s="13" t="s">
        <v>494</v>
      </c>
      <c r="P34" s="7">
        <f t="shared" si="19"/>
        <v>0</v>
      </c>
      <c r="Q34" s="13" t="s">
        <v>494</v>
      </c>
      <c r="R34" s="7">
        <f t="shared" si="18"/>
        <v>0</v>
      </c>
      <c r="S34" s="7" t="s">
        <v>501</v>
      </c>
      <c r="T34" s="7">
        <f t="shared" si="11"/>
        <v>1</v>
      </c>
      <c r="U34" s="10"/>
      <c r="V34" s="25">
        <v>54</v>
      </c>
      <c r="W34" s="25">
        <v>70</v>
      </c>
      <c r="X34" s="7" t="s">
        <v>527</v>
      </c>
      <c r="Y34" s="10"/>
      <c r="Z34" s="10"/>
      <c r="AA34" s="10"/>
      <c r="AB34" s="7">
        <v>5</v>
      </c>
      <c r="AC34" s="7">
        <v>2</v>
      </c>
      <c r="AD34" s="7">
        <v>0</v>
      </c>
      <c r="AE34" s="7">
        <v>3</v>
      </c>
      <c r="AF34" s="7">
        <v>0</v>
      </c>
      <c r="AG34" s="7">
        <v>0</v>
      </c>
      <c r="AH34" s="7">
        <v>1</v>
      </c>
      <c r="AI34" s="7">
        <v>2</v>
      </c>
      <c r="AJ34" s="7">
        <v>0</v>
      </c>
      <c r="AK34" s="7">
        <v>0</v>
      </c>
      <c r="AL34" s="7">
        <v>11</v>
      </c>
      <c r="AM34" s="7">
        <v>28</v>
      </c>
      <c r="AN34" s="7">
        <v>25</v>
      </c>
      <c r="AO34" s="7">
        <v>35</v>
      </c>
      <c r="AP34" s="7">
        <v>35</v>
      </c>
      <c r="AQ34" s="7">
        <v>17</v>
      </c>
      <c r="AR34" s="7">
        <v>46</v>
      </c>
      <c r="AS34" s="7">
        <v>0.95833333333333337</v>
      </c>
      <c r="AT34" s="8">
        <v>22</v>
      </c>
      <c r="AU34" s="8">
        <v>26</v>
      </c>
      <c r="AV34" s="8">
        <v>0.48888888888888887</v>
      </c>
      <c r="AW34" s="8">
        <v>0.57777777777777772</v>
      </c>
      <c r="AX34" s="8">
        <v>0.53333333333333333</v>
      </c>
      <c r="AY34" s="8">
        <v>711.5</v>
      </c>
      <c r="AZ34" s="8">
        <v>825.38888888888891</v>
      </c>
      <c r="BA34" s="8">
        <v>765.4473684210526</v>
      </c>
      <c r="BB34" s="8">
        <v>806.8</v>
      </c>
      <c r="BC34" s="8">
        <v>721.32</v>
      </c>
      <c r="BD34" s="8">
        <v>759.31111111111113</v>
      </c>
      <c r="BE34" s="8">
        <v>762.1204819277109</v>
      </c>
      <c r="BF34" s="8">
        <v>-95.299999999999955</v>
      </c>
      <c r="BG34" s="8">
        <v>104.06888888888886</v>
      </c>
      <c r="BH34" s="8">
        <v>6.1362573099414703</v>
      </c>
      <c r="BM34" s="7">
        <v>0.96052630000000006</v>
      </c>
      <c r="BN34" s="7">
        <v>0.9736842</v>
      </c>
      <c r="BO34" s="7">
        <v>0.96710529999999995</v>
      </c>
      <c r="BP34" s="7">
        <v>471.48529411764702</v>
      </c>
      <c r="BQ34" s="7">
        <v>474.66666666666703</v>
      </c>
      <c r="BR34" s="7">
        <v>473.12142857142902</v>
      </c>
      <c r="BS34" s="7">
        <v>3.1813725490196099</v>
      </c>
      <c r="BT34" s="7">
        <v>5.4596601782592999E-2</v>
      </c>
      <c r="BU34" s="7">
        <v>7</v>
      </c>
      <c r="BV34" s="39">
        <v>40.571428571428633</v>
      </c>
      <c r="BW34" s="39">
        <v>30.673246853933708</v>
      </c>
      <c r="BX34" s="39">
        <v>42</v>
      </c>
      <c r="BY34" s="39">
        <v>-64.111111111111057</v>
      </c>
      <c r="BZ34" s="39">
        <v>62.531374841004272</v>
      </c>
      <c r="CA34" s="39">
        <v>27</v>
      </c>
      <c r="CB34">
        <v>0.60869565217391308</v>
      </c>
      <c r="CC34">
        <v>0.63282990839316811</v>
      </c>
      <c r="CD34" s="7">
        <v>0.97499999999999998</v>
      </c>
      <c r="CE34" s="25">
        <v>404.74576271186442</v>
      </c>
      <c r="CF34" s="25">
        <v>516.75862068965512</v>
      </c>
      <c r="CG34" s="7">
        <v>1</v>
      </c>
      <c r="CH34" s="7">
        <v>0.96666666666666667</v>
      </c>
      <c r="CI34" s="7">
        <v>0.98333333333333328</v>
      </c>
      <c r="CJ34" s="8">
        <v>3</v>
      </c>
      <c r="CK34" s="8" t="s">
        <v>507</v>
      </c>
      <c r="CL34" s="8">
        <f t="shared" si="13"/>
        <v>2</v>
      </c>
      <c r="CM34" s="8" t="s">
        <v>639</v>
      </c>
      <c r="CN34" s="8">
        <v>1</v>
      </c>
      <c r="CO34" s="8" t="s">
        <v>639</v>
      </c>
      <c r="CP34" s="8">
        <v>1</v>
      </c>
      <c r="CQ34" s="7" t="s">
        <v>641</v>
      </c>
      <c r="CR34" s="7">
        <v>3</v>
      </c>
      <c r="CS34" s="7">
        <v>7</v>
      </c>
      <c r="CT34" s="7">
        <v>2</v>
      </c>
      <c r="CU34" s="8">
        <v>1</v>
      </c>
      <c r="CV34" s="8">
        <v>2</v>
      </c>
      <c r="CW34" s="7">
        <v>5</v>
      </c>
      <c r="CX34" s="7">
        <f t="shared" si="14"/>
        <v>0</v>
      </c>
      <c r="CY34" s="7">
        <f t="shared" si="15"/>
        <v>0</v>
      </c>
      <c r="CZ34" s="7">
        <v>0</v>
      </c>
      <c r="DA34" s="7">
        <v>0</v>
      </c>
      <c r="DB34" s="7">
        <v>2</v>
      </c>
      <c r="DC34" s="7">
        <v>3</v>
      </c>
      <c r="DD34" s="7">
        <v>0</v>
      </c>
      <c r="DE34" s="7">
        <v>3</v>
      </c>
      <c r="DF34" s="8">
        <v>25</v>
      </c>
      <c r="DG34" s="7">
        <v>36</v>
      </c>
      <c r="DH34" s="8">
        <v>0.95833333333333337</v>
      </c>
      <c r="DI34" s="8">
        <v>21</v>
      </c>
      <c r="DJ34" s="8">
        <v>21</v>
      </c>
      <c r="DK34" s="8">
        <v>0.46666666666666667</v>
      </c>
      <c r="DL34" s="8">
        <f t="shared" si="9"/>
        <v>0.46666666666666667</v>
      </c>
      <c r="DM34" s="8">
        <f t="shared" si="16"/>
        <v>0.46666666666666667</v>
      </c>
      <c r="DN34" s="8">
        <v>694.16666666666663</v>
      </c>
      <c r="DO34" s="8">
        <v>928.59090909090912</v>
      </c>
      <c r="DP34" s="8">
        <v>806.28260869565213</v>
      </c>
      <c r="DQ34" s="8">
        <v>775.65</v>
      </c>
      <c r="DR34" s="8">
        <v>720.80952380952385</v>
      </c>
      <c r="DS34" s="8">
        <v>747.56097560975604</v>
      </c>
      <c r="DT34" s="8">
        <v>778.60919540229884</v>
      </c>
      <c r="DU34" s="8">
        <f t="shared" si="17"/>
        <v>-81.483333333333348</v>
      </c>
      <c r="DV34" s="8">
        <f t="shared" si="17"/>
        <v>207.78138528138527</v>
      </c>
      <c r="DW34" s="8">
        <f t="shared" si="17"/>
        <v>58.721633085896087</v>
      </c>
      <c r="EB34" s="7">
        <v>1</v>
      </c>
      <c r="EC34" s="7">
        <v>0.9473684</v>
      </c>
      <c r="ED34" s="7">
        <v>0.9736842</v>
      </c>
      <c r="EE34" s="7">
        <v>443.73972602739701</v>
      </c>
      <c r="EF34" s="7">
        <v>465.75714285714298</v>
      </c>
      <c r="EG34" s="7">
        <v>454.51748251748302</v>
      </c>
      <c r="EH34" s="7">
        <v>22.017416829745599</v>
      </c>
      <c r="EI34" s="7">
        <v>4.9564356445422897E-2</v>
      </c>
      <c r="EJ34" s="7">
        <v>5</v>
      </c>
      <c r="EK34">
        <v>45.44341736694674</v>
      </c>
      <c r="EL34">
        <v>27.324118625671119</v>
      </c>
      <c r="EM34">
        <v>51</v>
      </c>
      <c r="EN34">
        <v>-49.547204968944108</v>
      </c>
      <c r="EO34">
        <v>84.018856466664488</v>
      </c>
      <c r="EP34">
        <v>23</v>
      </c>
      <c r="EQ34">
        <v>0.68918918918918914</v>
      </c>
      <c r="ER34">
        <v>0.91717418561612918</v>
      </c>
      <c r="ES34" s="7">
        <v>0.95833333333333337</v>
      </c>
      <c r="ET34" s="25">
        <v>373.34482758620692</v>
      </c>
      <c r="EU34" s="25">
        <v>452.31578947368422</v>
      </c>
      <c r="EV34" s="7">
        <v>1</v>
      </c>
      <c r="EW34" s="7">
        <v>0.96666666666666667</v>
      </c>
      <c r="EX34" s="7">
        <v>0.98333333333333328</v>
      </c>
    </row>
    <row r="35" spans="1:154" x14ac:dyDescent="0.25">
      <c r="A35" s="1">
        <v>1034</v>
      </c>
      <c r="B35" s="7" t="s">
        <v>46</v>
      </c>
      <c r="C35" s="7" t="str">
        <f t="shared" si="20"/>
        <v>00</v>
      </c>
      <c r="D35" s="7">
        <f t="shared" si="21"/>
        <v>1900</v>
      </c>
      <c r="E35" s="7">
        <f t="shared" si="22"/>
        <v>2000</v>
      </c>
      <c r="F35" s="7">
        <f t="shared" si="23"/>
        <v>19</v>
      </c>
      <c r="G35" s="7" t="s">
        <v>447</v>
      </c>
      <c r="H35" s="7">
        <f t="shared" si="4"/>
        <v>1</v>
      </c>
      <c r="I35" s="7"/>
      <c r="J35" s="7" t="s">
        <v>470</v>
      </c>
      <c r="K35" s="7">
        <f t="shared" si="24"/>
        <v>1</v>
      </c>
      <c r="L35" s="7">
        <v>12</v>
      </c>
      <c r="M35" s="13" t="s">
        <v>493</v>
      </c>
      <c r="N35" s="7">
        <f t="shared" ref="N35:N66" si="25">IF(M35="לא",0,1)</f>
        <v>1</v>
      </c>
      <c r="O35" s="13" t="s">
        <v>494</v>
      </c>
      <c r="P35" s="7">
        <f t="shared" si="19"/>
        <v>0</v>
      </c>
      <c r="Q35" s="13" t="s">
        <v>494</v>
      </c>
      <c r="R35" s="7">
        <f t="shared" si="18"/>
        <v>0</v>
      </c>
      <c r="S35" s="7" t="s">
        <v>501</v>
      </c>
      <c r="T35" s="7">
        <f t="shared" si="11"/>
        <v>1</v>
      </c>
      <c r="U35" s="7" t="s">
        <v>506</v>
      </c>
      <c r="V35" s="25">
        <v>56</v>
      </c>
      <c r="W35" s="25">
        <v>70</v>
      </c>
      <c r="X35" s="25">
        <v>34</v>
      </c>
      <c r="Y35" s="7">
        <f t="shared" ref="Y35:Y66" si="26">IF(ISNUMBER(SEARCH("טובה מאוד",U35)),4,IF(ISNUMBER(SEARCH("די טובה",U35)),3,IF(ISNUMBER(SEARCH("די רעה",U35)),2,1)))</f>
        <v>4</v>
      </c>
      <c r="Z35" s="7" t="s">
        <v>514</v>
      </c>
      <c r="AA35" s="7">
        <f t="shared" ref="AA35:AA98" si="27">IF(ISNUMBER(SEARCH("6-8 שעות או יותר",Z35)),6,IF(ISNUMBER(SEARCH("5-7 שעות",Z35)),5,IF(ISNUMBER(SEARCH("4-6 שעות",Z35)),4,IF(ISNUMBER(SEARCH("3-5 שעות",Z35)),3,IF(ISNUMBER(SEARCH("2-4 שעות",Z35)),2,1)))))</f>
        <v>6</v>
      </c>
      <c r="AB35" s="7">
        <v>4</v>
      </c>
      <c r="AC35" s="7">
        <v>1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1</v>
      </c>
      <c r="AL35" s="7">
        <v>15</v>
      </c>
      <c r="AM35" s="7">
        <v>32</v>
      </c>
      <c r="AN35" s="7">
        <v>22</v>
      </c>
      <c r="AO35" s="7">
        <v>35</v>
      </c>
      <c r="AP35" s="7">
        <v>40</v>
      </c>
      <c r="AQ35" s="7">
        <v>16</v>
      </c>
      <c r="AR35" s="7">
        <v>42</v>
      </c>
      <c r="AS35" s="7">
        <v>0.83333333333333337</v>
      </c>
      <c r="AT35" s="8">
        <v>16</v>
      </c>
      <c r="AU35" s="8">
        <v>32</v>
      </c>
      <c r="AV35" s="8">
        <v>0.35555555555555557</v>
      </c>
      <c r="AW35" s="8">
        <v>0.71111111111111114</v>
      </c>
      <c r="AX35" s="8">
        <v>0.53333333333333333</v>
      </c>
      <c r="AY35" s="8">
        <v>560.93103448275861</v>
      </c>
      <c r="AZ35" s="8">
        <v>691.75</v>
      </c>
      <c r="BA35" s="8">
        <v>599.21951219512198</v>
      </c>
      <c r="BB35" s="8">
        <v>683.8125</v>
      </c>
      <c r="BC35" s="8">
        <v>609.58620689655174</v>
      </c>
      <c r="BD35" s="8">
        <v>635.97777777777776</v>
      </c>
      <c r="BE35" s="8">
        <v>618.45348837209303</v>
      </c>
      <c r="BF35" s="8">
        <v>-122.88146551724139</v>
      </c>
      <c r="BG35" s="8">
        <v>82.163793103448256</v>
      </c>
      <c r="BH35" s="8">
        <v>-36.758265582655781</v>
      </c>
      <c r="BI35" s="7">
        <v>557</v>
      </c>
      <c r="BJ35" s="7">
        <v>499</v>
      </c>
      <c r="BK35" s="7">
        <v>2609.9333333333334</v>
      </c>
      <c r="BL35" s="7">
        <v>2263.75</v>
      </c>
      <c r="BM35" s="7">
        <v>0.8947368</v>
      </c>
      <c r="BN35" s="7">
        <v>0.86842109999999995</v>
      </c>
      <c r="BO35" s="7">
        <v>0.88157890000000005</v>
      </c>
      <c r="BP35" s="7">
        <v>407.80597014925399</v>
      </c>
      <c r="BQ35" s="7">
        <v>398.59375</v>
      </c>
      <c r="BR35" s="7">
        <v>403.30534351145002</v>
      </c>
      <c r="BS35" s="7">
        <v>-9.2122201492537101</v>
      </c>
      <c r="BT35" s="7">
        <v>6.4442830837578596E-2</v>
      </c>
      <c r="BU35" s="7">
        <v>13</v>
      </c>
      <c r="BV35" s="39">
        <v>33.858455882352942</v>
      </c>
      <c r="BW35" s="39">
        <v>19.990157612787424</v>
      </c>
      <c r="BX35" s="39">
        <v>34</v>
      </c>
      <c r="BY35" s="39">
        <v>-53.58806818181818</v>
      </c>
      <c r="BZ35" s="39">
        <v>43.60320710018344</v>
      </c>
      <c r="CA35" s="39">
        <v>33</v>
      </c>
      <c r="CB35">
        <v>0.5074626865671642</v>
      </c>
      <c r="CC35">
        <v>0.63182826011706705</v>
      </c>
      <c r="CD35" s="7">
        <v>0.92500000000000004</v>
      </c>
      <c r="CE35" s="25">
        <v>360.61666666666667</v>
      </c>
      <c r="CF35" s="25">
        <v>436.47058823529414</v>
      </c>
      <c r="CG35" s="7">
        <v>1</v>
      </c>
      <c r="CH35" s="7">
        <v>0.85</v>
      </c>
      <c r="CI35" s="7">
        <v>0.92500000000000004</v>
      </c>
      <c r="CJ35" s="8">
        <v>3</v>
      </c>
      <c r="CK35" s="15" t="s">
        <v>504</v>
      </c>
      <c r="CL35" s="8">
        <f t="shared" si="13"/>
        <v>3</v>
      </c>
      <c r="CM35" s="15" t="s">
        <v>634</v>
      </c>
      <c r="CN35" s="8">
        <v>0</v>
      </c>
      <c r="CO35" s="15" t="s">
        <v>634</v>
      </c>
      <c r="CP35" s="8">
        <v>0</v>
      </c>
      <c r="CQ35" s="15" t="s">
        <v>635</v>
      </c>
      <c r="CR35" s="7">
        <v>0</v>
      </c>
      <c r="CS35" s="7">
        <v>0</v>
      </c>
      <c r="CT35" s="15">
        <v>1</v>
      </c>
      <c r="CU35" s="15">
        <v>0</v>
      </c>
      <c r="CV35" s="8">
        <v>0</v>
      </c>
      <c r="CW35" s="7">
        <v>1</v>
      </c>
      <c r="CX35" s="7">
        <f t="shared" si="14"/>
        <v>0</v>
      </c>
      <c r="CY35" s="7">
        <f t="shared" si="15"/>
        <v>0</v>
      </c>
      <c r="CZ35" s="7">
        <v>0</v>
      </c>
      <c r="DA35" s="7">
        <v>0</v>
      </c>
      <c r="DB35" s="7">
        <v>0</v>
      </c>
      <c r="DC35" s="7">
        <v>1</v>
      </c>
      <c r="DD35" s="7">
        <v>0</v>
      </c>
      <c r="DE35" s="7">
        <v>18</v>
      </c>
      <c r="DF35" s="8">
        <v>29</v>
      </c>
      <c r="DG35" s="7">
        <v>38</v>
      </c>
      <c r="DH35" s="8">
        <v>0.91666666666666663</v>
      </c>
      <c r="DI35" s="8">
        <v>19</v>
      </c>
      <c r="DJ35" s="8">
        <v>23</v>
      </c>
      <c r="DK35" s="8">
        <v>0.42222222222222222</v>
      </c>
      <c r="DL35" s="8">
        <f t="shared" si="9"/>
        <v>0.51111111111111107</v>
      </c>
      <c r="DM35" s="8">
        <f t="shared" si="16"/>
        <v>0.46666666666666667</v>
      </c>
      <c r="DN35" s="8">
        <v>555.46153846153845</v>
      </c>
      <c r="DO35" s="8">
        <v>630.4</v>
      </c>
      <c r="DP35" s="8">
        <v>588.04347826086962</v>
      </c>
      <c r="DQ35" s="8">
        <v>653.27777777777783</v>
      </c>
      <c r="DR35" s="8">
        <v>644.39130434782612</v>
      </c>
      <c r="DS35" s="8">
        <v>648.29268292682923</v>
      </c>
      <c r="DT35" s="8">
        <v>616.43678160919535</v>
      </c>
      <c r="DU35" s="8">
        <f t="shared" si="17"/>
        <v>-97.816239316239376</v>
      </c>
      <c r="DV35" s="8">
        <f t="shared" si="17"/>
        <v>-13.991304347826144</v>
      </c>
      <c r="DW35" s="8">
        <f t="shared" si="17"/>
        <v>-60.24920466595961</v>
      </c>
      <c r="EB35" s="7">
        <v>1</v>
      </c>
      <c r="EC35" s="7">
        <v>1</v>
      </c>
      <c r="ED35" s="7">
        <v>1</v>
      </c>
      <c r="EE35" s="7">
        <v>472.53424657534202</v>
      </c>
      <c r="EF35" s="7">
        <v>475.86486486486501</v>
      </c>
      <c r="EG35" s="7">
        <v>474.21088435374202</v>
      </c>
      <c r="EH35" s="7">
        <v>3.3306182895223602</v>
      </c>
      <c r="EI35" s="7">
        <v>5.0272320602747701E-2</v>
      </c>
      <c r="EJ35" s="7">
        <v>3</v>
      </c>
      <c r="EK35">
        <v>46.564619883040912</v>
      </c>
      <c r="EL35">
        <v>32.266590143772191</v>
      </c>
      <c r="EM35">
        <v>45</v>
      </c>
      <c r="EN35">
        <v>-64.679824561403535</v>
      </c>
      <c r="EO35">
        <v>59.892310765981335</v>
      </c>
      <c r="EP35">
        <v>30</v>
      </c>
      <c r="EQ35">
        <v>0.6</v>
      </c>
      <c r="ER35">
        <v>0.71992495648832466</v>
      </c>
      <c r="ES35" s="7">
        <v>0.96666666666666667</v>
      </c>
      <c r="ET35" s="25">
        <v>391.16666666666669</v>
      </c>
      <c r="EU35" s="25">
        <v>487.625</v>
      </c>
      <c r="EV35" s="7">
        <v>1</v>
      </c>
      <c r="EW35" s="7">
        <v>0.95</v>
      </c>
      <c r="EX35" s="7">
        <v>0.97499999999999998</v>
      </c>
    </row>
    <row r="36" spans="1:154" x14ac:dyDescent="0.25">
      <c r="A36" s="1">
        <v>1035</v>
      </c>
      <c r="B36" s="7" t="s">
        <v>47</v>
      </c>
      <c r="C36" s="7" t="str">
        <f t="shared" si="20"/>
        <v>99</v>
      </c>
      <c r="D36" s="7">
        <f t="shared" si="21"/>
        <v>1999</v>
      </c>
      <c r="E36" s="7">
        <f t="shared" si="22"/>
        <v>1999</v>
      </c>
      <c r="F36" s="7">
        <f t="shared" si="23"/>
        <v>20</v>
      </c>
      <c r="G36" s="7" t="s">
        <v>447</v>
      </c>
      <c r="H36" s="7">
        <f t="shared" si="4"/>
        <v>1</v>
      </c>
      <c r="I36" s="7"/>
      <c r="J36" s="7" t="s">
        <v>470</v>
      </c>
      <c r="K36" s="7">
        <f t="shared" si="24"/>
        <v>1</v>
      </c>
      <c r="L36" s="7">
        <v>12</v>
      </c>
      <c r="M36" s="13" t="s">
        <v>493</v>
      </c>
      <c r="N36" s="7">
        <f t="shared" si="25"/>
        <v>1</v>
      </c>
      <c r="O36" s="13" t="s">
        <v>494</v>
      </c>
      <c r="P36" s="7">
        <f t="shared" si="19"/>
        <v>0</v>
      </c>
      <c r="Q36" s="13" t="s">
        <v>494</v>
      </c>
      <c r="R36" s="7">
        <f t="shared" si="18"/>
        <v>0</v>
      </c>
      <c r="S36" s="7" t="s">
        <v>501</v>
      </c>
      <c r="T36" s="7">
        <f t="shared" si="11"/>
        <v>1</v>
      </c>
      <c r="U36" s="7" t="s">
        <v>504</v>
      </c>
      <c r="V36" s="25">
        <v>53</v>
      </c>
      <c r="W36" s="25">
        <v>50</v>
      </c>
      <c r="X36" s="25">
        <v>30</v>
      </c>
      <c r="Y36" s="7">
        <f t="shared" si="26"/>
        <v>3</v>
      </c>
      <c r="Z36" s="7" t="s">
        <v>513</v>
      </c>
      <c r="AA36" s="7">
        <f t="shared" si="27"/>
        <v>5</v>
      </c>
      <c r="AB36" s="7">
        <v>2.2857142857142856</v>
      </c>
      <c r="AC36" s="7">
        <v>0</v>
      </c>
      <c r="AD36" s="7">
        <v>9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1</v>
      </c>
      <c r="AL36" s="7">
        <v>37</v>
      </c>
      <c r="AM36" s="7">
        <v>31</v>
      </c>
      <c r="AN36" s="7">
        <v>28</v>
      </c>
      <c r="AO36" s="7">
        <v>39</v>
      </c>
      <c r="AP36" s="7">
        <v>45</v>
      </c>
      <c r="AQ36" s="7">
        <v>12</v>
      </c>
      <c r="AR36" s="7">
        <v>50</v>
      </c>
      <c r="AS36" s="7">
        <v>0.875</v>
      </c>
      <c r="AT36" s="8">
        <v>21</v>
      </c>
      <c r="AU36" s="8">
        <v>31</v>
      </c>
      <c r="AV36" s="8">
        <v>0.46666666666666667</v>
      </c>
      <c r="AW36" s="8">
        <v>0.68888888888888888</v>
      </c>
      <c r="AX36" s="8">
        <v>0.57777777777777772</v>
      </c>
      <c r="AY36" s="8">
        <v>773.18181818181813</v>
      </c>
      <c r="AZ36" s="8">
        <v>718.78571428571433</v>
      </c>
      <c r="BA36" s="8">
        <v>752.02777777777783</v>
      </c>
      <c r="BB36" s="8">
        <v>777.31578947368416</v>
      </c>
      <c r="BC36" s="8">
        <v>716.86666666666667</v>
      </c>
      <c r="BD36" s="8">
        <v>740.30612244897964</v>
      </c>
      <c r="BE36" s="8">
        <v>745.2705882352941</v>
      </c>
      <c r="BF36" s="8">
        <v>-4.1339712918660325</v>
      </c>
      <c r="BG36" s="8">
        <v>1.9190476190476602</v>
      </c>
      <c r="BH36" s="8">
        <v>11.721655328798192</v>
      </c>
      <c r="BI36" s="7">
        <v>372</v>
      </c>
      <c r="BJ36" s="7">
        <v>401</v>
      </c>
      <c r="BK36" s="7">
        <v>2299.8166666666666</v>
      </c>
      <c r="BL36" s="7">
        <v>2413.6333333333332</v>
      </c>
      <c r="BM36" s="7">
        <v>0.98684210000000006</v>
      </c>
      <c r="BN36" s="7">
        <v>0.9736842</v>
      </c>
      <c r="BO36" s="7">
        <v>0.9802632</v>
      </c>
      <c r="BP36" s="7">
        <v>382.91891891891902</v>
      </c>
      <c r="BQ36" s="7">
        <v>387.87142857142902</v>
      </c>
      <c r="BR36" s="7">
        <v>385.32638888888903</v>
      </c>
      <c r="BS36" s="7">
        <v>4.9525096525096597</v>
      </c>
      <c r="BT36" s="7">
        <v>4.3701846283304001E-2</v>
      </c>
      <c r="BU36" s="7">
        <v>5</v>
      </c>
      <c r="BV36" s="39">
        <v>30.231008717310043</v>
      </c>
      <c r="BW36" s="39">
        <v>29.433529258790902</v>
      </c>
      <c r="BX36" s="39">
        <v>44</v>
      </c>
      <c r="BY36" s="39">
        <v>-27.311415525114178</v>
      </c>
      <c r="BZ36" s="39">
        <v>24.86595173234991</v>
      </c>
      <c r="CA36" s="39">
        <v>30</v>
      </c>
      <c r="CB36">
        <v>0.59459459459459463</v>
      </c>
      <c r="CC36">
        <v>1.1069001051780403</v>
      </c>
      <c r="CD36" s="7">
        <v>0.94166666666666665</v>
      </c>
      <c r="CE36" s="25">
        <v>342.10169491525426</v>
      </c>
      <c r="CF36" s="25">
        <v>400.2037037037037</v>
      </c>
      <c r="CG36" s="7">
        <v>1</v>
      </c>
      <c r="CH36" s="7">
        <v>0.91666666666666663</v>
      </c>
      <c r="CI36" s="7">
        <v>0.95833333333333337</v>
      </c>
      <c r="CJ36" s="8">
        <v>3</v>
      </c>
      <c r="CK36" s="15" t="s">
        <v>504</v>
      </c>
      <c r="CL36" s="8">
        <f t="shared" si="13"/>
        <v>3</v>
      </c>
      <c r="CM36" s="15" t="s">
        <v>634</v>
      </c>
      <c r="CN36" s="8">
        <v>0</v>
      </c>
      <c r="CO36" s="15" t="s">
        <v>634</v>
      </c>
      <c r="CP36" s="8">
        <v>0</v>
      </c>
      <c r="CQ36" s="15" t="s">
        <v>635</v>
      </c>
      <c r="CR36" s="7">
        <v>0</v>
      </c>
      <c r="CS36" s="7">
        <v>1</v>
      </c>
      <c r="CT36" s="15">
        <v>3</v>
      </c>
      <c r="CU36" s="15">
        <v>0</v>
      </c>
      <c r="CV36" s="8">
        <v>5</v>
      </c>
      <c r="CW36" s="15">
        <v>0</v>
      </c>
      <c r="CX36" s="7">
        <f t="shared" si="14"/>
        <v>0</v>
      </c>
      <c r="CY36" s="7">
        <f t="shared" si="15"/>
        <v>0</v>
      </c>
      <c r="CZ36" s="7">
        <v>0</v>
      </c>
      <c r="DA36" s="7">
        <v>0</v>
      </c>
      <c r="DB36" s="7">
        <v>0</v>
      </c>
      <c r="DC36" s="7">
        <v>0</v>
      </c>
      <c r="DD36" s="7">
        <v>0</v>
      </c>
      <c r="DE36" s="7">
        <v>32</v>
      </c>
      <c r="DF36" s="8">
        <v>32</v>
      </c>
      <c r="DG36" s="7">
        <v>39</v>
      </c>
      <c r="DH36" s="8">
        <v>0.95833333333333337</v>
      </c>
      <c r="DI36" s="8">
        <v>22</v>
      </c>
      <c r="DJ36" s="8">
        <v>23</v>
      </c>
      <c r="DK36" s="8">
        <v>0.48888888888888887</v>
      </c>
      <c r="DL36" s="8">
        <f t="shared" si="9"/>
        <v>0.51111111111111107</v>
      </c>
      <c r="DM36" s="8">
        <f t="shared" si="16"/>
        <v>0.5</v>
      </c>
      <c r="DN36" s="8">
        <v>603</v>
      </c>
      <c r="DO36" s="8">
        <v>669.36363636363637</v>
      </c>
      <c r="DP36" s="8">
        <v>636.18181818181813</v>
      </c>
      <c r="DQ36" s="8">
        <v>681.80952380952385</v>
      </c>
      <c r="DR36" s="8">
        <v>682.95652173913038</v>
      </c>
      <c r="DS36" s="8">
        <v>682.40909090909088</v>
      </c>
      <c r="DT36" s="8">
        <v>659.2954545454545</v>
      </c>
      <c r="DU36" s="8">
        <f t="shared" si="17"/>
        <v>-78.809523809523853</v>
      </c>
      <c r="DV36" s="8">
        <f t="shared" si="17"/>
        <v>-13.592885375494006</v>
      </c>
      <c r="DW36" s="8">
        <f t="shared" si="17"/>
        <v>-46.227272727272748</v>
      </c>
      <c r="EB36" s="7">
        <v>0.93421050000000005</v>
      </c>
      <c r="EC36" s="7">
        <v>0.9473684</v>
      </c>
      <c r="ED36" s="7">
        <v>0.94078949999999995</v>
      </c>
      <c r="EE36" s="7">
        <v>386.20588235294099</v>
      </c>
      <c r="EF36" s="7">
        <v>377.12676056338</v>
      </c>
      <c r="EG36" s="7">
        <v>381.56834532374103</v>
      </c>
      <c r="EH36" s="7">
        <v>-9.0791217895608707</v>
      </c>
      <c r="EI36" s="7">
        <v>2.88899528657767E-2</v>
      </c>
      <c r="EJ36" s="7">
        <v>8</v>
      </c>
      <c r="EK36">
        <v>23.093427230046935</v>
      </c>
      <c r="EL36">
        <v>20.105527156039045</v>
      </c>
      <c r="EM36">
        <v>30</v>
      </c>
      <c r="EN36">
        <v>-37.975803539183858</v>
      </c>
      <c r="EO36">
        <v>37.310749720521919</v>
      </c>
      <c r="EP36">
        <v>39</v>
      </c>
      <c r="EQ36">
        <v>0.43478260869565216</v>
      </c>
      <c r="ER36">
        <v>0.60810898197898244</v>
      </c>
      <c r="ES36" s="7">
        <v>0.93333333333333335</v>
      </c>
      <c r="ET36" s="25">
        <v>360.84210526315792</v>
      </c>
      <c r="EU36" s="25">
        <v>415.41818181818184</v>
      </c>
      <c r="EV36" s="7">
        <v>1</v>
      </c>
      <c r="EW36" s="7">
        <v>0.93333333333333335</v>
      </c>
      <c r="EX36" s="7">
        <v>0.96666666666666667</v>
      </c>
    </row>
    <row r="37" spans="1:154" x14ac:dyDescent="0.25">
      <c r="A37" s="1">
        <v>1036</v>
      </c>
      <c r="B37" s="7" t="s">
        <v>48</v>
      </c>
      <c r="C37" s="7" t="str">
        <f t="shared" si="20"/>
        <v>00</v>
      </c>
      <c r="D37" s="7">
        <f t="shared" si="21"/>
        <v>1900</v>
      </c>
      <c r="E37" s="7">
        <f t="shared" si="22"/>
        <v>2000</v>
      </c>
      <c r="F37" s="7">
        <f t="shared" si="23"/>
        <v>19</v>
      </c>
      <c r="G37" s="7" t="s">
        <v>447</v>
      </c>
      <c r="H37" s="7">
        <f t="shared" si="4"/>
        <v>1</v>
      </c>
      <c r="I37" s="7"/>
      <c r="J37" s="7" t="s">
        <v>470</v>
      </c>
      <c r="K37" s="7">
        <f t="shared" si="24"/>
        <v>1</v>
      </c>
      <c r="L37" s="7">
        <v>12</v>
      </c>
      <c r="M37" s="13" t="s">
        <v>493</v>
      </c>
      <c r="N37" s="7">
        <f t="shared" si="25"/>
        <v>1</v>
      </c>
      <c r="O37" s="13" t="s">
        <v>494</v>
      </c>
      <c r="P37" s="7">
        <f t="shared" si="19"/>
        <v>0</v>
      </c>
      <c r="Q37" s="13" t="s">
        <v>495</v>
      </c>
      <c r="R37" s="7">
        <f t="shared" si="18"/>
        <v>1</v>
      </c>
      <c r="S37" s="7" t="s">
        <v>501</v>
      </c>
      <c r="T37" s="7">
        <f t="shared" si="11"/>
        <v>1</v>
      </c>
      <c r="U37" s="7" t="s">
        <v>504</v>
      </c>
      <c r="V37" s="25">
        <v>54</v>
      </c>
      <c r="W37" s="25">
        <v>70</v>
      </c>
      <c r="X37" s="25">
        <v>24</v>
      </c>
      <c r="Y37" s="7">
        <f t="shared" si="26"/>
        <v>3</v>
      </c>
      <c r="Z37" s="7" t="s">
        <v>513</v>
      </c>
      <c r="AA37" s="7">
        <f t="shared" si="27"/>
        <v>5</v>
      </c>
      <c r="AB37" s="7">
        <v>4</v>
      </c>
      <c r="AC37" s="10"/>
      <c r="AD37" s="8"/>
      <c r="AE37" s="7">
        <v>8</v>
      </c>
      <c r="AF37" s="7">
        <v>0</v>
      </c>
      <c r="AG37" s="7">
        <v>0</v>
      </c>
      <c r="AH37" s="7">
        <v>0</v>
      </c>
      <c r="AI37" s="7">
        <v>8</v>
      </c>
      <c r="AJ37" s="7">
        <v>0</v>
      </c>
      <c r="AK37" s="7">
        <v>1</v>
      </c>
      <c r="AL37" s="7">
        <v>28</v>
      </c>
      <c r="AM37" s="7">
        <v>31</v>
      </c>
      <c r="AN37" s="7">
        <v>28</v>
      </c>
      <c r="AO37" s="7">
        <v>41</v>
      </c>
      <c r="AP37" s="7">
        <v>31</v>
      </c>
      <c r="AQ37" s="7">
        <v>15</v>
      </c>
      <c r="AR37" s="7">
        <v>36</v>
      </c>
      <c r="AS37" s="7">
        <v>0.75</v>
      </c>
      <c r="AT37" s="8">
        <v>6</v>
      </c>
      <c r="AU37" s="8">
        <v>28</v>
      </c>
      <c r="AV37" s="8">
        <v>0.13333333333333333</v>
      </c>
      <c r="AW37" s="8">
        <v>0.62222222222222223</v>
      </c>
      <c r="AX37" s="8">
        <v>0.37777777777777777</v>
      </c>
      <c r="AY37" s="8">
        <v>442.86842105263156</v>
      </c>
      <c r="AZ37" s="8">
        <v>515.5625</v>
      </c>
      <c r="BA37" s="8">
        <v>464.40740740740739</v>
      </c>
      <c r="BB37" s="8">
        <v>535.25</v>
      </c>
      <c r="BC37" s="8">
        <v>448.28571428571428</v>
      </c>
      <c r="BD37" s="8">
        <v>459.15625</v>
      </c>
      <c r="BE37" s="8">
        <v>462.45348837209303</v>
      </c>
      <c r="BF37" s="8">
        <v>-92.381578947368439</v>
      </c>
      <c r="BG37" s="8">
        <v>67.276785714285722</v>
      </c>
      <c r="BH37" s="8">
        <v>5.2511574074073906</v>
      </c>
      <c r="BM37" s="7">
        <v>0.8552632</v>
      </c>
      <c r="BN37" s="7">
        <v>0.81578949999999995</v>
      </c>
      <c r="BO37" s="7">
        <v>0.83552630000000006</v>
      </c>
      <c r="BP37" s="7">
        <v>354.222222222222</v>
      </c>
      <c r="BQ37" s="7">
        <v>352.18032786885198</v>
      </c>
      <c r="BR37" s="7">
        <v>353.21774193548401</v>
      </c>
      <c r="BS37" s="7">
        <v>-2.0418943533697398</v>
      </c>
      <c r="BT37" s="7">
        <v>6.8738637441641104E-2</v>
      </c>
      <c r="BU37" s="7">
        <v>18</v>
      </c>
      <c r="BV37" s="39">
        <v>21.055327868852487</v>
      </c>
      <c r="BW37" s="39">
        <v>12.29011289614542</v>
      </c>
      <c r="BX37" s="39">
        <v>32</v>
      </c>
      <c r="BY37" s="39">
        <v>-29.194672131147513</v>
      </c>
      <c r="BZ37" s="39">
        <v>29.414866564375235</v>
      </c>
      <c r="CA37" s="39">
        <v>32</v>
      </c>
      <c r="CB37">
        <v>0.5</v>
      </c>
      <c r="CC37">
        <v>0.72120446409770644</v>
      </c>
      <c r="CD37" s="7">
        <v>0.85</v>
      </c>
      <c r="CE37" s="25">
        <v>300.50877192982455</v>
      </c>
      <c r="CF37" s="25">
        <v>329.2</v>
      </c>
      <c r="CG37" s="7">
        <v>0.95</v>
      </c>
      <c r="CH37" s="7">
        <v>0.75</v>
      </c>
      <c r="CI37" s="7">
        <v>0.85</v>
      </c>
      <c r="CJ37" s="8"/>
      <c r="CK37" s="8"/>
      <c r="CL37" s="8"/>
      <c r="CM37" s="8"/>
      <c r="CN37" s="8"/>
      <c r="CO37" s="8"/>
      <c r="CP37" s="8"/>
      <c r="CU37" s="8"/>
      <c r="CV37" s="8"/>
      <c r="DF37" s="8"/>
      <c r="ET37" s="25"/>
      <c r="EU37" s="25"/>
    </row>
    <row r="38" spans="1:154" x14ac:dyDescent="0.25">
      <c r="A38" s="1">
        <v>1037</v>
      </c>
      <c r="B38" s="7" t="s">
        <v>49</v>
      </c>
      <c r="C38" s="7" t="str">
        <f t="shared" si="20"/>
        <v>99</v>
      </c>
      <c r="D38" s="7">
        <f t="shared" si="21"/>
        <v>1999</v>
      </c>
      <c r="E38" s="7">
        <f t="shared" si="22"/>
        <v>1999</v>
      </c>
      <c r="F38" s="7">
        <f t="shared" si="23"/>
        <v>20</v>
      </c>
      <c r="G38" s="7" t="s">
        <v>447</v>
      </c>
      <c r="H38" s="7">
        <f t="shared" si="4"/>
        <v>1</v>
      </c>
      <c r="I38" s="7"/>
      <c r="J38" s="7" t="s">
        <v>470</v>
      </c>
      <c r="K38" s="7">
        <f t="shared" si="24"/>
        <v>1</v>
      </c>
      <c r="L38" s="7">
        <v>12</v>
      </c>
      <c r="M38" s="13" t="s">
        <v>493</v>
      </c>
      <c r="N38" s="7">
        <f t="shared" si="25"/>
        <v>1</v>
      </c>
      <c r="O38" s="13" t="s">
        <v>494</v>
      </c>
      <c r="P38" s="7">
        <f t="shared" si="19"/>
        <v>0</v>
      </c>
      <c r="Q38" s="13" t="s">
        <v>494</v>
      </c>
      <c r="R38" s="7">
        <f t="shared" si="18"/>
        <v>0</v>
      </c>
      <c r="S38" s="7" t="s">
        <v>501</v>
      </c>
      <c r="T38" s="7">
        <f t="shared" si="11"/>
        <v>1</v>
      </c>
      <c r="U38" s="7" t="s">
        <v>506</v>
      </c>
      <c r="V38" s="25">
        <v>54</v>
      </c>
      <c r="W38" s="25">
        <v>50</v>
      </c>
      <c r="X38" s="25">
        <v>33</v>
      </c>
      <c r="Y38" s="7">
        <f t="shared" si="26"/>
        <v>4</v>
      </c>
      <c r="Z38" s="7" t="s">
        <v>514</v>
      </c>
      <c r="AA38" s="7">
        <f t="shared" si="27"/>
        <v>6</v>
      </c>
      <c r="AB38" s="7">
        <v>0</v>
      </c>
      <c r="AC38" s="7">
        <v>0</v>
      </c>
      <c r="AD38" s="7">
        <v>9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14</v>
      </c>
      <c r="AM38" s="7">
        <v>33</v>
      </c>
      <c r="AN38" s="7">
        <v>30</v>
      </c>
      <c r="AO38" s="7">
        <v>42</v>
      </c>
      <c r="AP38" s="7">
        <v>44</v>
      </c>
      <c r="AQ38" s="7">
        <v>15</v>
      </c>
      <c r="AR38" s="7">
        <v>48</v>
      </c>
      <c r="AS38" s="7">
        <v>0.91666666666666663</v>
      </c>
      <c r="AT38" s="8">
        <v>28</v>
      </c>
      <c r="AU38" s="8">
        <v>32</v>
      </c>
      <c r="AV38" s="8">
        <v>0.62222222222222223</v>
      </c>
      <c r="AW38" s="8">
        <v>0.71111111111111114</v>
      </c>
      <c r="AX38" s="8">
        <v>0.66666666666666663</v>
      </c>
      <c r="AY38" s="8">
        <v>592.4375</v>
      </c>
      <c r="AZ38" s="8">
        <v>643.07692307692309</v>
      </c>
      <c r="BA38" s="8">
        <v>615.13793103448279</v>
      </c>
      <c r="BB38" s="8">
        <v>693.80769230769226</v>
      </c>
      <c r="BC38" s="8">
        <v>543.875</v>
      </c>
      <c r="BD38" s="8">
        <v>611.08620689655174</v>
      </c>
      <c r="BE38" s="8">
        <v>612.43678160919535</v>
      </c>
      <c r="BF38" s="8">
        <v>-101.37019230769226</v>
      </c>
      <c r="BG38" s="8">
        <v>99.201923076923094</v>
      </c>
      <c r="BH38" s="8">
        <v>4.0517241379310462</v>
      </c>
      <c r="BM38" s="7">
        <v>0.9473684</v>
      </c>
      <c r="BN38" s="7">
        <v>0.96052630000000006</v>
      </c>
      <c r="BO38" s="7">
        <v>0.9539474</v>
      </c>
      <c r="BP38" s="7">
        <v>431.47826086956502</v>
      </c>
      <c r="BQ38" s="7">
        <v>423.01449275362302</v>
      </c>
      <c r="BR38" s="7">
        <v>427.24637681159402</v>
      </c>
      <c r="BS38" s="7">
        <v>-8.4637681159420008</v>
      </c>
      <c r="BT38" s="7">
        <v>5.65762875596591E-2</v>
      </c>
      <c r="BU38" s="7">
        <v>9</v>
      </c>
      <c r="BV38" s="39">
        <v>39.310424710424755</v>
      </c>
      <c r="BW38" s="39">
        <v>33.225308279976652</v>
      </c>
      <c r="BX38" s="39">
        <v>37</v>
      </c>
      <c r="BY38" s="39">
        <v>-53.50714285714281</v>
      </c>
      <c r="BZ38" s="39">
        <v>57.084367387227893</v>
      </c>
      <c r="CA38" s="39">
        <v>32</v>
      </c>
      <c r="CB38">
        <v>0.53623188405797106</v>
      </c>
      <c r="CC38">
        <v>0.73467620604184625</v>
      </c>
      <c r="CD38" s="7">
        <v>0.90833333333333333</v>
      </c>
      <c r="CE38" s="25">
        <v>361.38983050847457</v>
      </c>
      <c r="CF38" s="25">
        <v>445.88</v>
      </c>
      <c r="CG38" s="7">
        <v>1</v>
      </c>
      <c r="CH38" s="7">
        <v>0.85</v>
      </c>
      <c r="CI38" s="7">
        <v>0.92500000000000004</v>
      </c>
      <c r="CJ38" s="8"/>
      <c r="CK38" s="8"/>
      <c r="CL38" s="8"/>
      <c r="CM38" s="8"/>
      <c r="CN38" s="8"/>
      <c r="CO38" s="8"/>
      <c r="CP38" s="8"/>
      <c r="CU38" s="8"/>
      <c r="CV38" s="8"/>
      <c r="DF38" s="8"/>
      <c r="ET38" s="25"/>
      <c r="EU38" s="25"/>
    </row>
    <row r="39" spans="1:154" x14ac:dyDescent="0.25">
      <c r="A39" s="1">
        <v>1038</v>
      </c>
      <c r="B39" s="7" t="s">
        <v>50</v>
      </c>
      <c r="C39" s="7" t="str">
        <f t="shared" si="20"/>
        <v>99</v>
      </c>
      <c r="D39" s="7">
        <f t="shared" si="21"/>
        <v>1999</v>
      </c>
      <c r="E39" s="7">
        <f t="shared" si="22"/>
        <v>1999</v>
      </c>
      <c r="F39" s="7">
        <f t="shared" si="23"/>
        <v>20</v>
      </c>
      <c r="G39" s="7" t="s">
        <v>447</v>
      </c>
      <c r="H39" s="7">
        <f t="shared" si="4"/>
        <v>1</v>
      </c>
      <c r="I39" s="7"/>
      <c r="J39" s="7" t="s">
        <v>470</v>
      </c>
      <c r="K39" s="7">
        <f t="shared" si="24"/>
        <v>1</v>
      </c>
      <c r="L39" s="7">
        <v>12</v>
      </c>
      <c r="M39" s="13" t="s">
        <v>493</v>
      </c>
      <c r="N39" s="7">
        <f t="shared" si="25"/>
        <v>1</v>
      </c>
      <c r="O39" s="13" t="s">
        <v>494</v>
      </c>
      <c r="P39" s="7">
        <f t="shared" si="19"/>
        <v>0</v>
      </c>
      <c r="Q39" s="13" t="s">
        <v>494</v>
      </c>
      <c r="R39" s="7">
        <f t="shared" si="18"/>
        <v>0</v>
      </c>
      <c r="S39" s="7" t="s">
        <v>501</v>
      </c>
      <c r="T39" s="7">
        <f t="shared" si="11"/>
        <v>1</v>
      </c>
      <c r="U39" s="7" t="s">
        <v>506</v>
      </c>
      <c r="V39" s="25">
        <v>55</v>
      </c>
      <c r="W39" s="25">
        <v>70</v>
      </c>
      <c r="X39" s="25">
        <v>32</v>
      </c>
      <c r="Y39" s="7">
        <f t="shared" si="26"/>
        <v>4</v>
      </c>
      <c r="Z39" s="7" t="s">
        <v>514</v>
      </c>
      <c r="AA39" s="7">
        <f t="shared" si="27"/>
        <v>6</v>
      </c>
      <c r="AB39" s="7">
        <v>2</v>
      </c>
      <c r="AC39" s="7">
        <v>0</v>
      </c>
      <c r="AD39" s="7">
        <v>9</v>
      </c>
      <c r="AE39" s="7">
        <v>1</v>
      </c>
      <c r="AF39" s="7">
        <v>0</v>
      </c>
      <c r="AG39" s="7">
        <v>0</v>
      </c>
      <c r="AH39" s="7">
        <v>0</v>
      </c>
      <c r="AI39" s="7">
        <v>1</v>
      </c>
      <c r="AJ39" s="7">
        <v>0</v>
      </c>
      <c r="AK39" s="7">
        <v>0</v>
      </c>
      <c r="AL39" s="7">
        <v>27</v>
      </c>
      <c r="AM39" s="7">
        <v>35</v>
      </c>
      <c r="AN39" s="7">
        <v>30</v>
      </c>
      <c r="AO39" s="7">
        <v>41</v>
      </c>
      <c r="AP39" s="7">
        <v>39</v>
      </c>
      <c r="AQ39" s="7">
        <v>16</v>
      </c>
      <c r="AR39" s="7">
        <v>31</v>
      </c>
      <c r="AS39" s="7">
        <v>0.91666666666666663</v>
      </c>
      <c r="AT39" s="8">
        <v>25</v>
      </c>
      <c r="AU39" s="8">
        <v>26</v>
      </c>
      <c r="AV39" s="8">
        <v>0.55555555555555558</v>
      </c>
      <c r="AW39" s="8">
        <v>0.57777777777777772</v>
      </c>
      <c r="AX39" s="8">
        <v>0.56666666666666665</v>
      </c>
      <c r="AY39" s="8">
        <v>502.3</v>
      </c>
      <c r="AZ39" s="8">
        <v>595.52631578947364</v>
      </c>
      <c r="BA39" s="8">
        <v>547.71794871794873</v>
      </c>
      <c r="BB39" s="8">
        <v>615.24</v>
      </c>
      <c r="BC39" s="8">
        <v>532.36</v>
      </c>
      <c r="BD39" s="8">
        <v>573.79999999999995</v>
      </c>
      <c r="BE39" s="8">
        <v>562.37078651685397</v>
      </c>
      <c r="BF39" s="8">
        <v>-112.94</v>
      </c>
      <c r="BG39" s="8">
        <v>63.166315789473629</v>
      </c>
      <c r="BH39" s="8">
        <v>-26.082051282051225</v>
      </c>
      <c r="BM39" s="7">
        <v>1</v>
      </c>
      <c r="BN39" s="7">
        <v>1</v>
      </c>
      <c r="BO39" s="7">
        <v>1</v>
      </c>
      <c r="BP39" s="7">
        <v>413.06849315068501</v>
      </c>
      <c r="BQ39" s="7">
        <v>411.36486486486501</v>
      </c>
      <c r="BR39" s="7">
        <v>412.21088435374202</v>
      </c>
      <c r="BS39" s="7">
        <v>-1.7036282858201199</v>
      </c>
      <c r="BT39" s="7">
        <v>5.1030743942148002E-2</v>
      </c>
      <c r="BU39" s="7">
        <v>3</v>
      </c>
      <c r="BV39" s="39">
        <v>31.075391180654282</v>
      </c>
      <c r="BW39" s="39">
        <v>25.338661841808456</v>
      </c>
      <c r="BX39" s="39">
        <v>38</v>
      </c>
      <c r="BY39" s="39">
        <v>-42.829579579579644</v>
      </c>
      <c r="BZ39" s="39">
        <v>41.142583673829009</v>
      </c>
      <c r="CA39" s="39">
        <v>36</v>
      </c>
      <c r="CB39">
        <v>0.51351351351351349</v>
      </c>
      <c r="CC39">
        <v>0.72555909924155448</v>
      </c>
      <c r="CD39" s="7">
        <v>0.96666666666666667</v>
      </c>
      <c r="CE39" s="25">
        <v>356.46666666666664</v>
      </c>
      <c r="CF39" s="25">
        <v>438.14285714285717</v>
      </c>
      <c r="CG39" s="7">
        <v>1</v>
      </c>
      <c r="CH39" s="7">
        <v>0.95</v>
      </c>
      <c r="CI39" s="7">
        <v>0.97499999999999998</v>
      </c>
      <c r="CJ39" s="8"/>
      <c r="CK39" s="8"/>
      <c r="CL39" s="8"/>
      <c r="CM39" s="8"/>
      <c r="CN39" s="8"/>
      <c r="CO39" s="8"/>
      <c r="CP39" s="8"/>
      <c r="CU39" s="8"/>
      <c r="CV39" s="8"/>
      <c r="DF39" s="8"/>
      <c r="ET39" s="25"/>
      <c r="EU39" s="25"/>
    </row>
    <row r="40" spans="1:154" x14ac:dyDescent="0.25">
      <c r="A40" s="1">
        <v>1039</v>
      </c>
      <c r="B40" s="7" t="s">
        <v>51</v>
      </c>
      <c r="C40" s="7" t="str">
        <f t="shared" si="20"/>
        <v>99</v>
      </c>
      <c r="D40" s="7">
        <f t="shared" si="21"/>
        <v>1999</v>
      </c>
      <c r="E40" s="7">
        <f t="shared" si="22"/>
        <v>1999</v>
      </c>
      <c r="F40" s="7">
        <f t="shared" si="23"/>
        <v>20</v>
      </c>
      <c r="G40" s="7" t="s">
        <v>447</v>
      </c>
      <c r="H40" s="7">
        <f t="shared" si="4"/>
        <v>1</v>
      </c>
      <c r="I40" s="7"/>
      <c r="J40" s="7" t="s">
        <v>470</v>
      </c>
      <c r="K40" s="7">
        <f t="shared" si="24"/>
        <v>1</v>
      </c>
      <c r="L40" s="7">
        <v>12</v>
      </c>
      <c r="M40" s="13" t="s">
        <v>493</v>
      </c>
      <c r="N40" s="7">
        <f t="shared" si="25"/>
        <v>1</v>
      </c>
      <c r="O40" s="13" t="s">
        <v>495</v>
      </c>
      <c r="P40" s="7">
        <f t="shared" si="19"/>
        <v>1</v>
      </c>
      <c r="Q40" s="13" t="s">
        <v>495</v>
      </c>
      <c r="R40" s="7">
        <f t="shared" si="18"/>
        <v>1</v>
      </c>
      <c r="S40" s="7" t="s">
        <v>501</v>
      </c>
      <c r="T40" s="7">
        <f t="shared" si="11"/>
        <v>1</v>
      </c>
      <c r="U40" s="7" t="s">
        <v>506</v>
      </c>
      <c r="V40" s="25">
        <v>54</v>
      </c>
      <c r="W40" s="25">
        <v>50</v>
      </c>
      <c r="X40" s="25">
        <v>36</v>
      </c>
      <c r="Y40" s="7">
        <f t="shared" si="26"/>
        <v>4</v>
      </c>
      <c r="Z40" s="7" t="s">
        <v>514</v>
      </c>
      <c r="AA40" s="7">
        <f t="shared" si="27"/>
        <v>6</v>
      </c>
      <c r="AB40" s="7">
        <v>1</v>
      </c>
      <c r="AC40" s="7">
        <v>2</v>
      </c>
      <c r="AD40" s="7">
        <v>0</v>
      </c>
      <c r="AE40" s="7">
        <v>4</v>
      </c>
      <c r="AF40" s="7">
        <v>0</v>
      </c>
      <c r="AG40" s="7">
        <v>0</v>
      </c>
      <c r="AH40" s="7">
        <v>0</v>
      </c>
      <c r="AI40" s="7">
        <v>4</v>
      </c>
      <c r="AJ40" s="7">
        <v>0</v>
      </c>
      <c r="AK40" s="7">
        <v>1</v>
      </c>
      <c r="AL40" s="7">
        <v>18</v>
      </c>
      <c r="AM40" s="7">
        <v>35</v>
      </c>
      <c r="AN40" s="7">
        <v>32</v>
      </c>
      <c r="AO40" s="7">
        <v>28</v>
      </c>
      <c r="AP40" s="7">
        <v>33</v>
      </c>
      <c r="AQ40" s="7">
        <v>16</v>
      </c>
      <c r="AR40" s="7">
        <v>33</v>
      </c>
      <c r="AS40" s="7">
        <v>0.91666666666666663</v>
      </c>
      <c r="AT40" s="8">
        <v>16</v>
      </c>
      <c r="AU40" s="8">
        <v>27</v>
      </c>
      <c r="AV40" s="8">
        <v>0.35555555555555557</v>
      </c>
      <c r="AW40" s="8">
        <v>0.6</v>
      </c>
      <c r="AX40" s="8">
        <v>0.4777777777777778</v>
      </c>
      <c r="AY40" s="8">
        <v>583.46428571428567</v>
      </c>
      <c r="AZ40" s="8">
        <v>593.22222222222217</v>
      </c>
      <c r="BA40" s="8">
        <v>587.28260869565213</v>
      </c>
      <c r="BB40" s="8">
        <v>700.26666666666665</v>
      </c>
      <c r="BC40" s="8">
        <v>630.88888888888891</v>
      </c>
      <c r="BD40" s="8">
        <v>655.66666666666663</v>
      </c>
      <c r="BE40" s="8">
        <v>619.9204545454545</v>
      </c>
      <c r="BF40" s="8">
        <v>-116.80238095238099</v>
      </c>
      <c r="BG40" s="8">
        <v>-37.666666666666742</v>
      </c>
      <c r="BH40" s="8">
        <v>-68.384057971014499</v>
      </c>
      <c r="BM40" s="7">
        <v>0.98684210000000006</v>
      </c>
      <c r="BN40" s="7">
        <v>0.9736842</v>
      </c>
      <c r="BO40" s="7">
        <v>0.9802632</v>
      </c>
      <c r="BP40" s="7">
        <v>448.78378378378397</v>
      </c>
      <c r="BQ40" s="7">
        <v>431.45070422535201</v>
      </c>
      <c r="BR40" s="7">
        <v>440.296551724138</v>
      </c>
      <c r="BS40" s="7">
        <v>-17.333079558431699</v>
      </c>
      <c r="BT40" s="7">
        <v>4.0929976908483802E-2</v>
      </c>
      <c r="BU40" s="7">
        <v>4</v>
      </c>
      <c r="BV40" s="39">
        <v>34.040915915915939</v>
      </c>
      <c r="BW40" s="39">
        <v>25.160550939791925</v>
      </c>
      <c r="BX40" s="39">
        <v>37</v>
      </c>
      <c r="BY40" s="39">
        <v>-61.580705705705689</v>
      </c>
      <c r="BZ40" s="39">
        <v>49.191550284883682</v>
      </c>
      <c r="CA40" s="39">
        <v>37</v>
      </c>
      <c r="CB40">
        <v>0.5</v>
      </c>
      <c r="CC40">
        <v>0.55278541429189754</v>
      </c>
      <c r="CD40" s="7">
        <v>0.97499999999999998</v>
      </c>
      <c r="CE40" s="25">
        <v>446.68333333333334</v>
      </c>
      <c r="CF40" s="25">
        <v>564.71929824561403</v>
      </c>
      <c r="CG40" s="7">
        <v>1</v>
      </c>
      <c r="CH40" s="7">
        <v>0.95</v>
      </c>
      <c r="CI40" s="7">
        <v>0.97499999999999998</v>
      </c>
      <c r="CJ40" s="8"/>
      <c r="CK40" s="8"/>
      <c r="CL40" s="8"/>
      <c r="CM40" s="8"/>
      <c r="CN40" s="8"/>
      <c r="CO40" s="8"/>
      <c r="CP40" s="8"/>
      <c r="CU40" s="8"/>
      <c r="CV40" s="8"/>
      <c r="DF40" s="8"/>
      <c r="ET40" s="25"/>
      <c r="EU40" s="25"/>
    </row>
    <row r="41" spans="1:154" x14ac:dyDescent="0.25">
      <c r="A41" s="1">
        <v>1040</v>
      </c>
      <c r="B41" s="7" t="s">
        <v>52</v>
      </c>
      <c r="C41" s="7" t="str">
        <f t="shared" si="20"/>
        <v>99</v>
      </c>
      <c r="D41" s="7">
        <f t="shared" si="21"/>
        <v>1999</v>
      </c>
      <c r="E41" s="7">
        <f t="shared" si="22"/>
        <v>1999</v>
      </c>
      <c r="F41" s="7">
        <f t="shared" si="23"/>
        <v>20</v>
      </c>
      <c r="G41" s="7" t="s">
        <v>447</v>
      </c>
      <c r="H41" s="7">
        <f t="shared" si="4"/>
        <v>1</v>
      </c>
      <c r="I41" s="7"/>
      <c r="J41" s="7" t="s">
        <v>470</v>
      </c>
      <c r="K41" s="7">
        <f t="shared" si="24"/>
        <v>1</v>
      </c>
      <c r="L41" s="7">
        <v>12</v>
      </c>
      <c r="M41" s="13" t="s">
        <v>493</v>
      </c>
      <c r="N41" s="7">
        <f t="shared" si="25"/>
        <v>1</v>
      </c>
      <c r="O41" s="13" t="s">
        <v>494</v>
      </c>
      <c r="P41" s="7">
        <f t="shared" si="19"/>
        <v>0</v>
      </c>
      <c r="Q41" s="13" t="s">
        <v>495</v>
      </c>
      <c r="R41" s="7">
        <f t="shared" si="18"/>
        <v>1</v>
      </c>
      <c r="S41" s="7" t="s">
        <v>501</v>
      </c>
      <c r="T41" s="7">
        <f t="shared" si="11"/>
        <v>1</v>
      </c>
      <c r="U41" s="7" t="s">
        <v>506</v>
      </c>
      <c r="V41" s="25">
        <v>52</v>
      </c>
      <c r="W41" s="25">
        <v>50</v>
      </c>
      <c r="X41" s="25">
        <v>25</v>
      </c>
      <c r="Y41" s="7">
        <f t="shared" si="26"/>
        <v>4</v>
      </c>
      <c r="Z41" s="7" t="s">
        <v>514</v>
      </c>
      <c r="AA41" s="7">
        <f t="shared" si="27"/>
        <v>6</v>
      </c>
      <c r="AB41" s="7">
        <v>4</v>
      </c>
      <c r="AC41" s="7">
        <v>1</v>
      </c>
      <c r="AD41" s="7">
        <v>0</v>
      </c>
      <c r="AE41" s="7">
        <v>1</v>
      </c>
      <c r="AF41" s="7">
        <v>0</v>
      </c>
      <c r="AG41" s="7">
        <v>0</v>
      </c>
      <c r="AH41" s="7">
        <v>0</v>
      </c>
      <c r="AI41" s="7">
        <v>1</v>
      </c>
      <c r="AJ41" s="7">
        <v>0</v>
      </c>
      <c r="AK41" s="7">
        <v>1</v>
      </c>
      <c r="AL41" s="7">
        <v>15</v>
      </c>
      <c r="AM41" s="7">
        <v>32</v>
      </c>
      <c r="AN41" s="7">
        <v>23</v>
      </c>
      <c r="AO41" s="7">
        <v>38</v>
      </c>
      <c r="AP41" s="7">
        <v>38</v>
      </c>
      <c r="AQ41" s="7">
        <v>21</v>
      </c>
      <c r="AR41" s="7">
        <v>31</v>
      </c>
      <c r="AS41" s="7">
        <v>0.95833333333333337</v>
      </c>
      <c r="AT41" s="8">
        <v>23</v>
      </c>
      <c r="AU41" s="8">
        <v>24</v>
      </c>
      <c r="AV41" s="8">
        <v>0.51111111111111107</v>
      </c>
      <c r="AW41" s="8">
        <v>0.53333333333333333</v>
      </c>
      <c r="AX41" s="8">
        <v>0.52222222222222225</v>
      </c>
      <c r="AY41" s="8">
        <v>615.77272727272725</v>
      </c>
      <c r="AZ41" s="8">
        <v>663.38095238095241</v>
      </c>
      <c r="BA41" s="8">
        <v>639.02325581395348</v>
      </c>
      <c r="BB41" s="8">
        <v>740.90476190476193</v>
      </c>
      <c r="BC41" s="8">
        <v>672.54166666666663</v>
      </c>
      <c r="BD41" s="8">
        <v>704.44444444444446</v>
      </c>
      <c r="BE41" s="8">
        <v>672.47727272727275</v>
      </c>
      <c r="BF41" s="8">
        <v>-125.13203463203467</v>
      </c>
      <c r="BG41" s="8">
        <v>-9.1607142857142208</v>
      </c>
      <c r="BH41" s="8">
        <v>-65.421188630490974</v>
      </c>
      <c r="BM41" s="7">
        <v>0.9736842</v>
      </c>
      <c r="BN41" s="7">
        <v>0.93421050000000005</v>
      </c>
      <c r="BO41" s="7">
        <v>0.9539474</v>
      </c>
      <c r="BP41" s="7">
        <v>461.58333333333297</v>
      </c>
      <c r="BQ41" s="7">
        <v>473.79710144927498</v>
      </c>
      <c r="BR41" s="7">
        <v>467.56028368794301</v>
      </c>
      <c r="BS41" s="7">
        <v>12.2137681159421</v>
      </c>
      <c r="BT41" s="7">
        <v>5.5448347621625003E-2</v>
      </c>
      <c r="BU41" s="7">
        <v>7</v>
      </c>
      <c r="BV41" s="39">
        <v>44.814285714285667</v>
      </c>
      <c r="BW41" s="39">
        <v>29.12387336876747</v>
      </c>
      <c r="BX41" s="39">
        <v>50</v>
      </c>
      <c r="BY41" s="39">
        <v>-52.658441558441588</v>
      </c>
      <c r="BZ41" s="39">
        <v>44.430928844854542</v>
      </c>
      <c r="CA41" s="39">
        <v>22</v>
      </c>
      <c r="CB41">
        <v>0.69444444444444442</v>
      </c>
      <c r="CC41">
        <v>0.85103706809381563</v>
      </c>
      <c r="CD41" s="7">
        <v>0.95</v>
      </c>
      <c r="CE41" s="25">
        <v>415.31666666666666</v>
      </c>
      <c r="CF41" s="25">
        <v>504.7037037037037</v>
      </c>
      <c r="CG41" s="7">
        <v>1</v>
      </c>
      <c r="CH41" s="7">
        <v>0.9</v>
      </c>
      <c r="CI41" s="7">
        <v>0.95</v>
      </c>
      <c r="CJ41" s="8"/>
      <c r="CK41" s="8"/>
      <c r="CL41" s="8"/>
      <c r="CM41" s="8"/>
      <c r="CN41" s="8"/>
      <c r="CO41" s="8"/>
      <c r="CP41" s="8"/>
      <c r="CU41" s="8"/>
      <c r="CV41" s="8"/>
      <c r="DF41" s="8"/>
      <c r="ET41" s="25"/>
      <c r="EU41" s="25"/>
    </row>
    <row r="42" spans="1:154" x14ac:dyDescent="0.25">
      <c r="A42" s="1">
        <v>1041</v>
      </c>
      <c r="B42" s="7" t="s">
        <v>53</v>
      </c>
      <c r="C42" s="7" t="str">
        <f t="shared" si="20"/>
        <v>98</v>
      </c>
      <c r="D42" s="7">
        <f t="shared" si="21"/>
        <v>1998</v>
      </c>
      <c r="E42" s="7">
        <f t="shared" si="22"/>
        <v>1998</v>
      </c>
      <c r="F42" s="7">
        <f t="shared" si="23"/>
        <v>21</v>
      </c>
      <c r="G42" s="7" t="s">
        <v>447</v>
      </c>
      <c r="H42" s="7">
        <f t="shared" si="4"/>
        <v>1</v>
      </c>
      <c r="I42" s="7"/>
      <c r="J42" s="7" t="s">
        <v>470</v>
      </c>
      <c r="K42" s="7">
        <f t="shared" si="24"/>
        <v>1</v>
      </c>
      <c r="L42" s="7">
        <v>12</v>
      </c>
      <c r="M42" s="13" t="s">
        <v>493</v>
      </c>
      <c r="N42" s="7">
        <f t="shared" si="25"/>
        <v>1</v>
      </c>
      <c r="O42" s="13" t="s">
        <v>494</v>
      </c>
      <c r="P42" s="7">
        <f t="shared" si="19"/>
        <v>0</v>
      </c>
      <c r="Q42" s="13" t="s">
        <v>494</v>
      </c>
      <c r="R42" s="7">
        <f t="shared" si="18"/>
        <v>0</v>
      </c>
      <c r="S42" s="7" t="s">
        <v>501</v>
      </c>
      <c r="T42" s="7">
        <f t="shared" si="11"/>
        <v>1</v>
      </c>
      <c r="U42" s="7" t="s">
        <v>506</v>
      </c>
      <c r="V42" s="25">
        <v>53</v>
      </c>
      <c r="W42" s="25">
        <v>60</v>
      </c>
      <c r="X42" s="25">
        <v>26</v>
      </c>
      <c r="Y42" s="7">
        <f t="shared" si="26"/>
        <v>4</v>
      </c>
      <c r="Z42" s="7" t="s">
        <v>514</v>
      </c>
      <c r="AA42" s="7">
        <f t="shared" si="27"/>
        <v>6</v>
      </c>
      <c r="AB42" s="7">
        <v>2</v>
      </c>
      <c r="AC42" s="7">
        <v>1</v>
      </c>
      <c r="AD42" s="7">
        <v>0</v>
      </c>
      <c r="AE42" s="7">
        <v>1</v>
      </c>
      <c r="AF42" s="7">
        <v>0</v>
      </c>
      <c r="AG42" s="7">
        <v>0</v>
      </c>
      <c r="AH42" s="7">
        <v>0</v>
      </c>
      <c r="AI42" s="7">
        <v>1</v>
      </c>
      <c r="AJ42" s="7">
        <v>0</v>
      </c>
      <c r="AK42" s="7">
        <v>1</v>
      </c>
      <c r="AL42" s="7">
        <v>12</v>
      </c>
      <c r="AM42" s="7">
        <v>28</v>
      </c>
      <c r="AN42" s="7">
        <v>25</v>
      </c>
      <c r="AO42" s="7">
        <v>38</v>
      </c>
      <c r="AP42" s="7">
        <v>34</v>
      </c>
      <c r="AQ42" s="7">
        <v>23</v>
      </c>
      <c r="AR42" s="7">
        <v>33</v>
      </c>
      <c r="AS42" s="7">
        <v>0.79166666666666663</v>
      </c>
      <c r="AT42" s="8">
        <v>21</v>
      </c>
      <c r="AU42" s="8">
        <v>28</v>
      </c>
      <c r="AV42" s="8">
        <v>0.46666666666666667</v>
      </c>
      <c r="AW42" s="8">
        <v>0.62222222222222223</v>
      </c>
      <c r="AX42" s="8">
        <v>0.5444444444444444</v>
      </c>
      <c r="AY42" s="8">
        <v>594.58333333333337</v>
      </c>
      <c r="AZ42" s="8">
        <v>656.29411764705878</v>
      </c>
      <c r="BA42" s="8">
        <v>620.17073170731703</v>
      </c>
      <c r="BB42" s="8">
        <v>660.33333333333337</v>
      </c>
      <c r="BC42" s="8">
        <v>647.51851851851848</v>
      </c>
      <c r="BD42" s="8">
        <v>653.125</v>
      </c>
      <c r="BE42" s="8">
        <v>637.94382022471905</v>
      </c>
      <c r="BF42" s="8">
        <v>-65.75</v>
      </c>
      <c r="BG42" s="8">
        <v>8.775599128540307</v>
      </c>
      <c r="BH42" s="8">
        <v>-32.954268292682968</v>
      </c>
      <c r="BM42" s="7">
        <v>0.9473684</v>
      </c>
      <c r="BN42" s="7">
        <v>0.9736842</v>
      </c>
      <c r="BO42" s="7">
        <v>0.96052630000000006</v>
      </c>
      <c r="BP42" s="7">
        <v>417</v>
      </c>
      <c r="BQ42" s="7">
        <v>416.972222222222</v>
      </c>
      <c r="BR42" s="7">
        <v>416.98591549295799</v>
      </c>
      <c r="BS42" s="7">
        <v>-2.77777777777715E-2</v>
      </c>
      <c r="BT42" s="7">
        <v>5.1123706038795201E-2</v>
      </c>
      <c r="BU42" s="7">
        <v>6</v>
      </c>
      <c r="BV42" s="39">
        <v>30.144950621216886</v>
      </c>
      <c r="BW42" s="39">
        <v>17.796335935861197</v>
      </c>
      <c r="BX42" s="39">
        <v>43</v>
      </c>
      <c r="BY42" s="39">
        <v>-46.112524461839591</v>
      </c>
      <c r="BZ42" s="39">
        <v>39.762624743980489</v>
      </c>
      <c r="CA42" s="39">
        <v>28</v>
      </c>
      <c r="CB42">
        <v>0.60563380281690138</v>
      </c>
      <c r="CC42">
        <v>0.6537258797479919</v>
      </c>
      <c r="CD42" s="7">
        <v>0.95833333333333337</v>
      </c>
      <c r="CE42" s="25">
        <v>342.93220338983053</v>
      </c>
      <c r="CF42" s="25">
        <v>416.125</v>
      </c>
      <c r="CG42" s="7">
        <v>1</v>
      </c>
      <c r="CH42" s="7">
        <v>0.95</v>
      </c>
      <c r="CI42" s="7">
        <v>0.97499999999999998</v>
      </c>
      <c r="CJ42" s="8"/>
      <c r="CK42" s="8"/>
      <c r="CL42" s="8"/>
      <c r="CM42" s="8"/>
      <c r="CN42" s="8"/>
      <c r="CO42" s="8"/>
      <c r="CP42" s="8"/>
      <c r="CU42" s="8"/>
      <c r="CV42" s="8"/>
      <c r="DF42" s="8"/>
      <c r="ET42" s="25"/>
      <c r="EU42" s="25"/>
    </row>
    <row r="43" spans="1:154" x14ac:dyDescent="0.25">
      <c r="A43" s="1">
        <v>1042</v>
      </c>
      <c r="B43" s="7" t="s">
        <v>54</v>
      </c>
      <c r="C43" s="7" t="str">
        <f t="shared" si="20"/>
        <v>00</v>
      </c>
      <c r="D43" s="7">
        <f t="shared" si="21"/>
        <v>1900</v>
      </c>
      <c r="E43" s="7">
        <f t="shared" si="22"/>
        <v>2000</v>
      </c>
      <c r="F43" s="7">
        <f t="shared" si="23"/>
        <v>19</v>
      </c>
      <c r="G43" s="7" t="s">
        <v>449</v>
      </c>
      <c r="H43" s="7">
        <f t="shared" si="4"/>
        <v>0</v>
      </c>
      <c r="I43" s="7">
        <v>2002</v>
      </c>
      <c r="J43" s="7" t="s">
        <v>470</v>
      </c>
      <c r="K43" s="7">
        <f t="shared" si="24"/>
        <v>1</v>
      </c>
      <c r="L43" s="7">
        <v>12</v>
      </c>
      <c r="M43" s="13" t="s">
        <v>493</v>
      </c>
      <c r="N43" s="7">
        <f t="shared" si="25"/>
        <v>1</v>
      </c>
      <c r="O43" s="23"/>
      <c r="P43" s="10"/>
      <c r="Q43" s="13" t="s">
        <v>495</v>
      </c>
      <c r="R43" s="7">
        <f t="shared" si="18"/>
        <v>1</v>
      </c>
      <c r="S43" s="7" t="s">
        <v>501</v>
      </c>
      <c r="T43" s="7">
        <f t="shared" si="11"/>
        <v>1</v>
      </c>
      <c r="U43" s="7" t="s">
        <v>506</v>
      </c>
      <c r="V43" s="25">
        <v>55</v>
      </c>
      <c r="W43" s="25">
        <v>60</v>
      </c>
      <c r="X43" s="25">
        <v>35</v>
      </c>
      <c r="Y43" s="7">
        <f t="shared" si="26"/>
        <v>4</v>
      </c>
      <c r="Z43" s="7" t="s">
        <v>513</v>
      </c>
      <c r="AA43" s="7">
        <f t="shared" si="27"/>
        <v>5</v>
      </c>
      <c r="AB43" s="7">
        <v>7</v>
      </c>
      <c r="AC43" s="7">
        <v>7</v>
      </c>
      <c r="AD43" s="7">
        <v>1</v>
      </c>
      <c r="AE43" s="7">
        <v>6.3157894736842106</v>
      </c>
      <c r="AF43" s="7">
        <v>1</v>
      </c>
      <c r="AG43" s="7">
        <v>0</v>
      </c>
      <c r="AH43" s="7">
        <v>3</v>
      </c>
      <c r="AI43" s="7">
        <v>2.4000000000000004</v>
      </c>
      <c r="AJ43" s="7">
        <v>0</v>
      </c>
      <c r="AK43" s="7">
        <v>2</v>
      </c>
      <c r="AL43" s="7">
        <v>0</v>
      </c>
      <c r="AM43" s="7">
        <v>30</v>
      </c>
      <c r="AN43" s="7">
        <v>28</v>
      </c>
      <c r="AO43" s="7">
        <v>38</v>
      </c>
      <c r="AP43" s="7">
        <v>28</v>
      </c>
      <c r="AQ43" s="7">
        <v>24</v>
      </c>
      <c r="AR43" s="7">
        <v>38</v>
      </c>
      <c r="AS43" s="7">
        <v>1</v>
      </c>
      <c r="AT43" s="8">
        <v>23</v>
      </c>
      <c r="AU43" s="8">
        <v>21</v>
      </c>
      <c r="AV43" s="8">
        <v>0.51111111111111107</v>
      </c>
      <c r="AW43" s="8">
        <v>0.46666666666666667</v>
      </c>
      <c r="AX43" s="8">
        <v>0.48888888888888887</v>
      </c>
      <c r="AY43" s="8">
        <v>687.90476190476193</v>
      </c>
      <c r="AZ43" s="8">
        <v>682.29166666666663</v>
      </c>
      <c r="BA43" s="8">
        <v>684.91111111111115</v>
      </c>
      <c r="BB43" s="8">
        <v>676.21739130434787</v>
      </c>
      <c r="BC43" s="8">
        <v>725.5</v>
      </c>
      <c r="BD43" s="8">
        <v>699.1395348837209</v>
      </c>
      <c r="BE43" s="8">
        <v>691.86363636363637</v>
      </c>
      <c r="BF43" s="8">
        <v>11.687370600414056</v>
      </c>
      <c r="BG43" s="8">
        <v>-43.208333333333371</v>
      </c>
      <c r="BH43" s="8">
        <v>-14.228423772609744</v>
      </c>
      <c r="BM43" s="7">
        <v>0.9736842</v>
      </c>
      <c r="BN43" s="7">
        <v>0.98684210000000006</v>
      </c>
      <c r="BO43" s="7">
        <v>0.9802632</v>
      </c>
      <c r="BP43" s="7">
        <v>430.98611111111097</v>
      </c>
      <c r="BQ43" s="7">
        <v>436.39189189189199</v>
      </c>
      <c r="BR43" s="7">
        <v>433.72602739726</v>
      </c>
      <c r="BS43" s="7">
        <v>5.4057807807807903</v>
      </c>
      <c r="BT43" s="7">
        <v>4.0002843110961299E-2</v>
      </c>
      <c r="BU43" s="7">
        <v>3</v>
      </c>
      <c r="BV43" s="39">
        <v>28.371483728626568</v>
      </c>
      <c r="BW43" s="39">
        <v>19.361744098279996</v>
      </c>
      <c r="BX43" s="39">
        <v>49</v>
      </c>
      <c r="BY43" s="39">
        <v>-43.521151586368994</v>
      </c>
      <c r="BZ43" s="39">
        <v>34.333293568473422</v>
      </c>
      <c r="CA43" s="39">
        <v>23</v>
      </c>
      <c r="CB43">
        <v>0.68055555555555558</v>
      </c>
      <c r="CC43">
        <v>0.65190103419764833</v>
      </c>
      <c r="CD43" s="7">
        <v>0.90833333333333333</v>
      </c>
      <c r="CE43" s="25">
        <v>358.76271186440675</v>
      </c>
      <c r="CF43" s="25">
        <v>423.84</v>
      </c>
      <c r="CG43" s="7">
        <v>1</v>
      </c>
      <c r="CH43" s="7">
        <v>0.85</v>
      </c>
      <c r="CI43" s="7">
        <v>0.92500000000000004</v>
      </c>
      <c r="CJ43" s="8"/>
      <c r="CK43" s="8"/>
      <c r="CL43" s="8"/>
      <c r="CM43" s="8"/>
      <c r="CN43" s="8"/>
      <c r="CO43" s="8"/>
      <c r="CP43" s="8"/>
      <c r="CU43" s="8"/>
      <c r="CV43" s="8"/>
      <c r="DF43" s="8"/>
      <c r="ET43" s="25"/>
      <c r="EU43" s="25"/>
    </row>
    <row r="44" spans="1:154" x14ac:dyDescent="0.25">
      <c r="A44" s="1">
        <v>1043</v>
      </c>
      <c r="B44" s="7" t="s">
        <v>55</v>
      </c>
      <c r="C44" s="7" t="str">
        <f t="shared" si="20"/>
        <v>00</v>
      </c>
      <c r="D44" s="7">
        <f t="shared" si="21"/>
        <v>1900</v>
      </c>
      <c r="E44" s="7">
        <f t="shared" si="22"/>
        <v>2000</v>
      </c>
      <c r="F44" s="7">
        <f t="shared" si="23"/>
        <v>19</v>
      </c>
      <c r="G44" s="7" t="s">
        <v>447</v>
      </c>
      <c r="H44" s="7">
        <f t="shared" si="4"/>
        <v>1</v>
      </c>
      <c r="I44" s="7"/>
      <c r="J44" s="7" t="s">
        <v>470</v>
      </c>
      <c r="K44" s="7">
        <f t="shared" si="24"/>
        <v>1</v>
      </c>
      <c r="L44" s="7">
        <v>12</v>
      </c>
      <c r="M44" s="13" t="s">
        <v>493</v>
      </c>
      <c r="N44" s="7">
        <f t="shared" si="25"/>
        <v>1</v>
      </c>
      <c r="O44" s="13" t="s">
        <v>495</v>
      </c>
      <c r="P44" s="7">
        <f>IF(O44="לא",0,1)</f>
        <v>1</v>
      </c>
      <c r="Q44" s="13" t="s">
        <v>494</v>
      </c>
      <c r="R44" s="7">
        <f t="shared" si="18"/>
        <v>0</v>
      </c>
      <c r="S44" s="7" t="s">
        <v>501</v>
      </c>
      <c r="T44" s="7">
        <f t="shared" si="11"/>
        <v>1</v>
      </c>
      <c r="U44" s="7" t="s">
        <v>506</v>
      </c>
      <c r="V44" s="25">
        <v>54</v>
      </c>
      <c r="W44" s="25">
        <v>70</v>
      </c>
      <c r="X44" s="25">
        <v>24</v>
      </c>
      <c r="Y44" s="7">
        <f t="shared" si="26"/>
        <v>4</v>
      </c>
      <c r="Z44" s="7" t="s">
        <v>514</v>
      </c>
      <c r="AA44" s="7">
        <f t="shared" si="27"/>
        <v>6</v>
      </c>
      <c r="AB44" s="7">
        <v>7</v>
      </c>
      <c r="AC44" s="7">
        <v>7</v>
      </c>
      <c r="AD44" s="7">
        <v>0</v>
      </c>
      <c r="AE44" s="7">
        <v>22</v>
      </c>
      <c r="AF44" s="7">
        <v>7</v>
      </c>
      <c r="AG44" s="7">
        <v>1</v>
      </c>
      <c r="AH44" s="7">
        <v>4</v>
      </c>
      <c r="AI44" s="7">
        <v>10</v>
      </c>
      <c r="AJ44" s="7">
        <v>3</v>
      </c>
      <c r="AK44" s="7">
        <v>0</v>
      </c>
      <c r="AL44" s="7">
        <v>25</v>
      </c>
      <c r="AM44" s="7">
        <v>30</v>
      </c>
      <c r="AN44" s="7">
        <v>22</v>
      </c>
      <c r="AO44" s="7">
        <v>30</v>
      </c>
      <c r="AP44" s="7">
        <v>41</v>
      </c>
      <c r="AQ44" s="7">
        <v>11</v>
      </c>
      <c r="AR44" s="7">
        <v>38</v>
      </c>
      <c r="AS44" s="7">
        <v>0.91666666666666663</v>
      </c>
      <c r="AT44" s="8">
        <v>24</v>
      </c>
      <c r="AU44" s="8">
        <v>30</v>
      </c>
      <c r="AV44" s="8">
        <v>0.53333333333333333</v>
      </c>
      <c r="AW44" s="8">
        <v>0.66666666666666663</v>
      </c>
      <c r="AX44" s="8">
        <v>0.6</v>
      </c>
      <c r="AY44" s="8">
        <v>567.85714285714289</v>
      </c>
      <c r="AZ44" s="8">
        <v>658.42857142857144</v>
      </c>
      <c r="BA44" s="8">
        <v>604.08571428571429</v>
      </c>
      <c r="BB44" s="8">
        <v>629.66666666666663</v>
      </c>
      <c r="BC44" s="8">
        <v>571.89655172413791</v>
      </c>
      <c r="BD44" s="8">
        <v>598.05660377358492</v>
      </c>
      <c r="BE44" s="8">
        <v>600.4545454545455</v>
      </c>
      <c r="BF44" s="8">
        <v>-61.809523809523739</v>
      </c>
      <c r="BG44" s="8">
        <v>86.532019704433537</v>
      </c>
      <c r="BH44" s="8">
        <v>6.029110512129364</v>
      </c>
      <c r="BM44" s="7">
        <v>0.8552632</v>
      </c>
      <c r="BN44" s="7">
        <v>0.8552632</v>
      </c>
      <c r="BO44" s="7">
        <v>0.8552632</v>
      </c>
      <c r="BP44" s="7">
        <v>356</v>
      </c>
      <c r="BQ44" s="7">
        <v>346.08196721311498</v>
      </c>
      <c r="BR44" s="7">
        <v>351.081300813008</v>
      </c>
      <c r="BS44" s="7">
        <v>-9.9180327868852505</v>
      </c>
      <c r="BT44" s="7">
        <v>5.8736383211764699E-2</v>
      </c>
      <c r="BU44" s="7">
        <v>19</v>
      </c>
      <c r="BV44" s="39">
        <v>24.975916803502994</v>
      </c>
      <c r="BW44" s="39">
        <v>31.246897586785295</v>
      </c>
      <c r="BX44" s="39">
        <v>29</v>
      </c>
      <c r="BY44" s="39">
        <v>-50.80298786181141</v>
      </c>
      <c r="BZ44" s="39">
        <v>69.858160795699348</v>
      </c>
      <c r="CA44" s="39">
        <v>34</v>
      </c>
      <c r="CB44">
        <v>0.46031746031746029</v>
      </c>
      <c r="CC44">
        <v>0.49162299019576727</v>
      </c>
      <c r="CD44" s="7">
        <v>0.80833333333333335</v>
      </c>
      <c r="CE44" s="25">
        <v>322.03389830508473</v>
      </c>
      <c r="CF44" s="25">
        <v>394.5</v>
      </c>
      <c r="CG44" s="7">
        <v>0.98333333333333328</v>
      </c>
      <c r="CH44" s="7">
        <v>0.65</v>
      </c>
      <c r="CI44" s="7">
        <v>0.81666666666666665</v>
      </c>
      <c r="CJ44" s="8"/>
      <c r="CK44" s="8"/>
      <c r="CL44" s="8"/>
      <c r="CM44" s="8"/>
      <c r="CN44" s="8"/>
      <c r="CO44" s="8"/>
      <c r="CP44" s="8"/>
      <c r="CU44" s="8"/>
      <c r="CV44" s="8"/>
      <c r="DF44" s="8"/>
      <c r="ET44" s="25"/>
      <c r="EU44" s="25"/>
    </row>
    <row r="45" spans="1:154" x14ac:dyDescent="0.25">
      <c r="A45" s="1">
        <v>1044</v>
      </c>
      <c r="B45" s="7" t="s">
        <v>56</v>
      </c>
      <c r="C45" s="7" t="str">
        <f t="shared" si="20"/>
        <v>00</v>
      </c>
      <c r="D45" s="7">
        <f t="shared" si="21"/>
        <v>1900</v>
      </c>
      <c r="E45" s="7">
        <f t="shared" si="22"/>
        <v>2000</v>
      </c>
      <c r="F45" s="7">
        <f t="shared" si="23"/>
        <v>19</v>
      </c>
      <c r="G45" s="7" t="s">
        <v>447</v>
      </c>
      <c r="H45" s="7">
        <f t="shared" si="4"/>
        <v>1</v>
      </c>
      <c r="I45" s="7"/>
      <c r="J45" s="7" t="s">
        <v>470</v>
      </c>
      <c r="K45" s="7">
        <f t="shared" si="24"/>
        <v>1</v>
      </c>
      <c r="L45" s="7">
        <v>12</v>
      </c>
      <c r="M45" s="13" t="s">
        <v>493</v>
      </c>
      <c r="N45" s="7">
        <f t="shared" si="25"/>
        <v>1</v>
      </c>
      <c r="O45" s="13" t="s">
        <v>494</v>
      </c>
      <c r="P45" s="7">
        <f>IF(O45="לא",0,1)</f>
        <v>0</v>
      </c>
      <c r="Q45" s="13" t="s">
        <v>494</v>
      </c>
      <c r="R45" s="7">
        <f t="shared" si="18"/>
        <v>0</v>
      </c>
      <c r="S45" s="7" t="s">
        <v>501</v>
      </c>
      <c r="T45" s="7">
        <f t="shared" si="11"/>
        <v>1</v>
      </c>
      <c r="U45" s="7" t="s">
        <v>504</v>
      </c>
      <c r="V45" s="25">
        <v>48</v>
      </c>
      <c r="W45" s="25">
        <v>40</v>
      </c>
      <c r="X45" s="7" t="s">
        <v>527</v>
      </c>
      <c r="Y45" s="7">
        <f t="shared" si="26"/>
        <v>3</v>
      </c>
      <c r="Z45" s="7" t="s">
        <v>513</v>
      </c>
      <c r="AA45" s="7">
        <f t="shared" si="27"/>
        <v>5</v>
      </c>
      <c r="AB45" s="7">
        <v>8</v>
      </c>
      <c r="AC45" s="7">
        <v>5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19</v>
      </c>
      <c r="AM45" s="7">
        <v>32</v>
      </c>
      <c r="AN45" s="7">
        <v>29</v>
      </c>
      <c r="AO45" s="7">
        <v>34</v>
      </c>
      <c r="AP45" s="7">
        <v>39</v>
      </c>
      <c r="AQ45" s="7">
        <v>24</v>
      </c>
      <c r="AR45" s="7">
        <v>32</v>
      </c>
      <c r="AS45" s="7">
        <v>0.91666666666666663</v>
      </c>
      <c r="AT45" s="8">
        <v>24</v>
      </c>
      <c r="AU45" s="8">
        <v>25</v>
      </c>
      <c r="AV45" s="8">
        <v>0.53333333333333333</v>
      </c>
      <c r="AW45" s="8">
        <v>0.55555555555555558</v>
      </c>
      <c r="AX45" s="8">
        <v>0.5444444444444444</v>
      </c>
      <c r="AY45" s="8">
        <v>675</v>
      </c>
      <c r="AZ45" s="8">
        <v>783.2</v>
      </c>
      <c r="BA45" s="8">
        <v>727.78048780487802</v>
      </c>
      <c r="BB45" s="8">
        <v>570.31818181818187</v>
      </c>
      <c r="BC45" s="8">
        <v>651.36</v>
      </c>
      <c r="BD45" s="8">
        <v>613.42553191489367</v>
      </c>
      <c r="BE45" s="8">
        <v>666.7045454545455</v>
      </c>
      <c r="BF45" s="8">
        <v>104.68181818181813</v>
      </c>
      <c r="BG45" s="8">
        <v>131.84000000000003</v>
      </c>
      <c r="BH45" s="8">
        <v>114.35495588998435</v>
      </c>
      <c r="BM45" s="7">
        <v>0.98684210000000006</v>
      </c>
      <c r="BN45" s="7">
        <v>0.93421050000000005</v>
      </c>
      <c r="BO45" s="7">
        <v>0.96052630000000006</v>
      </c>
      <c r="BP45" s="7">
        <v>406.43243243243199</v>
      </c>
      <c r="BQ45" s="7">
        <v>414.60294117647101</v>
      </c>
      <c r="BR45" s="7">
        <v>410.345070422535</v>
      </c>
      <c r="BS45" s="7">
        <v>8.1705087440381607</v>
      </c>
      <c r="BT45" s="7">
        <v>4.9562999204027E-2</v>
      </c>
      <c r="BU45" s="7">
        <v>6</v>
      </c>
      <c r="BV45" s="39">
        <v>45.660262891809879</v>
      </c>
      <c r="BW45" s="39">
        <v>33.00779199024668</v>
      </c>
      <c r="BX45" s="39">
        <v>43</v>
      </c>
      <c r="BY45" s="39">
        <v>-36.033660589060339</v>
      </c>
      <c r="BZ45" s="39">
        <v>32.02151981917244</v>
      </c>
      <c r="CA45" s="39">
        <v>31</v>
      </c>
      <c r="CB45">
        <v>0.58108108108108103</v>
      </c>
      <c r="CC45">
        <v>1.2671558244535426</v>
      </c>
      <c r="CD45" s="7">
        <v>0.96666666666666667</v>
      </c>
      <c r="CE45" s="25">
        <v>369.76271186440675</v>
      </c>
      <c r="CF45" s="25">
        <v>478.05263157894734</v>
      </c>
      <c r="CG45" s="7">
        <v>1</v>
      </c>
      <c r="CH45" s="7">
        <v>0.96666666666666667</v>
      </c>
      <c r="CI45" s="7">
        <v>0.98333333333333328</v>
      </c>
      <c r="CJ45" s="8"/>
      <c r="CK45" s="8"/>
      <c r="CL45" s="8"/>
      <c r="CM45" s="8"/>
      <c r="CN45" s="8"/>
      <c r="CO45" s="8"/>
      <c r="CP45" s="8"/>
      <c r="CU45" s="8"/>
      <c r="CV45" s="8"/>
      <c r="DF45" s="8"/>
      <c r="ET45" s="25"/>
      <c r="EU45" s="25"/>
    </row>
    <row r="46" spans="1:154" x14ac:dyDescent="0.25">
      <c r="A46" s="1">
        <v>1045</v>
      </c>
      <c r="B46" s="7" t="s">
        <v>57</v>
      </c>
      <c r="C46" s="7" t="str">
        <f t="shared" si="20"/>
        <v>99</v>
      </c>
      <c r="D46" s="7">
        <f t="shared" si="21"/>
        <v>1999</v>
      </c>
      <c r="E46" s="7">
        <f t="shared" si="22"/>
        <v>1999</v>
      </c>
      <c r="F46" s="7">
        <f t="shared" si="23"/>
        <v>20</v>
      </c>
      <c r="G46" s="7" t="s">
        <v>448</v>
      </c>
      <c r="H46" s="7">
        <f t="shared" si="4"/>
        <v>0</v>
      </c>
      <c r="I46" s="7">
        <v>2018</v>
      </c>
      <c r="J46" s="7" t="s">
        <v>471</v>
      </c>
      <c r="K46" s="7">
        <f t="shared" si="24"/>
        <v>0</v>
      </c>
      <c r="L46" s="7">
        <v>12</v>
      </c>
      <c r="M46" s="13" t="s">
        <v>493</v>
      </c>
      <c r="N46" s="7">
        <f t="shared" si="25"/>
        <v>1</v>
      </c>
      <c r="O46" s="13" t="s">
        <v>494</v>
      </c>
      <c r="P46" s="7">
        <f>IF(O46="לא",0,1)</f>
        <v>0</v>
      </c>
      <c r="Q46" s="13" t="s">
        <v>494</v>
      </c>
      <c r="R46" s="7">
        <f t="shared" si="18"/>
        <v>0</v>
      </c>
      <c r="S46" s="7" t="s">
        <v>501</v>
      </c>
      <c r="T46" s="7">
        <f t="shared" si="11"/>
        <v>1</v>
      </c>
      <c r="U46" s="7" t="s">
        <v>504</v>
      </c>
      <c r="V46" s="25">
        <v>56</v>
      </c>
      <c r="W46" s="25">
        <v>90</v>
      </c>
      <c r="X46" s="25">
        <v>34</v>
      </c>
      <c r="Y46" s="7">
        <f t="shared" si="26"/>
        <v>3</v>
      </c>
      <c r="Z46" s="7" t="s">
        <v>513</v>
      </c>
      <c r="AA46" s="7">
        <f t="shared" si="27"/>
        <v>5</v>
      </c>
      <c r="AB46" s="7">
        <v>2</v>
      </c>
      <c r="AC46" s="7">
        <v>0</v>
      </c>
      <c r="AD46" s="7">
        <v>9</v>
      </c>
      <c r="AE46" s="7">
        <v>1</v>
      </c>
      <c r="AF46" s="7">
        <v>0</v>
      </c>
      <c r="AG46" s="7">
        <v>0</v>
      </c>
      <c r="AH46" s="7">
        <v>0</v>
      </c>
      <c r="AI46" s="7">
        <v>1</v>
      </c>
      <c r="AJ46" s="7">
        <v>0</v>
      </c>
      <c r="AK46" s="7">
        <v>2</v>
      </c>
      <c r="AL46" s="7">
        <v>24</v>
      </c>
      <c r="AM46" s="7">
        <v>33</v>
      </c>
      <c r="AN46" s="7">
        <v>29</v>
      </c>
      <c r="AO46" s="7">
        <v>42</v>
      </c>
      <c r="AP46" s="7">
        <v>45</v>
      </c>
      <c r="AQ46" s="7">
        <v>15</v>
      </c>
      <c r="AR46" s="7">
        <v>42</v>
      </c>
      <c r="AS46" s="7">
        <v>1</v>
      </c>
      <c r="AT46" s="8">
        <v>24</v>
      </c>
      <c r="AU46" s="8">
        <v>29</v>
      </c>
      <c r="AV46" s="8">
        <v>0.53333333333333333</v>
      </c>
      <c r="AW46" s="8">
        <v>0.64444444444444449</v>
      </c>
      <c r="AX46" s="8">
        <v>0.58888888888888891</v>
      </c>
      <c r="AY46" s="8">
        <v>733.95</v>
      </c>
      <c r="AZ46" s="8">
        <v>798.6875</v>
      </c>
      <c r="BA46" s="8">
        <v>762.72222222222217</v>
      </c>
      <c r="BB46" s="8">
        <v>764.41666666666663</v>
      </c>
      <c r="BC46" s="8">
        <v>730.46153846153845</v>
      </c>
      <c r="BD46" s="8">
        <v>746.76</v>
      </c>
      <c r="BE46" s="8">
        <v>753.44186046511629</v>
      </c>
      <c r="BF46" s="8">
        <v>-30.466666666666583</v>
      </c>
      <c r="BG46" s="8">
        <v>68.225961538461547</v>
      </c>
      <c r="BH46" s="8">
        <v>15.962222222222181</v>
      </c>
      <c r="BM46" s="7">
        <v>1</v>
      </c>
      <c r="BN46" s="7">
        <v>1</v>
      </c>
      <c r="BO46" s="7">
        <v>1</v>
      </c>
      <c r="BP46" s="7">
        <v>633.15789473684197</v>
      </c>
      <c r="BQ46" s="7">
        <v>624.44736842105306</v>
      </c>
      <c r="BR46" s="7">
        <v>628.80263157894694</v>
      </c>
      <c r="BS46" s="7">
        <v>-8.7105263157894797</v>
      </c>
      <c r="BT46" s="7">
        <v>6.9972344921795396E-2</v>
      </c>
      <c r="BU46" s="7">
        <v>0</v>
      </c>
      <c r="BV46" s="39">
        <v>54.349807445442785</v>
      </c>
      <c r="BW46" s="39">
        <v>43.256357140604862</v>
      </c>
      <c r="BX46" s="39">
        <v>41</v>
      </c>
      <c r="BY46" s="39">
        <v>-82.581203007518909</v>
      </c>
      <c r="BZ46" s="39">
        <v>56.583938010855292</v>
      </c>
      <c r="CA46" s="39">
        <v>35</v>
      </c>
      <c r="CB46">
        <v>0.53947368421052633</v>
      </c>
      <c r="CC46">
        <v>0.65813775370279248</v>
      </c>
      <c r="CD46" s="7">
        <v>0.95833333333333337</v>
      </c>
      <c r="CE46" s="25">
        <v>477.59322033898303</v>
      </c>
      <c r="CF46" s="25">
        <v>533.80357142857144</v>
      </c>
      <c r="CG46" s="7">
        <v>1</v>
      </c>
      <c r="CH46" s="7">
        <v>0.96666666666666667</v>
      </c>
      <c r="CI46" s="7">
        <v>0.98333333333333328</v>
      </c>
      <c r="CJ46" s="8"/>
      <c r="CK46" s="8"/>
      <c r="CL46" s="8"/>
      <c r="CM46" s="8"/>
      <c r="CN46" s="8"/>
      <c r="CO46" s="8"/>
      <c r="CP46" s="8"/>
      <c r="CU46" s="8"/>
      <c r="CV46" s="8"/>
      <c r="DF46" s="8"/>
      <c r="ET46" s="25"/>
      <c r="EU46" s="25"/>
    </row>
    <row r="47" spans="1:154" x14ac:dyDescent="0.25">
      <c r="A47" s="1">
        <v>1047</v>
      </c>
      <c r="B47" s="7" t="s">
        <v>58</v>
      </c>
      <c r="C47" s="7" t="str">
        <f t="shared" si="20"/>
        <v>00</v>
      </c>
      <c r="D47" s="7">
        <f t="shared" si="21"/>
        <v>1900</v>
      </c>
      <c r="E47" s="7">
        <f t="shared" si="22"/>
        <v>2000</v>
      </c>
      <c r="F47" s="7">
        <f t="shared" si="23"/>
        <v>19</v>
      </c>
      <c r="G47" s="7" t="s">
        <v>447</v>
      </c>
      <c r="H47" s="7">
        <f t="shared" si="4"/>
        <v>1</v>
      </c>
      <c r="I47" s="7"/>
      <c r="J47" s="7" t="s">
        <v>470</v>
      </c>
      <c r="K47" s="7">
        <f t="shared" si="24"/>
        <v>1</v>
      </c>
      <c r="L47" s="7">
        <v>12</v>
      </c>
      <c r="M47" s="13" t="s">
        <v>493</v>
      </c>
      <c r="N47" s="7">
        <f t="shared" si="25"/>
        <v>1</v>
      </c>
      <c r="O47" s="13" t="s">
        <v>494</v>
      </c>
      <c r="P47" s="7">
        <f>IF(O47="לא",0,1)</f>
        <v>0</v>
      </c>
      <c r="Q47" s="13" t="s">
        <v>495</v>
      </c>
      <c r="R47" s="7">
        <f t="shared" si="18"/>
        <v>1</v>
      </c>
      <c r="S47" s="7" t="s">
        <v>501</v>
      </c>
      <c r="T47" s="7">
        <f t="shared" si="11"/>
        <v>1</v>
      </c>
      <c r="U47" s="7" t="s">
        <v>506</v>
      </c>
      <c r="V47" s="25">
        <v>53</v>
      </c>
      <c r="W47" s="25">
        <v>50</v>
      </c>
      <c r="X47" s="25">
        <v>30</v>
      </c>
      <c r="Y47" s="7">
        <f t="shared" si="26"/>
        <v>4</v>
      </c>
      <c r="Z47" s="7" t="s">
        <v>514</v>
      </c>
      <c r="AA47" s="7">
        <f t="shared" si="27"/>
        <v>6</v>
      </c>
      <c r="AB47" s="7">
        <v>0</v>
      </c>
      <c r="AC47" s="7">
        <v>0</v>
      </c>
      <c r="AD47" s="7">
        <v>9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21</v>
      </c>
      <c r="AM47" s="7">
        <v>31</v>
      </c>
      <c r="AN47" s="7">
        <v>33</v>
      </c>
      <c r="AO47" s="7">
        <v>40</v>
      </c>
      <c r="AP47" s="7">
        <v>36</v>
      </c>
      <c r="AQ47" s="7">
        <v>19</v>
      </c>
      <c r="AR47" s="7">
        <v>37</v>
      </c>
      <c r="AS47" s="7">
        <v>0.79166666666666663</v>
      </c>
      <c r="AT47" s="8">
        <v>24</v>
      </c>
      <c r="AU47" s="8">
        <v>30</v>
      </c>
      <c r="AV47" s="8">
        <v>0.53333333333333333</v>
      </c>
      <c r="AW47" s="8">
        <v>0.66666666666666663</v>
      </c>
      <c r="AX47" s="8">
        <v>0.6</v>
      </c>
      <c r="AY47" s="8">
        <v>474.28571428571428</v>
      </c>
      <c r="AZ47" s="8">
        <v>533.21428571428567</v>
      </c>
      <c r="BA47" s="8">
        <v>497.85714285714283</v>
      </c>
      <c r="BB47" s="8">
        <v>505.43478260869563</v>
      </c>
      <c r="BC47" s="8">
        <v>502.76666666666665</v>
      </c>
      <c r="BD47" s="8">
        <v>503.92452830188677</v>
      </c>
      <c r="BE47" s="8">
        <v>501.51136363636363</v>
      </c>
      <c r="BF47" s="8">
        <v>-31.14906832298135</v>
      </c>
      <c r="BG47" s="8">
        <v>30.447619047619014</v>
      </c>
      <c r="BH47" s="8">
        <v>-6.0673854447439339</v>
      </c>
      <c r="BM47" s="7">
        <v>0.90789473684210531</v>
      </c>
      <c r="BN47" s="7">
        <v>0.92105263157894735</v>
      </c>
      <c r="BO47" s="7">
        <v>0.91447368421052633</v>
      </c>
      <c r="BP47" s="25">
        <v>385.69117647058823</v>
      </c>
      <c r="BQ47" s="25">
        <v>410.07462686567163</v>
      </c>
      <c r="BR47" s="25">
        <v>397.7925925925926</v>
      </c>
      <c r="BS47" s="7">
        <v>24.383450395083401</v>
      </c>
      <c r="BT47" s="7">
        <v>2.2841091047834289E-2</v>
      </c>
      <c r="BU47" s="7">
        <v>11</v>
      </c>
      <c r="BV47" s="39">
        <v>42.610013175230563</v>
      </c>
      <c r="BW47" s="39">
        <v>24.123442869287299</v>
      </c>
      <c r="BX47" s="39">
        <v>55</v>
      </c>
      <c r="BY47" s="39">
        <v>-29.253623188405811</v>
      </c>
      <c r="BZ47" s="39">
        <v>21.989445520197055</v>
      </c>
      <c r="CA47" s="39">
        <v>14</v>
      </c>
      <c r="CB47">
        <v>0.79710144927536231</v>
      </c>
      <c r="CC47">
        <v>1.4565721620465233</v>
      </c>
      <c r="CD47" s="7">
        <v>0.91666666666666663</v>
      </c>
      <c r="CE47" s="25">
        <v>372.68965517241378</v>
      </c>
      <c r="CF47" s="25">
        <v>463.80769230769232</v>
      </c>
      <c r="CG47" s="7">
        <v>0.96666666666666667</v>
      </c>
      <c r="CH47" s="7">
        <v>0.8833333333333333</v>
      </c>
      <c r="CI47" s="7">
        <v>0.92500000000000004</v>
      </c>
      <c r="CJ47" s="8">
        <v>3</v>
      </c>
      <c r="CK47" s="8" t="s">
        <v>504</v>
      </c>
      <c r="CL47" s="8">
        <f t="shared" si="13"/>
        <v>3</v>
      </c>
      <c r="CM47" s="8" t="s">
        <v>639</v>
      </c>
      <c r="CN47" s="8">
        <v>1</v>
      </c>
      <c r="CO47" s="8" t="s">
        <v>639</v>
      </c>
      <c r="CP47" s="8">
        <v>1</v>
      </c>
      <c r="CQ47" s="7" t="s">
        <v>635</v>
      </c>
      <c r="CR47" s="7">
        <v>0</v>
      </c>
      <c r="CS47" s="7">
        <v>1</v>
      </c>
      <c r="CT47" s="7">
        <v>3</v>
      </c>
      <c r="CU47" s="8">
        <v>0</v>
      </c>
      <c r="CV47" s="8">
        <v>0</v>
      </c>
      <c r="CW47" s="7">
        <v>4</v>
      </c>
      <c r="CX47" s="7">
        <f t="shared" si="14"/>
        <v>0</v>
      </c>
      <c r="CY47" s="7">
        <f t="shared" si="15"/>
        <v>0</v>
      </c>
      <c r="CZ47" s="7">
        <v>0</v>
      </c>
      <c r="DA47" s="7">
        <v>0</v>
      </c>
      <c r="DB47" s="7">
        <v>2</v>
      </c>
      <c r="DC47" s="7">
        <v>2</v>
      </c>
      <c r="DD47" s="7">
        <v>0</v>
      </c>
      <c r="DE47" s="7">
        <v>28</v>
      </c>
      <c r="DF47" s="8">
        <v>21</v>
      </c>
      <c r="DG47" s="7">
        <v>26</v>
      </c>
      <c r="DH47" s="8">
        <v>0.95833333333333337</v>
      </c>
      <c r="DI47" s="8">
        <v>21</v>
      </c>
      <c r="DJ47" s="8">
        <v>28</v>
      </c>
      <c r="DK47" s="8">
        <v>0.46666666666666667</v>
      </c>
      <c r="DL47" s="8">
        <f t="shared" si="9"/>
        <v>0.62222222222222223</v>
      </c>
      <c r="DM47" s="8">
        <f t="shared" si="16"/>
        <v>0.5444444444444444</v>
      </c>
      <c r="DN47" s="8">
        <v>577.58333333333337</v>
      </c>
      <c r="DO47" s="8">
        <v>612.29411764705878</v>
      </c>
      <c r="DP47" s="8">
        <v>591.97560975609758</v>
      </c>
      <c r="DQ47" s="8">
        <v>590.29999999999995</v>
      </c>
      <c r="DR47" s="8">
        <v>576</v>
      </c>
      <c r="DS47" s="8">
        <v>581.95833333333337</v>
      </c>
      <c r="DT47" s="8">
        <v>586.57303370786519</v>
      </c>
      <c r="DU47" s="8">
        <f t="shared" si="17"/>
        <v>-12.716666666666583</v>
      </c>
      <c r="DV47" s="8">
        <f t="shared" si="17"/>
        <v>36.294117647058783</v>
      </c>
      <c r="DW47" s="8">
        <f t="shared" si="17"/>
        <v>10.017276422764212</v>
      </c>
      <c r="EB47" s="7">
        <v>0.90789470000000005</v>
      </c>
      <c r="EC47" s="7">
        <v>0.9473684</v>
      </c>
      <c r="ED47" s="7">
        <v>0.9276316</v>
      </c>
      <c r="EE47" s="7">
        <v>423.67647058823502</v>
      </c>
      <c r="EF47" s="7">
        <v>437.18571428571403</v>
      </c>
      <c r="EG47" s="7">
        <v>430.52898550724598</v>
      </c>
      <c r="EH47" s="7">
        <v>13.509243697479</v>
      </c>
      <c r="EI47" s="7">
        <v>7.4781325057703796E-2</v>
      </c>
      <c r="EJ47" s="7">
        <v>9</v>
      </c>
      <c r="EK47">
        <v>40.418668876001142</v>
      </c>
      <c r="EL47">
        <v>26.227130240087707</v>
      </c>
      <c r="EM47">
        <v>51</v>
      </c>
      <c r="EN47">
        <v>-41.434272300469466</v>
      </c>
      <c r="EO47">
        <v>31.793168378687231</v>
      </c>
      <c r="EP47">
        <v>18</v>
      </c>
      <c r="EQ47">
        <v>0.73913043478260865</v>
      </c>
      <c r="ER47">
        <v>0.97548880749965972</v>
      </c>
      <c r="ES47" s="41">
        <v>0.57499999999999996</v>
      </c>
      <c r="ET47" s="43">
        <v>362.76271186440675</v>
      </c>
      <c r="EU47" s="43">
        <v>454</v>
      </c>
      <c r="EV47" s="41">
        <v>1</v>
      </c>
      <c r="EW47" s="41">
        <v>0.16666666666666666</v>
      </c>
      <c r="EX47" s="7">
        <v>0.58333333333333337</v>
      </c>
    </row>
    <row r="48" spans="1:154" x14ac:dyDescent="0.25">
      <c r="A48" s="1">
        <v>1048</v>
      </c>
      <c r="B48" s="7" t="s">
        <v>59</v>
      </c>
      <c r="C48" s="7" t="str">
        <f t="shared" si="20"/>
        <v>99</v>
      </c>
      <c r="D48" s="7">
        <f t="shared" si="21"/>
        <v>1999</v>
      </c>
      <c r="E48" s="7">
        <f t="shared" si="22"/>
        <v>1999</v>
      </c>
      <c r="F48" s="7">
        <f t="shared" si="23"/>
        <v>20</v>
      </c>
      <c r="G48" s="7"/>
      <c r="H48" s="10"/>
      <c r="I48" s="10"/>
      <c r="J48" s="7" t="s">
        <v>470</v>
      </c>
      <c r="K48" s="7">
        <f t="shared" si="24"/>
        <v>1</v>
      </c>
      <c r="L48" s="7">
        <v>12</v>
      </c>
      <c r="M48" s="13" t="s">
        <v>493</v>
      </c>
      <c r="N48" s="7">
        <f t="shared" si="25"/>
        <v>1</v>
      </c>
      <c r="O48" s="23"/>
      <c r="P48" s="10"/>
      <c r="Q48" s="23"/>
      <c r="R48" s="10"/>
      <c r="S48" s="7" t="s">
        <v>501</v>
      </c>
      <c r="T48" s="7">
        <f t="shared" si="11"/>
        <v>1</v>
      </c>
      <c r="U48" s="7" t="s">
        <v>504</v>
      </c>
      <c r="V48" s="25">
        <v>52</v>
      </c>
      <c r="W48" s="25">
        <v>50</v>
      </c>
      <c r="X48" s="25">
        <v>25</v>
      </c>
      <c r="Y48" s="7">
        <f t="shared" si="26"/>
        <v>3</v>
      </c>
      <c r="Z48" s="7" t="s">
        <v>514</v>
      </c>
      <c r="AA48" s="7">
        <f t="shared" si="27"/>
        <v>6</v>
      </c>
      <c r="AB48" s="7">
        <v>5</v>
      </c>
      <c r="AC48" s="7">
        <v>1</v>
      </c>
      <c r="AD48" s="7">
        <v>0</v>
      </c>
      <c r="AE48" s="7">
        <v>16</v>
      </c>
      <c r="AF48" s="7">
        <v>1</v>
      </c>
      <c r="AG48" s="7">
        <v>2</v>
      </c>
      <c r="AH48" s="7">
        <v>6</v>
      </c>
      <c r="AI48" s="7">
        <v>7</v>
      </c>
      <c r="AJ48" s="7">
        <v>1</v>
      </c>
      <c r="AK48" s="7">
        <v>2</v>
      </c>
      <c r="AL48" s="7">
        <v>10</v>
      </c>
      <c r="AM48" s="7">
        <v>30</v>
      </c>
      <c r="AN48" s="7">
        <v>26</v>
      </c>
      <c r="AO48" s="7">
        <v>40</v>
      </c>
      <c r="AP48" s="7">
        <v>43</v>
      </c>
      <c r="AQ48" s="7">
        <v>19</v>
      </c>
      <c r="AR48" s="7">
        <v>37</v>
      </c>
      <c r="AS48" s="7">
        <v>1</v>
      </c>
      <c r="AT48" s="8">
        <v>17</v>
      </c>
      <c r="AU48" s="8">
        <v>30</v>
      </c>
      <c r="AV48" s="8">
        <v>0.37777777777777777</v>
      </c>
      <c r="AW48" s="8">
        <v>0.66666666666666663</v>
      </c>
      <c r="AX48" s="8">
        <v>0.52222222222222225</v>
      </c>
      <c r="AY48" s="8">
        <v>618.22222222222217</v>
      </c>
      <c r="AZ48" s="8">
        <v>745.6</v>
      </c>
      <c r="BA48" s="8">
        <v>663.71428571428567</v>
      </c>
      <c r="BB48" s="8">
        <v>749.9375</v>
      </c>
      <c r="BC48" s="8">
        <v>570.78571428571433</v>
      </c>
      <c r="BD48" s="8">
        <v>635.93181818181813</v>
      </c>
      <c r="BE48" s="8">
        <v>649.5</v>
      </c>
      <c r="BF48" s="8">
        <v>-131.71527777777783</v>
      </c>
      <c r="BG48" s="8">
        <v>174.81428571428569</v>
      </c>
      <c r="BH48" s="8">
        <v>27.782467532467535</v>
      </c>
      <c r="BM48" s="7">
        <v>0.96052630000000006</v>
      </c>
      <c r="BN48" s="7">
        <v>0.9736842</v>
      </c>
      <c r="BO48" s="7">
        <v>0.96710529999999995</v>
      </c>
      <c r="BP48" s="7">
        <v>532.55714285714305</v>
      </c>
      <c r="BQ48" s="7">
        <v>554.83823529411802</v>
      </c>
      <c r="BR48" s="7">
        <v>543.536231884058</v>
      </c>
      <c r="BS48" s="7">
        <v>22.281092436974902</v>
      </c>
      <c r="BT48" s="7">
        <v>0.107196387358439</v>
      </c>
      <c r="BU48" s="7">
        <v>9</v>
      </c>
      <c r="BV48" s="39">
        <v>89.903452685421954</v>
      </c>
      <c r="BW48" s="39">
        <v>62.329210883024821</v>
      </c>
      <c r="BX48" s="39">
        <v>46</v>
      </c>
      <c r="BY48" s="39">
        <v>-107.32843137254908</v>
      </c>
      <c r="BZ48" s="39">
        <v>109.00445964373294</v>
      </c>
      <c r="CA48" s="39">
        <v>24</v>
      </c>
      <c r="CB48">
        <v>0.65714285714285714</v>
      </c>
      <c r="CC48">
        <v>0.837648063385525</v>
      </c>
      <c r="CD48" s="7">
        <v>0.95</v>
      </c>
      <c r="CE48" s="25">
        <v>378.875</v>
      </c>
      <c r="CF48" s="25">
        <v>460.15517241379308</v>
      </c>
      <c r="CG48" s="7">
        <v>0.96666666666666667</v>
      </c>
      <c r="CH48" s="7">
        <v>0.96666666666666667</v>
      </c>
      <c r="CI48" s="7">
        <v>0.96666666666666667</v>
      </c>
      <c r="CJ48" s="8"/>
      <c r="CK48" s="8"/>
      <c r="CL48" s="8"/>
      <c r="CM48" s="8"/>
      <c r="CN48" s="8"/>
      <c r="CO48" s="8"/>
      <c r="CP48" s="8"/>
      <c r="CU48" s="8"/>
      <c r="CV48" s="8"/>
      <c r="DF48" s="8"/>
      <c r="ET48" s="25"/>
      <c r="EU48" s="25"/>
    </row>
    <row r="49" spans="1:154" x14ac:dyDescent="0.25">
      <c r="A49" s="1">
        <v>1049</v>
      </c>
      <c r="B49" s="7" t="s">
        <v>60</v>
      </c>
      <c r="C49" s="7" t="str">
        <f t="shared" si="20"/>
        <v>98</v>
      </c>
      <c r="D49" s="7">
        <f t="shared" si="21"/>
        <v>1998</v>
      </c>
      <c r="E49" s="7">
        <f t="shared" si="22"/>
        <v>1998</v>
      </c>
      <c r="F49" s="7">
        <f t="shared" si="23"/>
        <v>21</v>
      </c>
      <c r="G49" s="7" t="s">
        <v>447</v>
      </c>
      <c r="H49" s="7">
        <f t="shared" ref="H49:H80" si="28">IF(G49="ישראל",1,0)</f>
        <v>1</v>
      </c>
      <c r="I49" s="7"/>
      <c r="J49" s="7" t="s">
        <v>470</v>
      </c>
      <c r="K49" s="7">
        <f t="shared" si="24"/>
        <v>1</v>
      </c>
      <c r="L49" s="7">
        <v>12</v>
      </c>
      <c r="M49" s="13" t="s">
        <v>493</v>
      </c>
      <c r="N49" s="7">
        <f t="shared" si="25"/>
        <v>1</v>
      </c>
      <c r="O49" s="13" t="s">
        <v>494</v>
      </c>
      <c r="P49" s="7">
        <f>IF(O49="לא",0,1)</f>
        <v>0</v>
      </c>
      <c r="Q49" s="13" t="s">
        <v>495</v>
      </c>
      <c r="R49" s="7">
        <f>IF(Q49="לא",0,1)</f>
        <v>1</v>
      </c>
      <c r="S49" s="7" t="s">
        <v>501</v>
      </c>
      <c r="T49" s="7">
        <f t="shared" si="11"/>
        <v>1</v>
      </c>
      <c r="U49" s="7" t="s">
        <v>504</v>
      </c>
      <c r="V49" s="25">
        <v>52</v>
      </c>
      <c r="W49" s="25">
        <v>50</v>
      </c>
      <c r="X49" s="25">
        <v>27</v>
      </c>
      <c r="Y49" s="7">
        <f t="shared" si="26"/>
        <v>3</v>
      </c>
      <c r="Z49" s="7" t="s">
        <v>513</v>
      </c>
      <c r="AA49" s="7">
        <f t="shared" si="27"/>
        <v>5</v>
      </c>
      <c r="AB49" s="7">
        <v>7</v>
      </c>
      <c r="AC49" s="7">
        <v>3</v>
      </c>
      <c r="AD49" s="7">
        <v>0</v>
      </c>
      <c r="AE49" s="7">
        <v>10</v>
      </c>
      <c r="AF49" s="7">
        <v>4</v>
      </c>
      <c r="AG49" s="7">
        <v>2</v>
      </c>
      <c r="AH49" s="7">
        <v>2</v>
      </c>
      <c r="AI49" s="7">
        <v>2</v>
      </c>
      <c r="AJ49" s="7">
        <v>3</v>
      </c>
      <c r="AK49" s="7">
        <v>0</v>
      </c>
      <c r="AL49" s="7">
        <v>2</v>
      </c>
      <c r="AM49" s="7">
        <v>30</v>
      </c>
      <c r="AN49" s="7">
        <v>23</v>
      </c>
      <c r="AO49" s="7">
        <v>36</v>
      </c>
      <c r="AP49" s="7">
        <v>38</v>
      </c>
      <c r="AQ49" s="7">
        <v>15</v>
      </c>
      <c r="AR49" s="7">
        <v>35</v>
      </c>
      <c r="AS49" s="7">
        <v>0.95833333333333337</v>
      </c>
      <c r="AT49" s="8">
        <v>19</v>
      </c>
      <c r="AU49" s="8">
        <v>22</v>
      </c>
      <c r="AV49" s="8">
        <v>0.42222222222222222</v>
      </c>
      <c r="AW49" s="8">
        <v>0.48888888888888887</v>
      </c>
      <c r="AX49" s="8">
        <v>0.45555555555555555</v>
      </c>
      <c r="AY49" s="8">
        <v>683.44</v>
      </c>
      <c r="AZ49" s="8">
        <v>730.66666666666663</v>
      </c>
      <c r="BA49" s="8">
        <v>705</v>
      </c>
      <c r="BB49" s="8">
        <v>900</v>
      </c>
      <c r="BC49" s="8">
        <v>708.55</v>
      </c>
      <c r="BD49" s="8">
        <v>796.51351351351354</v>
      </c>
      <c r="BE49" s="8">
        <v>745.79518072289159</v>
      </c>
      <c r="BF49" s="8">
        <v>-216.55999999999995</v>
      </c>
      <c r="BG49" s="8">
        <v>22.116666666666674</v>
      </c>
      <c r="BH49" s="8">
        <v>-91.513513513513544</v>
      </c>
      <c r="BM49" s="7">
        <v>0.9210526</v>
      </c>
      <c r="BN49" s="7">
        <v>0.93421050000000005</v>
      </c>
      <c r="BO49" s="7">
        <v>0.9276316</v>
      </c>
      <c r="BP49" s="7">
        <v>460.63235294117601</v>
      </c>
      <c r="BQ49" s="7">
        <v>471.42028985507199</v>
      </c>
      <c r="BR49" s="7">
        <v>466.06569343065701</v>
      </c>
      <c r="BS49" s="7">
        <v>10.787936913896001</v>
      </c>
      <c r="BT49" s="7">
        <v>4.4494732579070502E-2</v>
      </c>
      <c r="BU49" s="7">
        <v>9</v>
      </c>
      <c r="BV49" s="39">
        <v>44.122077922077899</v>
      </c>
      <c r="BW49" s="39">
        <v>25.307285071416683</v>
      </c>
      <c r="BX49" s="39">
        <v>44</v>
      </c>
      <c r="BY49" s="39">
        <v>-46.634285714285731</v>
      </c>
      <c r="BZ49" s="39">
        <v>44.295661187073406</v>
      </c>
      <c r="CA49" s="39">
        <v>25</v>
      </c>
      <c r="CB49">
        <v>0.6376811594202898</v>
      </c>
      <c r="CC49">
        <v>0.94612959641755046</v>
      </c>
      <c r="CD49" s="7">
        <v>0.85</v>
      </c>
      <c r="CE49" s="25">
        <v>407.34482758620692</v>
      </c>
      <c r="CF49" s="25">
        <v>444.25</v>
      </c>
      <c r="CG49" s="7">
        <v>0.98333333333333328</v>
      </c>
      <c r="CH49" s="7">
        <v>0.73333333333333328</v>
      </c>
      <c r="CI49" s="7">
        <v>0.85833333333333328</v>
      </c>
      <c r="CJ49" s="8"/>
      <c r="CK49" s="8"/>
      <c r="CL49" s="8"/>
      <c r="CM49" s="8"/>
      <c r="CN49" s="8"/>
      <c r="CO49" s="8"/>
      <c r="CP49" s="8"/>
      <c r="CU49" s="8"/>
      <c r="CV49" s="8"/>
      <c r="DF49" s="8"/>
      <c r="ET49" s="25"/>
      <c r="EU49" s="25"/>
    </row>
    <row r="50" spans="1:154" x14ac:dyDescent="0.25">
      <c r="A50" s="1">
        <v>1050</v>
      </c>
      <c r="B50" s="7" t="s">
        <v>61</v>
      </c>
      <c r="C50" s="7" t="str">
        <f t="shared" si="20"/>
        <v>00</v>
      </c>
      <c r="D50" s="7">
        <f t="shared" si="21"/>
        <v>1900</v>
      </c>
      <c r="E50" s="7">
        <f t="shared" si="22"/>
        <v>2000</v>
      </c>
      <c r="F50" s="7">
        <f t="shared" si="23"/>
        <v>19</v>
      </c>
      <c r="G50" s="7" t="s">
        <v>447</v>
      </c>
      <c r="H50" s="7">
        <f t="shared" si="28"/>
        <v>1</v>
      </c>
      <c r="I50" s="7"/>
      <c r="J50" s="7" t="s">
        <v>470</v>
      </c>
      <c r="K50" s="7">
        <f t="shared" si="24"/>
        <v>1</v>
      </c>
      <c r="L50" s="7">
        <v>12</v>
      </c>
      <c r="M50" s="13" t="s">
        <v>493</v>
      </c>
      <c r="N50" s="7">
        <f t="shared" si="25"/>
        <v>1</v>
      </c>
      <c r="O50" s="13" t="s">
        <v>494</v>
      </c>
      <c r="P50" s="7">
        <f>IF(O50="לא",0,1)</f>
        <v>0</v>
      </c>
      <c r="Q50" s="13" t="s">
        <v>494</v>
      </c>
      <c r="R50" s="7">
        <f>IF(Q50="לא",0,1)</f>
        <v>0</v>
      </c>
      <c r="S50" s="7" t="s">
        <v>501</v>
      </c>
      <c r="T50" s="7">
        <f t="shared" si="11"/>
        <v>1</v>
      </c>
      <c r="U50" s="7" t="s">
        <v>506</v>
      </c>
      <c r="V50" s="25">
        <v>53</v>
      </c>
      <c r="W50" s="25">
        <v>60</v>
      </c>
      <c r="X50" s="25">
        <v>28</v>
      </c>
      <c r="Y50" s="7">
        <f t="shared" si="26"/>
        <v>4</v>
      </c>
      <c r="Z50" s="7" t="s">
        <v>513</v>
      </c>
      <c r="AA50" s="7">
        <f t="shared" si="27"/>
        <v>5</v>
      </c>
      <c r="AB50" s="7">
        <v>5</v>
      </c>
      <c r="AC50" s="7">
        <v>1</v>
      </c>
      <c r="AD50" s="7">
        <v>2</v>
      </c>
      <c r="AE50" s="7">
        <v>9</v>
      </c>
      <c r="AF50" s="7">
        <v>0</v>
      </c>
      <c r="AG50" s="7">
        <v>0</v>
      </c>
      <c r="AH50" s="7">
        <v>2</v>
      </c>
      <c r="AI50" s="7">
        <v>7</v>
      </c>
      <c r="AJ50" s="7">
        <v>0</v>
      </c>
      <c r="AK50" s="7">
        <v>1</v>
      </c>
      <c r="AL50" s="7">
        <v>17</v>
      </c>
      <c r="AM50" s="7">
        <v>35</v>
      </c>
      <c r="AN50" s="7">
        <v>28</v>
      </c>
      <c r="AO50" s="7">
        <v>39</v>
      </c>
      <c r="AP50" s="7">
        <v>38</v>
      </c>
      <c r="AQ50" s="7">
        <v>16</v>
      </c>
      <c r="AR50" s="7">
        <v>38</v>
      </c>
      <c r="AS50" s="7">
        <v>1</v>
      </c>
      <c r="AT50" s="8">
        <v>25</v>
      </c>
      <c r="AU50" s="8">
        <v>28</v>
      </c>
      <c r="AV50" s="8">
        <v>0.55555555555555558</v>
      </c>
      <c r="AW50" s="8">
        <v>0.62222222222222223</v>
      </c>
      <c r="AX50" s="8">
        <v>0.58888888888888891</v>
      </c>
      <c r="AY50" s="8">
        <v>647.10526315789468</v>
      </c>
      <c r="AZ50" s="8">
        <v>763</v>
      </c>
      <c r="BA50" s="8">
        <v>701.83333333333337</v>
      </c>
      <c r="BB50" s="8">
        <v>701.95652173913038</v>
      </c>
      <c r="BC50" s="8">
        <v>696.89285714285711</v>
      </c>
      <c r="BD50" s="8">
        <v>699.17647058823525</v>
      </c>
      <c r="BE50" s="8">
        <v>700.27586206896547</v>
      </c>
      <c r="BF50" s="8">
        <v>-54.851258581235697</v>
      </c>
      <c r="BG50" s="8">
        <v>66.10714285714289</v>
      </c>
      <c r="BH50" s="8">
        <v>2.6568627450981239</v>
      </c>
      <c r="BM50" s="7">
        <v>0.9736842</v>
      </c>
      <c r="BN50" s="7">
        <v>0.9736842</v>
      </c>
      <c r="BO50" s="7">
        <v>0.9736842</v>
      </c>
      <c r="BP50" s="7">
        <v>416.722222222222</v>
      </c>
      <c r="BQ50" s="7">
        <v>417.66666666666703</v>
      </c>
      <c r="BR50" s="7">
        <v>417.194444444444</v>
      </c>
      <c r="BS50" s="7">
        <v>0.94444444444445697</v>
      </c>
      <c r="BT50" s="7">
        <v>3.9449211975188997E-2</v>
      </c>
      <c r="BU50" s="7">
        <v>5</v>
      </c>
      <c r="BV50" s="39">
        <v>29.46957629818419</v>
      </c>
      <c r="BW50" s="39">
        <v>16.757585078190203</v>
      </c>
      <c r="BX50" s="39">
        <v>43</v>
      </c>
      <c r="BY50" s="39">
        <v>-40.706392694063872</v>
      </c>
      <c r="BZ50" s="39">
        <v>34.741409809556629</v>
      </c>
      <c r="CA50" s="39">
        <v>30</v>
      </c>
      <c r="CB50">
        <v>0.58904109589041098</v>
      </c>
      <c r="CC50">
        <v>0.72395450315796905</v>
      </c>
      <c r="CD50" s="7">
        <v>0.93333333333333335</v>
      </c>
      <c r="CE50" s="25">
        <v>337.25</v>
      </c>
      <c r="CF50" s="25">
        <v>407.63461538461536</v>
      </c>
      <c r="CG50" s="7">
        <v>1</v>
      </c>
      <c r="CH50" s="7">
        <v>0.8833333333333333</v>
      </c>
      <c r="CI50" s="7">
        <v>0.94166666666666665</v>
      </c>
      <c r="CJ50" s="8"/>
      <c r="CK50" s="8"/>
      <c r="CL50" s="8"/>
      <c r="CM50" s="8"/>
      <c r="CN50" s="8"/>
      <c r="CO50" s="8"/>
      <c r="CP50" s="8"/>
      <c r="CU50" s="8"/>
      <c r="CV50" s="8"/>
      <c r="DF50" s="8"/>
      <c r="ET50" s="25"/>
      <c r="EU50" s="25"/>
    </row>
    <row r="51" spans="1:154" x14ac:dyDescent="0.25">
      <c r="A51" s="1">
        <v>1051</v>
      </c>
      <c r="B51" s="7" t="s">
        <v>62</v>
      </c>
      <c r="C51" s="7" t="str">
        <f t="shared" si="20"/>
        <v>00</v>
      </c>
      <c r="D51" s="7">
        <f t="shared" si="21"/>
        <v>1900</v>
      </c>
      <c r="E51" s="7">
        <f t="shared" si="22"/>
        <v>2000</v>
      </c>
      <c r="F51" s="7">
        <f t="shared" si="23"/>
        <v>19</v>
      </c>
      <c r="G51" s="7" t="s">
        <v>447</v>
      </c>
      <c r="H51" s="7">
        <f t="shared" si="28"/>
        <v>1</v>
      </c>
      <c r="I51" s="7"/>
      <c r="J51" s="7" t="s">
        <v>470</v>
      </c>
      <c r="K51" s="7">
        <f t="shared" si="24"/>
        <v>1</v>
      </c>
      <c r="L51" s="7">
        <v>12</v>
      </c>
      <c r="M51" s="13" t="s">
        <v>493</v>
      </c>
      <c r="N51" s="7">
        <f t="shared" si="25"/>
        <v>1</v>
      </c>
      <c r="O51" s="23"/>
      <c r="P51" s="10"/>
      <c r="Q51" s="23"/>
      <c r="R51" s="10"/>
      <c r="S51" s="7" t="s">
        <v>501</v>
      </c>
      <c r="T51" s="7">
        <f t="shared" si="11"/>
        <v>1</v>
      </c>
      <c r="U51" s="7" t="s">
        <v>506</v>
      </c>
      <c r="V51" s="25">
        <v>53</v>
      </c>
      <c r="W51" s="25">
        <v>60</v>
      </c>
      <c r="X51" s="25">
        <v>28</v>
      </c>
      <c r="Y51" s="7">
        <f t="shared" si="26"/>
        <v>4</v>
      </c>
      <c r="Z51" s="7" t="s">
        <v>514</v>
      </c>
      <c r="AA51" s="7">
        <f t="shared" si="27"/>
        <v>6</v>
      </c>
      <c r="AB51" s="7">
        <v>2</v>
      </c>
      <c r="AC51" s="7">
        <v>0</v>
      </c>
      <c r="AD51" s="7">
        <v>9</v>
      </c>
      <c r="AE51" s="7">
        <v>4</v>
      </c>
      <c r="AF51" s="7">
        <v>0</v>
      </c>
      <c r="AG51" s="7">
        <v>1</v>
      </c>
      <c r="AH51" s="7">
        <v>0</v>
      </c>
      <c r="AI51" s="7">
        <v>3</v>
      </c>
      <c r="AJ51" s="7">
        <v>0</v>
      </c>
      <c r="AK51" s="7">
        <v>2</v>
      </c>
      <c r="AL51" s="7">
        <v>5</v>
      </c>
      <c r="AM51" s="7">
        <v>33</v>
      </c>
      <c r="AN51" s="7">
        <v>27</v>
      </c>
      <c r="AO51" s="7">
        <v>28</v>
      </c>
      <c r="AP51" s="7">
        <v>40</v>
      </c>
      <c r="AQ51" s="7">
        <v>12</v>
      </c>
      <c r="AR51" s="7">
        <v>35</v>
      </c>
      <c r="AS51" s="7">
        <v>0.79166666666666663</v>
      </c>
      <c r="AT51" s="8">
        <v>22</v>
      </c>
      <c r="AU51" s="8">
        <v>27</v>
      </c>
      <c r="AV51" s="8">
        <v>0.48888888888888887</v>
      </c>
      <c r="AW51" s="8">
        <v>0.6</v>
      </c>
      <c r="AX51" s="8">
        <v>0.5444444444444444</v>
      </c>
      <c r="AY51" s="8">
        <v>465.45454545454544</v>
      </c>
      <c r="AZ51" s="8">
        <v>517.88888888888891</v>
      </c>
      <c r="BA51" s="8">
        <v>489.05</v>
      </c>
      <c r="BB51" s="8">
        <v>473.45454545454544</v>
      </c>
      <c r="BC51" s="8">
        <v>487.7037037037037</v>
      </c>
      <c r="BD51" s="8">
        <v>481.30612244897958</v>
      </c>
      <c r="BE51" s="8">
        <v>484.7865168539326</v>
      </c>
      <c r="BF51" s="8">
        <v>-8</v>
      </c>
      <c r="BG51" s="8">
        <v>30.185185185185219</v>
      </c>
      <c r="BH51" s="8">
        <v>7.7438775510204323</v>
      </c>
      <c r="BM51" s="7">
        <v>0.96052630000000006</v>
      </c>
      <c r="BN51" s="7">
        <v>1</v>
      </c>
      <c r="BO51" s="7">
        <v>0.9802632</v>
      </c>
      <c r="BP51" s="7">
        <v>454.75</v>
      </c>
      <c r="BQ51" s="7">
        <v>440.69333333333299</v>
      </c>
      <c r="BR51" s="7">
        <v>447.57823129251699</v>
      </c>
      <c r="BS51" s="7">
        <v>-14.0566666666667</v>
      </c>
      <c r="BT51" s="7">
        <v>4.5595576290827E-2</v>
      </c>
      <c r="BU51" s="7">
        <v>3</v>
      </c>
      <c r="BV51" s="39">
        <v>35.722136222910216</v>
      </c>
      <c r="BW51" s="39">
        <v>27.904310043990389</v>
      </c>
      <c r="BX51" s="39">
        <v>34</v>
      </c>
      <c r="BY51" s="39">
        <v>-58.025978407557361</v>
      </c>
      <c r="BZ51" s="39">
        <v>43.058619432458812</v>
      </c>
      <c r="CA51" s="39">
        <v>39</v>
      </c>
      <c r="CB51">
        <v>0.46575342465753422</v>
      </c>
      <c r="CC51">
        <v>0.61562316057832689</v>
      </c>
      <c r="CD51" s="7">
        <v>0.9</v>
      </c>
      <c r="CE51" s="25">
        <v>375.60344827586209</v>
      </c>
      <c r="CF51" s="25">
        <v>476.1</v>
      </c>
      <c r="CG51" s="7">
        <v>0.98333333333333328</v>
      </c>
      <c r="CH51" s="7">
        <v>0.83333333333333337</v>
      </c>
      <c r="CI51" s="7">
        <v>0.90833333333333333</v>
      </c>
      <c r="CJ51" s="8"/>
      <c r="CK51" s="8"/>
      <c r="CL51" s="8"/>
      <c r="CM51" s="8"/>
      <c r="CN51" s="8"/>
      <c r="CO51" s="8"/>
      <c r="CP51" s="8"/>
      <c r="CU51" s="8"/>
      <c r="CV51" s="8"/>
      <c r="DF51" s="8"/>
      <c r="ET51" s="25"/>
      <c r="EU51" s="25"/>
    </row>
    <row r="52" spans="1:154" x14ac:dyDescent="0.25">
      <c r="A52" s="1">
        <v>1052</v>
      </c>
      <c r="B52" s="7" t="s">
        <v>63</v>
      </c>
      <c r="C52" s="7" t="str">
        <f t="shared" si="20"/>
        <v>00</v>
      </c>
      <c r="D52" s="7">
        <f t="shared" si="21"/>
        <v>1900</v>
      </c>
      <c r="E52" s="7">
        <f t="shared" si="22"/>
        <v>2000</v>
      </c>
      <c r="F52" s="7">
        <f t="shared" si="23"/>
        <v>19</v>
      </c>
      <c r="G52" s="7" t="s">
        <v>447</v>
      </c>
      <c r="H52" s="7">
        <f t="shared" si="28"/>
        <v>1</v>
      </c>
      <c r="I52" s="7"/>
      <c r="J52" s="7" t="s">
        <v>470</v>
      </c>
      <c r="K52" s="7">
        <f t="shared" si="24"/>
        <v>1</v>
      </c>
      <c r="L52" s="7">
        <v>12</v>
      </c>
      <c r="M52" s="13" t="s">
        <v>493</v>
      </c>
      <c r="N52" s="7">
        <f t="shared" si="25"/>
        <v>1</v>
      </c>
      <c r="O52" s="13" t="s">
        <v>494</v>
      </c>
      <c r="P52" s="7">
        <f>IF(O52="לא",0,1)</f>
        <v>0</v>
      </c>
      <c r="Q52" s="13" t="s">
        <v>494</v>
      </c>
      <c r="R52" s="7">
        <f t="shared" ref="R52:R80" si="29">IF(Q52="לא",0,1)</f>
        <v>0</v>
      </c>
      <c r="S52" s="7" t="s">
        <v>501</v>
      </c>
      <c r="T52" s="7">
        <f t="shared" si="11"/>
        <v>1</v>
      </c>
      <c r="U52" s="7" t="s">
        <v>506</v>
      </c>
      <c r="V52" s="25">
        <v>56</v>
      </c>
      <c r="W52" s="25">
        <v>90</v>
      </c>
      <c r="X52" s="25">
        <v>33</v>
      </c>
      <c r="Y52" s="7">
        <f t="shared" si="26"/>
        <v>4</v>
      </c>
      <c r="Z52" s="7" t="s">
        <v>514</v>
      </c>
      <c r="AA52" s="7">
        <f t="shared" si="27"/>
        <v>6</v>
      </c>
      <c r="AB52" s="7">
        <v>4</v>
      </c>
      <c r="AC52" s="7">
        <v>3</v>
      </c>
      <c r="AD52" s="7">
        <v>0</v>
      </c>
      <c r="AE52" s="7">
        <v>8.4210526315789469</v>
      </c>
      <c r="AF52" s="7">
        <v>0</v>
      </c>
      <c r="AG52" s="7">
        <v>0</v>
      </c>
      <c r="AH52" s="7">
        <v>7</v>
      </c>
      <c r="AI52" s="7">
        <v>2</v>
      </c>
      <c r="AJ52" s="7">
        <v>0</v>
      </c>
      <c r="AK52" s="7">
        <v>1</v>
      </c>
      <c r="AL52" s="7">
        <v>0</v>
      </c>
      <c r="AM52" s="7">
        <v>16.25</v>
      </c>
      <c r="AN52" s="7">
        <v>21</v>
      </c>
      <c r="AO52" s="7">
        <v>36</v>
      </c>
      <c r="AP52" s="7">
        <v>32</v>
      </c>
      <c r="AQ52" s="7">
        <v>20</v>
      </c>
      <c r="AR52" s="7">
        <v>40</v>
      </c>
      <c r="AS52" s="7">
        <v>0.95833333333333337</v>
      </c>
      <c r="AT52" s="8">
        <v>27</v>
      </c>
      <c r="AU52" s="8">
        <v>30</v>
      </c>
      <c r="AV52" s="8">
        <v>0.6</v>
      </c>
      <c r="AW52" s="8">
        <v>0.66666666666666663</v>
      </c>
      <c r="AX52" s="8">
        <v>0.6333333333333333</v>
      </c>
      <c r="AY52" s="8">
        <v>662</v>
      </c>
      <c r="AZ52" s="8">
        <v>759.78571428571433</v>
      </c>
      <c r="BA52" s="8">
        <v>704.78125</v>
      </c>
      <c r="BB52" s="8">
        <v>653.81481481481478</v>
      </c>
      <c r="BC52" s="8">
        <v>587.20689655172418</v>
      </c>
      <c r="BD52" s="8">
        <v>619.32142857142856</v>
      </c>
      <c r="BE52" s="8">
        <v>650.39772727272725</v>
      </c>
      <c r="BF52" s="8">
        <v>8.1851851851852189</v>
      </c>
      <c r="BG52" s="8">
        <v>172.57881773399015</v>
      </c>
      <c r="BH52" s="8">
        <v>85.459821428571445</v>
      </c>
      <c r="BM52" s="7">
        <v>1</v>
      </c>
      <c r="BN52" s="7">
        <v>0.98684210000000006</v>
      </c>
      <c r="BO52" s="7">
        <v>0.99342109999999995</v>
      </c>
      <c r="BP52" s="7">
        <v>455.73972602739701</v>
      </c>
      <c r="BQ52" s="7">
        <v>461.98648648648702</v>
      </c>
      <c r="BR52" s="7">
        <v>458.88435374149702</v>
      </c>
      <c r="BS52" s="7">
        <v>6.2467604590892698</v>
      </c>
      <c r="BT52" s="7">
        <v>7.7059887731682999E-2</v>
      </c>
      <c r="BU52" s="7">
        <v>3</v>
      </c>
      <c r="BV52" s="39">
        <v>43.269095182138642</v>
      </c>
      <c r="BW52" s="39">
        <v>25.635117763722654</v>
      </c>
      <c r="BX52" s="39">
        <v>46</v>
      </c>
      <c r="BY52" s="39">
        <v>-61.442084942084954</v>
      </c>
      <c r="BZ52" s="39">
        <v>49.009786611180679</v>
      </c>
      <c r="CA52" s="39">
        <v>28</v>
      </c>
      <c r="CB52">
        <v>0.6216216216216216</v>
      </c>
      <c r="CC52">
        <v>0.70422569844307703</v>
      </c>
      <c r="CD52" s="7">
        <v>0.95833333333333337</v>
      </c>
      <c r="CE52" s="25">
        <v>389.36666666666667</v>
      </c>
      <c r="CF52" s="25">
        <v>460.07272727272726</v>
      </c>
      <c r="CG52" s="7">
        <v>1</v>
      </c>
      <c r="CH52" s="7">
        <v>0.93333333333333335</v>
      </c>
      <c r="CI52" s="7">
        <v>0.96666666666666667</v>
      </c>
      <c r="CJ52" s="8"/>
      <c r="CK52" s="8"/>
      <c r="CL52" s="8"/>
      <c r="CM52" s="8"/>
      <c r="CN52" s="8"/>
      <c r="CO52" s="8"/>
      <c r="CP52" s="8"/>
      <c r="CU52" s="8"/>
      <c r="CV52" s="8"/>
      <c r="DF52" s="8"/>
      <c r="ET52" s="25"/>
      <c r="EU52" s="25"/>
    </row>
    <row r="53" spans="1:154" x14ac:dyDescent="0.25">
      <c r="A53" s="1">
        <v>1053</v>
      </c>
      <c r="B53" s="7" t="s">
        <v>64</v>
      </c>
      <c r="C53" s="7" t="str">
        <f t="shared" si="20"/>
        <v>00</v>
      </c>
      <c r="D53" s="7">
        <f t="shared" si="21"/>
        <v>1900</v>
      </c>
      <c r="E53" s="7">
        <f t="shared" si="22"/>
        <v>2000</v>
      </c>
      <c r="F53" s="7">
        <f t="shared" si="23"/>
        <v>19</v>
      </c>
      <c r="G53" s="7" t="s">
        <v>447</v>
      </c>
      <c r="H53" s="7">
        <f t="shared" si="28"/>
        <v>1</v>
      </c>
      <c r="I53" s="7"/>
      <c r="J53" s="7" t="s">
        <v>470</v>
      </c>
      <c r="K53" s="7">
        <f t="shared" si="24"/>
        <v>1</v>
      </c>
      <c r="L53" s="7">
        <v>12</v>
      </c>
      <c r="M53" s="13" t="s">
        <v>493</v>
      </c>
      <c r="N53" s="7">
        <f t="shared" si="25"/>
        <v>1</v>
      </c>
      <c r="O53" s="13" t="s">
        <v>494</v>
      </c>
      <c r="P53" s="7">
        <f>IF(O53="לא",0,1)</f>
        <v>0</v>
      </c>
      <c r="Q53" s="13" t="s">
        <v>494</v>
      </c>
      <c r="R53" s="7">
        <f t="shared" si="29"/>
        <v>0</v>
      </c>
      <c r="S53" s="7" t="s">
        <v>501</v>
      </c>
      <c r="T53" s="7">
        <f t="shared" si="11"/>
        <v>1</v>
      </c>
      <c r="U53" s="7" t="s">
        <v>504</v>
      </c>
      <c r="V53" s="25">
        <v>53</v>
      </c>
      <c r="W53" s="25">
        <v>60</v>
      </c>
      <c r="X53" s="25">
        <v>27</v>
      </c>
      <c r="Y53" s="7">
        <f t="shared" si="26"/>
        <v>3</v>
      </c>
      <c r="Z53" s="7" t="s">
        <v>514</v>
      </c>
      <c r="AA53" s="7">
        <f t="shared" si="27"/>
        <v>6</v>
      </c>
      <c r="AB53" s="7">
        <v>2</v>
      </c>
      <c r="AC53" s="7">
        <v>0</v>
      </c>
      <c r="AD53" s="7">
        <v>9</v>
      </c>
      <c r="AE53" s="7">
        <v>6</v>
      </c>
      <c r="AF53" s="7">
        <v>0</v>
      </c>
      <c r="AG53" s="7">
        <v>0</v>
      </c>
      <c r="AH53" s="7">
        <v>0</v>
      </c>
      <c r="AI53" s="7">
        <v>6</v>
      </c>
      <c r="AJ53" s="7">
        <v>0</v>
      </c>
      <c r="AK53" s="7">
        <v>0</v>
      </c>
      <c r="AL53" s="7">
        <v>24</v>
      </c>
      <c r="AM53" s="7">
        <v>32</v>
      </c>
      <c r="AN53" s="7">
        <v>18</v>
      </c>
      <c r="AO53" s="7">
        <v>45</v>
      </c>
      <c r="AP53" s="7">
        <v>34</v>
      </c>
      <c r="AQ53" s="7">
        <v>13</v>
      </c>
      <c r="AR53" s="7">
        <v>39</v>
      </c>
      <c r="AS53" s="7">
        <v>0.91666666666666663</v>
      </c>
      <c r="AT53" s="8">
        <v>15</v>
      </c>
      <c r="AU53" s="8">
        <v>25</v>
      </c>
      <c r="AV53" s="8">
        <v>0.33333333333333331</v>
      </c>
      <c r="AW53" s="8">
        <v>0.55555555555555558</v>
      </c>
      <c r="AX53" s="8">
        <v>0.44444444444444442</v>
      </c>
      <c r="AY53" s="8">
        <v>668.6</v>
      </c>
      <c r="AZ53" s="8">
        <v>731.63157894736844</v>
      </c>
      <c r="BA53" s="8">
        <v>693.0408163265306</v>
      </c>
      <c r="BB53" s="8">
        <v>685.78571428571433</v>
      </c>
      <c r="BC53" s="8">
        <v>585.125</v>
      </c>
      <c r="BD53" s="8">
        <v>622.21052631578948</v>
      </c>
      <c r="BE53" s="8">
        <v>662.10344827586209</v>
      </c>
      <c r="BF53" s="8">
        <v>-17.185714285714312</v>
      </c>
      <c r="BG53" s="8">
        <v>146.50657894736844</v>
      </c>
      <c r="BH53" s="8">
        <v>70.830290010741123</v>
      </c>
      <c r="BM53" s="7">
        <v>0.96052630000000006</v>
      </c>
      <c r="BN53" s="7">
        <v>0.96052630000000006</v>
      </c>
      <c r="BO53" s="7">
        <v>0.96052630000000006</v>
      </c>
      <c r="BP53" s="7">
        <v>489.277777777778</v>
      </c>
      <c r="BQ53" s="7">
        <v>502.281690140845</v>
      </c>
      <c r="BR53" s="7">
        <v>495.73426573426599</v>
      </c>
      <c r="BS53" s="7">
        <v>13.0039123630673</v>
      </c>
      <c r="BT53" s="7">
        <v>5.6536793693964901E-2</v>
      </c>
      <c r="BU53" s="7">
        <v>5</v>
      </c>
      <c r="BV53" s="39">
        <v>62.748015873015824</v>
      </c>
      <c r="BW53" s="39">
        <v>34.68112760918978</v>
      </c>
      <c r="BX53" s="39">
        <v>42</v>
      </c>
      <c r="BY53" s="39">
        <v>-48.147222222222247</v>
      </c>
      <c r="BZ53" s="39">
        <v>42.945301127002068</v>
      </c>
      <c r="CA53" s="39">
        <v>30</v>
      </c>
      <c r="CB53">
        <v>0.58333333333333337</v>
      </c>
      <c r="CC53">
        <v>1.3032530845373382</v>
      </c>
      <c r="CD53" s="7">
        <v>0.81666666666666665</v>
      </c>
      <c r="CE53" s="25">
        <v>364.21052631578948</v>
      </c>
      <c r="CF53" s="25">
        <v>459.14634146341461</v>
      </c>
      <c r="CG53" s="7">
        <v>0.96666666666666667</v>
      </c>
      <c r="CH53" s="7">
        <v>0.68333333333333335</v>
      </c>
      <c r="CI53" s="7">
        <v>0.82499999999999996</v>
      </c>
      <c r="CJ53" s="8"/>
      <c r="CK53" s="8"/>
      <c r="CL53" s="8"/>
      <c r="CM53" s="8"/>
      <c r="CN53" s="8"/>
      <c r="CO53" s="8"/>
      <c r="CP53" s="8"/>
      <c r="CU53" s="8"/>
      <c r="CV53" s="8"/>
      <c r="DF53" s="8"/>
      <c r="ET53" s="25"/>
      <c r="EU53" s="25"/>
    </row>
    <row r="54" spans="1:154" x14ac:dyDescent="0.25">
      <c r="A54" s="1">
        <v>1054</v>
      </c>
      <c r="B54" s="7" t="s">
        <v>65</v>
      </c>
      <c r="C54" s="7" t="str">
        <f t="shared" si="20"/>
        <v>00</v>
      </c>
      <c r="D54" s="7">
        <f t="shared" si="21"/>
        <v>1900</v>
      </c>
      <c r="E54" s="7">
        <f t="shared" si="22"/>
        <v>2000</v>
      </c>
      <c r="F54" s="7">
        <f t="shared" si="23"/>
        <v>19</v>
      </c>
      <c r="G54" s="7" t="s">
        <v>447</v>
      </c>
      <c r="H54" s="7">
        <f t="shared" si="28"/>
        <v>1</v>
      </c>
      <c r="I54" s="7"/>
      <c r="J54" s="7" t="s">
        <v>470</v>
      </c>
      <c r="K54" s="7">
        <f t="shared" si="24"/>
        <v>1</v>
      </c>
      <c r="L54" s="7">
        <v>12</v>
      </c>
      <c r="M54" s="13" t="s">
        <v>493</v>
      </c>
      <c r="N54" s="7">
        <f t="shared" si="25"/>
        <v>1</v>
      </c>
      <c r="O54" s="13" t="s">
        <v>494</v>
      </c>
      <c r="P54" s="7">
        <f>IF(O54="לא",0,1)</f>
        <v>0</v>
      </c>
      <c r="Q54" s="13" t="s">
        <v>494</v>
      </c>
      <c r="R54" s="7">
        <f t="shared" si="29"/>
        <v>0</v>
      </c>
      <c r="S54" s="7" t="s">
        <v>501</v>
      </c>
      <c r="T54" s="7">
        <f t="shared" si="11"/>
        <v>1</v>
      </c>
      <c r="U54" s="7" t="s">
        <v>506</v>
      </c>
      <c r="V54" s="25">
        <v>56</v>
      </c>
      <c r="W54" s="25">
        <v>80</v>
      </c>
      <c r="X54" s="25">
        <v>32</v>
      </c>
      <c r="Y54" s="7">
        <f t="shared" si="26"/>
        <v>4</v>
      </c>
      <c r="Z54" s="7" t="s">
        <v>513</v>
      </c>
      <c r="AA54" s="7">
        <f t="shared" si="27"/>
        <v>5</v>
      </c>
      <c r="AB54" s="7">
        <v>6</v>
      </c>
      <c r="AC54" s="7">
        <v>2</v>
      </c>
      <c r="AD54" s="7">
        <v>2</v>
      </c>
      <c r="AE54" s="7">
        <v>8</v>
      </c>
      <c r="AF54" s="7">
        <v>4</v>
      </c>
      <c r="AG54" s="7">
        <v>1</v>
      </c>
      <c r="AH54" s="7">
        <v>2</v>
      </c>
      <c r="AI54" s="7">
        <v>1</v>
      </c>
      <c r="AJ54" s="7">
        <v>3</v>
      </c>
      <c r="AK54" s="7">
        <v>2</v>
      </c>
      <c r="AL54" s="7">
        <v>15</v>
      </c>
      <c r="AM54" s="7">
        <v>30</v>
      </c>
      <c r="AN54" s="7">
        <v>27</v>
      </c>
      <c r="AO54" s="7">
        <v>33</v>
      </c>
      <c r="AP54" s="7">
        <v>36</v>
      </c>
      <c r="AQ54" s="7">
        <v>19</v>
      </c>
      <c r="AR54" s="7">
        <v>40</v>
      </c>
      <c r="AS54" s="7">
        <v>0.95833333333333337</v>
      </c>
      <c r="AT54" s="8">
        <v>27</v>
      </c>
      <c r="AU54" s="8">
        <v>29</v>
      </c>
      <c r="AV54" s="8">
        <v>0.6</v>
      </c>
      <c r="AW54" s="8">
        <v>0.64444444444444449</v>
      </c>
      <c r="AX54" s="8">
        <v>0.62222222222222223</v>
      </c>
      <c r="AY54" s="8">
        <v>754.76470588235293</v>
      </c>
      <c r="AZ54" s="8">
        <v>729</v>
      </c>
      <c r="BA54" s="8">
        <v>742.27272727272725</v>
      </c>
      <c r="BB54" s="8">
        <v>737.62962962962968</v>
      </c>
      <c r="BC54" s="8">
        <v>738.75</v>
      </c>
      <c r="BD54" s="8">
        <v>738.2</v>
      </c>
      <c r="BE54" s="8">
        <v>739.72727272727275</v>
      </c>
      <c r="BF54" s="8">
        <v>17.135076252723252</v>
      </c>
      <c r="BG54" s="8">
        <v>-9.75</v>
      </c>
      <c r="BH54" s="8">
        <v>4.0727272727272066</v>
      </c>
      <c r="BM54" s="7">
        <v>0.81578949999999995</v>
      </c>
      <c r="BN54" s="7">
        <v>0.8947368</v>
      </c>
      <c r="BO54" s="7">
        <v>0.8552632</v>
      </c>
      <c r="BP54" s="7">
        <v>394.72131147541</v>
      </c>
      <c r="BQ54" s="7">
        <v>404.769230769231</v>
      </c>
      <c r="BR54" s="7">
        <v>399.90476190476198</v>
      </c>
      <c r="BS54" s="7">
        <v>10.0479192938209</v>
      </c>
      <c r="BT54" s="7">
        <v>5.0081984057757697E-2</v>
      </c>
      <c r="BU54" s="7">
        <v>17</v>
      </c>
      <c r="BV54" s="39">
        <v>47.59264069264065</v>
      </c>
      <c r="BW54" s="39">
        <v>36.282609540963904</v>
      </c>
      <c r="BX54" s="39">
        <v>35</v>
      </c>
      <c r="BY54" s="39">
        <v>-37.675084175084173</v>
      </c>
      <c r="BZ54" s="39">
        <v>30.068828223378173</v>
      </c>
      <c r="CA54" s="39">
        <v>27</v>
      </c>
      <c r="CB54">
        <v>0.56451612903225812</v>
      </c>
      <c r="CC54">
        <v>1.2632391336265494</v>
      </c>
      <c r="CD54" s="7">
        <v>0.89166666666666672</v>
      </c>
      <c r="CE54" s="25">
        <v>398.81355932203388</v>
      </c>
      <c r="CF54" s="25">
        <v>446.41666666666669</v>
      </c>
      <c r="CG54" s="7">
        <v>0.98333333333333328</v>
      </c>
      <c r="CH54" s="7">
        <v>0.81666666666666665</v>
      </c>
      <c r="CI54" s="7">
        <v>0.9</v>
      </c>
      <c r="CJ54" s="8"/>
      <c r="CK54" s="8"/>
      <c r="CL54" s="8"/>
      <c r="CM54" s="8"/>
      <c r="CN54" s="8"/>
      <c r="CO54" s="8"/>
      <c r="CP54" s="8"/>
      <c r="CU54" s="8"/>
      <c r="CV54" s="8"/>
      <c r="DF54" s="8"/>
      <c r="ET54" s="25"/>
      <c r="EU54" s="25"/>
    </row>
    <row r="55" spans="1:154" x14ac:dyDescent="0.25">
      <c r="A55" s="1">
        <v>1055</v>
      </c>
      <c r="B55" s="7" t="s">
        <v>66</v>
      </c>
      <c r="C55" s="7" t="str">
        <f t="shared" si="20"/>
        <v>00</v>
      </c>
      <c r="D55" s="7">
        <f t="shared" si="21"/>
        <v>1900</v>
      </c>
      <c r="E55" s="7">
        <f t="shared" si="22"/>
        <v>2000</v>
      </c>
      <c r="F55" s="7">
        <f t="shared" si="23"/>
        <v>19</v>
      </c>
      <c r="G55" s="7" t="s">
        <v>447</v>
      </c>
      <c r="H55" s="7">
        <f t="shared" si="28"/>
        <v>1</v>
      </c>
      <c r="I55" s="7"/>
      <c r="J55" s="7" t="s">
        <v>475</v>
      </c>
      <c r="K55" s="10"/>
      <c r="L55" s="7">
        <v>12</v>
      </c>
      <c r="M55" s="13" t="s">
        <v>493</v>
      </c>
      <c r="N55" s="7">
        <f t="shared" si="25"/>
        <v>1</v>
      </c>
      <c r="O55" s="13" t="s">
        <v>494</v>
      </c>
      <c r="P55" s="7">
        <f>IF(O55="לא",0,1)</f>
        <v>0</v>
      </c>
      <c r="Q55" s="13" t="s">
        <v>494</v>
      </c>
      <c r="R55" s="7">
        <f t="shared" si="29"/>
        <v>0</v>
      </c>
      <c r="S55" s="7" t="s">
        <v>501</v>
      </c>
      <c r="T55" s="7">
        <f t="shared" si="11"/>
        <v>1</v>
      </c>
      <c r="U55" s="7" t="s">
        <v>504</v>
      </c>
      <c r="V55" s="25">
        <v>54</v>
      </c>
      <c r="W55" s="25">
        <v>80</v>
      </c>
      <c r="X55" s="25">
        <v>21</v>
      </c>
      <c r="Y55" s="7">
        <f t="shared" si="26"/>
        <v>3</v>
      </c>
      <c r="Z55" s="7" t="s">
        <v>514</v>
      </c>
      <c r="AA55" s="7">
        <f t="shared" si="27"/>
        <v>6</v>
      </c>
      <c r="AB55" s="7">
        <v>4</v>
      </c>
      <c r="AC55" s="7">
        <v>0</v>
      </c>
      <c r="AD55" s="7">
        <v>9</v>
      </c>
      <c r="AE55" s="7">
        <v>9</v>
      </c>
      <c r="AF55" s="7">
        <v>0</v>
      </c>
      <c r="AG55" s="7">
        <v>0</v>
      </c>
      <c r="AH55" s="7">
        <v>0</v>
      </c>
      <c r="AI55" s="7">
        <v>9</v>
      </c>
      <c r="AJ55" s="7">
        <v>0</v>
      </c>
      <c r="AK55" s="7">
        <v>0</v>
      </c>
      <c r="AL55" s="7">
        <v>16</v>
      </c>
      <c r="AM55" s="7">
        <v>31</v>
      </c>
      <c r="AN55" s="7">
        <v>21</v>
      </c>
      <c r="AO55" s="7">
        <v>34</v>
      </c>
      <c r="AP55" s="7">
        <v>37</v>
      </c>
      <c r="AQ55" s="7">
        <v>15</v>
      </c>
      <c r="AR55" s="7">
        <v>32</v>
      </c>
      <c r="AS55" s="7">
        <v>0.70833333333333337</v>
      </c>
      <c r="AT55" s="8">
        <v>25</v>
      </c>
      <c r="AU55" s="8">
        <v>28</v>
      </c>
      <c r="AV55" s="8">
        <v>0.55555555555555558</v>
      </c>
      <c r="AW55" s="8">
        <v>0.62222222222222223</v>
      </c>
      <c r="AX55" s="8">
        <v>0.58888888888888891</v>
      </c>
      <c r="AY55" s="8">
        <v>610.63157894736844</v>
      </c>
      <c r="AZ55" s="8">
        <v>559.47058823529414</v>
      </c>
      <c r="BA55" s="8">
        <v>586.47222222222217</v>
      </c>
      <c r="BB55" s="8">
        <v>544.28</v>
      </c>
      <c r="BC55" s="8">
        <v>527.25925925925924</v>
      </c>
      <c r="BD55" s="8">
        <v>535.44230769230774</v>
      </c>
      <c r="BE55" s="8">
        <v>556.31818181818187</v>
      </c>
      <c r="BF55" s="8">
        <v>66.351578947368466</v>
      </c>
      <c r="BG55" s="8">
        <v>32.211328976034906</v>
      </c>
      <c r="BH55" s="8">
        <v>51.029914529914436</v>
      </c>
      <c r="BM55" s="7">
        <v>0.96052630000000006</v>
      </c>
      <c r="BN55" s="7">
        <v>0.96052630000000006</v>
      </c>
      <c r="BO55" s="7">
        <v>0.96052630000000006</v>
      </c>
      <c r="BP55" s="7">
        <v>474.67605633802799</v>
      </c>
      <c r="BQ55" s="7">
        <v>467.642857142857</v>
      </c>
      <c r="BR55" s="7">
        <v>471.18439716312099</v>
      </c>
      <c r="BS55" s="7">
        <v>-7.0331991951709902</v>
      </c>
      <c r="BT55" s="7">
        <v>9.7852211334443398E-2</v>
      </c>
      <c r="BU55" s="7">
        <v>7</v>
      </c>
      <c r="BV55" s="39">
        <v>47.975000000000001</v>
      </c>
      <c r="BW55" s="39">
        <v>36.039422858863873</v>
      </c>
      <c r="BX55" s="39">
        <v>40</v>
      </c>
      <c r="BY55" s="39">
        <v>-63.737903225806448</v>
      </c>
      <c r="BZ55" s="39">
        <v>59.810818645585776</v>
      </c>
      <c r="CA55" s="39">
        <v>31</v>
      </c>
      <c r="CB55">
        <v>0.56338028169014087</v>
      </c>
      <c r="CC55">
        <v>0.75269184538495604</v>
      </c>
      <c r="CD55" s="7">
        <v>0.8</v>
      </c>
      <c r="CE55" s="25">
        <v>360.71929824561403</v>
      </c>
      <c r="CF55" s="25">
        <v>439.25641025641028</v>
      </c>
      <c r="CG55" s="7">
        <v>0.96666666666666667</v>
      </c>
      <c r="CH55" s="7">
        <v>0.66666666666666663</v>
      </c>
      <c r="CI55" s="7">
        <v>0.81666666666666665</v>
      </c>
      <c r="CJ55" s="8"/>
      <c r="CK55" s="8"/>
      <c r="CL55" s="8"/>
      <c r="CM55" s="8"/>
      <c r="CN55" s="8"/>
      <c r="CO55" s="8"/>
      <c r="CP55" s="8"/>
      <c r="CU55" s="8"/>
      <c r="CV55" s="8"/>
      <c r="DF55" s="8"/>
      <c r="ET55" s="25"/>
      <c r="EU55" s="25"/>
    </row>
    <row r="56" spans="1:154" x14ac:dyDescent="0.25">
      <c r="A56" s="1">
        <v>1056</v>
      </c>
      <c r="B56" s="7" t="s">
        <v>67</v>
      </c>
      <c r="C56" s="7" t="str">
        <f t="shared" si="20"/>
        <v>99</v>
      </c>
      <c r="D56" s="7">
        <f t="shared" si="21"/>
        <v>1999</v>
      </c>
      <c r="E56" s="7">
        <f t="shared" si="22"/>
        <v>1999</v>
      </c>
      <c r="F56" s="7">
        <f t="shared" si="23"/>
        <v>20</v>
      </c>
      <c r="G56" s="7" t="s">
        <v>447</v>
      </c>
      <c r="H56" s="7">
        <f t="shared" si="28"/>
        <v>1</v>
      </c>
      <c r="I56" s="7"/>
      <c r="J56" s="7" t="s">
        <v>470</v>
      </c>
      <c r="K56" s="7">
        <f t="shared" ref="K56:K87" si="30">IF(ISNUMBER(SEARCH("עברית",J56)),1,0)</f>
        <v>1</v>
      </c>
      <c r="L56" s="7">
        <v>12</v>
      </c>
      <c r="M56" s="13" t="s">
        <v>493</v>
      </c>
      <c r="N56" s="7">
        <f t="shared" si="25"/>
        <v>1</v>
      </c>
      <c r="O56" s="23"/>
      <c r="P56" s="10"/>
      <c r="Q56" s="13" t="s">
        <v>495</v>
      </c>
      <c r="R56" s="7">
        <f t="shared" si="29"/>
        <v>1</v>
      </c>
      <c r="S56" s="7" t="s">
        <v>501</v>
      </c>
      <c r="T56" s="7">
        <f t="shared" si="11"/>
        <v>1</v>
      </c>
      <c r="U56" s="7" t="s">
        <v>504</v>
      </c>
      <c r="V56" s="25">
        <v>55</v>
      </c>
      <c r="W56" s="25">
        <v>80</v>
      </c>
      <c r="X56" s="25">
        <v>26</v>
      </c>
      <c r="Y56" s="7">
        <f t="shared" si="26"/>
        <v>3</v>
      </c>
      <c r="Z56" s="7" t="s">
        <v>514</v>
      </c>
      <c r="AA56" s="7">
        <f t="shared" si="27"/>
        <v>6</v>
      </c>
      <c r="AB56" s="7">
        <v>11</v>
      </c>
      <c r="AC56" s="7">
        <v>5</v>
      </c>
      <c r="AD56" s="7">
        <v>1</v>
      </c>
      <c r="AE56" s="7">
        <v>17</v>
      </c>
      <c r="AF56" s="7">
        <v>1</v>
      </c>
      <c r="AG56" s="7">
        <v>0</v>
      </c>
      <c r="AH56" s="7">
        <v>6</v>
      </c>
      <c r="AI56" s="7">
        <v>10</v>
      </c>
      <c r="AJ56" s="7">
        <v>1</v>
      </c>
      <c r="AK56" s="7">
        <v>1</v>
      </c>
      <c r="AL56" s="7">
        <v>20</v>
      </c>
      <c r="AM56" s="7">
        <v>27</v>
      </c>
      <c r="AN56" s="7">
        <v>22</v>
      </c>
      <c r="AO56" s="7">
        <v>39</v>
      </c>
      <c r="AP56" s="7">
        <v>32</v>
      </c>
      <c r="AQ56" s="7">
        <v>20</v>
      </c>
      <c r="AR56" s="7">
        <v>33</v>
      </c>
      <c r="AS56" s="7">
        <v>1</v>
      </c>
      <c r="AT56" s="8">
        <v>23</v>
      </c>
      <c r="AU56" s="8">
        <v>26</v>
      </c>
      <c r="AV56" s="8">
        <v>0.51111111111111107</v>
      </c>
      <c r="AW56" s="8">
        <v>0.57777777777777772</v>
      </c>
      <c r="AX56" s="8">
        <v>0.5444444444444444</v>
      </c>
      <c r="AY56" s="8">
        <v>682.2</v>
      </c>
      <c r="AZ56" s="8">
        <v>706.38888888888891</v>
      </c>
      <c r="BA56" s="8">
        <v>693.65789473684208</v>
      </c>
      <c r="BB56" s="8">
        <v>781.59090909090912</v>
      </c>
      <c r="BC56" s="8">
        <v>677.304347826087</v>
      </c>
      <c r="BD56" s="8">
        <v>728.28888888888889</v>
      </c>
      <c r="BE56" s="8">
        <v>712.43373493975901</v>
      </c>
      <c r="BF56" s="8">
        <v>-99.390909090909076</v>
      </c>
      <c r="BG56" s="8">
        <v>29.084541062801918</v>
      </c>
      <c r="BH56" s="8">
        <v>-34.63099415204681</v>
      </c>
      <c r="BM56" s="7">
        <v>0.9473684</v>
      </c>
      <c r="BN56" s="7">
        <v>0.96052630000000006</v>
      </c>
      <c r="BO56" s="7">
        <v>0.9539474</v>
      </c>
      <c r="BP56" s="7">
        <v>403.7</v>
      </c>
      <c r="BQ56" s="7">
        <v>403.67605633802799</v>
      </c>
      <c r="BR56" s="7">
        <v>403.68794326241101</v>
      </c>
      <c r="BS56" s="7">
        <v>-2.3943661971827599E-2</v>
      </c>
      <c r="BT56" s="7">
        <v>4.9108893383040003E-2</v>
      </c>
      <c r="BU56" s="7">
        <v>7</v>
      </c>
      <c r="BV56" s="39">
        <v>27.31494522691705</v>
      </c>
      <c r="BW56" s="39">
        <v>24.649941151358398</v>
      </c>
      <c r="BX56" s="39">
        <v>36</v>
      </c>
      <c r="BY56" s="39">
        <v>-28.971002485501252</v>
      </c>
      <c r="BZ56" s="39">
        <v>25.549124945233014</v>
      </c>
      <c r="CA56" s="39">
        <v>34</v>
      </c>
      <c r="CB56">
        <v>0.51428571428571423</v>
      </c>
      <c r="CC56">
        <v>0.94283741960903877</v>
      </c>
      <c r="CD56" s="7">
        <v>0.97499999999999998</v>
      </c>
      <c r="CE56" s="25">
        <v>402.9830508474576</v>
      </c>
      <c r="CF56" s="25">
        <v>452.27586206896552</v>
      </c>
      <c r="CG56" s="7">
        <v>1</v>
      </c>
      <c r="CH56" s="7">
        <v>0.96666666666666667</v>
      </c>
      <c r="CI56" s="7">
        <v>0.98333333333333328</v>
      </c>
      <c r="CJ56" s="8"/>
      <c r="CK56" s="8"/>
      <c r="CL56" s="8"/>
      <c r="CM56" s="8"/>
      <c r="CN56" s="8"/>
      <c r="CO56" s="8"/>
      <c r="CP56" s="8"/>
      <c r="CU56" s="8"/>
      <c r="CV56" s="8"/>
      <c r="DF56" s="8"/>
      <c r="ET56" s="25"/>
      <c r="EU56" s="25"/>
    </row>
    <row r="57" spans="1:154" x14ac:dyDescent="0.25">
      <c r="A57" s="1">
        <v>1057</v>
      </c>
      <c r="B57" s="7" t="s">
        <v>68</v>
      </c>
      <c r="C57" s="7" t="str">
        <f t="shared" si="20"/>
        <v>00</v>
      </c>
      <c r="D57" s="7">
        <f t="shared" si="21"/>
        <v>1900</v>
      </c>
      <c r="E57" s="7">
        <f t="shared" si="22"/>
        <v>2000</v>
      </c>
      <c r="F57" s="7">
        <f t="shared" si="23"/>
        <v>19</v>
      </c>
      <c r="G57" s="7" t="s">
        <v>447</v>
      </c>
      <c r="H57" s="7">
        <f t="shared" si="28"/>
        <v>1</v>
      </c>
      <c r="I57" s="7"/>
      <c r="J57" s="7" t="s">
        <v>470</v>
      </c>
      <c r="K57" s="7">
        <f t="shared" si="30"/>
        <v>1</v>
      </c>
      <c r="L57" s="7">
        <v>12</v>
      </c>
      <c r="M57" s="13" t="s">
        <v>493</v>
      </c>
      <c r="N57" s="7">
        <f t="shared" si="25"/>
        <v>1</v>
      </c>
      <c r="O57" s="13" t="s">
        <v>494</v>
      </c>
      <c r="P57" s="7">
        <f t="shared" ref="P57:P63" si="31">IF(O57="לא",0,1)</f>
        <v>0</v>
      </c>
      <c r="Q57" s="13" t="s">
        <v>494</v>
      </c>
      <c r="R57" s="7">
        <f t="shared" si="29"/>
        <v>0</v>
      </c>
      <c r="S57" s="7" t="s">
        <v>501</v>
      </c>
      <c r="T57" s="7">
        <f t="shared" si="11"/>
        <v>1</v>
      </c>
      <c r="U57" s="7" t="s">
        <v>506</v>
      </c>
      <c r="V57" s="25">
        <v>54</v>
      </c>
      <c r="W57" s="25">
        <v>50</v>
      </c>
      <c r="X57" s="25">
        <v>36</v>
      </c>
      <c r="Y57" s="7">
        <f t="shared" si="26"/>
        <v>4</v>
      </c>
      <c r="Z57" s="7" t="s">
        <v>514</v>
      </c>
      <c r="AA57" s="7">
        <f t="shared" si="27"/>
        <v>6</v>
      </c>
      <c r="AB57" s="7">
        <v>2</v>
      </c>
      <c r="AC57" s="7">
        <v>0</v>
      </c>
      <c r="AD57" s="7">
        <v>9</v>
      </c>
      <c r="AE57" s="7">
        <v>8</v>
      </c>
      <c r="AF57" s="7">
        <v>0</v>
      </c>
      <c r="AG57" s="7">
        <v>0</v>
      </c>
      <c r="AH57" s="7">
        <v>5</v>
      </c>
      <c r="AI57" s="7">
        <v>3</v>
      </c>
      <c r="AJ57" s="7">
        <v>0</v>
      </c>
      <c r="AK57" s="7">
        <v>2</v>
      </c>
      <c r="AL57" s="7">
        <v>10</v>
      </c>
      <c r="AM57" s="7">
        <v>35</v>
      </c>
      <c r="AN57" s="7">
        <v>34</v>
      </c>
      <c r="AO57" s="7">
        <v>41</v>
      </c>
      <c r="AP57" s="7">
        <v>35</v>
      </c>
      <c r="AQ57" s="7">
        <v>15</v>
      </c>
      <c r="AR57" s="7">
        <v>43</v>
      </c>
      <c r="AS57" s="7">
        <v>0.66666666666666663</v>
      </c>
      <c r="AT57" s="8">
        <v>14</v>
      </c>
      <c r="AU57" s="8">
        <v>27</v>
      </c>
      <c r="AV57" s="8">
        <v>0.31111111111111112</v>
      </c>
      <c r="AW57" s="8">
        <v>0.6</v>
      </c>
      <c r="AX57" s="8">
        <v>0.45555555555555555</v>
      </c>
      <c r="AY57" s="8">
        <v>325.12903225806451</v>
      </c>
      <c r="AZ57" s="8">
        <v>389.35294117647061</v>
      </c>
      <c r="BA57" s="8">
        <v>347.875</v>
      </c>
      <c r="BB57" s="8">
        <v>313.64285714285717</v>
      </c>
      <c r="BC57" s="8">
        <v>347.19230769230768</v>
      </c>
      <c r="BD57" s="8">
        <v>335.45</v>
      </c>
      <c r="BE57" s="8">
        <v>342.22727272727275</v>
      </c>
      <c r="BF57" s="8">
        <v>11.486175115207345</v>
      </c>
      <c r="BG57" s="8">
        <v>42.160633484162929</v>
      </c>
      <c r="BH57" s="8">
        <v>12.425000000000011</v>
      </c>
      <c r="BM57" s="7">
        <v>0.88157890000000005</v>
      </c>
      <c r="BN57" s="7">
        <v>0.88157890000000005</v>
      </c>
      <c r="BO57" s="7">
        <v>0.88157890000000005</v>
      </c>
      <c r="BP57" s="7">
        <v>361.34848484848499</v>
      </c>
      <c r="BQ57" s="7">
        <v>366.421875</v>
      </c>
      <c r="BR57" s="7">
        <v>363.84615384615398</v>
      </c>
      <c r="BS57" s="7">
        <v>5.0733901515151301</v>
      </c>
      <c r="BT57" s="7">
        <v>5.3708836429921802E-2</v>
      </c>
      <c r="BU57" s="7">
        <v>14</v>
      </c>
      <c r="BV57" s="39">
        <v>38.038491751767474</v>
      </c>
      <c r="BW57" s="39">
        <v>21.026958029846416</v>
      </c>
      <c r="BX57" s="39">
        <v>38</v>
      </c>
      <c r="BY57" s="39">
        <v>-33.869402985074615</v>
      </c>
      <c r="BZ57" s="39">
        <v>30.524726511001326</v>
      </c>
      <c r="CA57" s="39">
        <v>28</v>
      </c>
      <c r="CB57">
        <v>0.5757575757575758</v>
      </c>
      <c r="CC57">
        <v>1.1230930692380396</v>
      </c>
      <c r="CD57" s="7">
        <v>0.71666666666666667</v>
      </c>
      <c r="CE57" s="25">
        <v>293.72727272727275</v>
      </c>
      <c r="CF57" s="25">
        <v>356.67741935483872</v>
      </c>
      <c r="CG57" s="7">
        <v>0.95</v>
      </c>
      <c r="CH57" s="7">
        <v>0.53333333333333333</v>
      </c>
      <c r="CI57" s="7">
        <v>0.7416666666666667</v>
      </c>
      <c r="CJ57" s="8"/>
      <c r="CK57" s="8"/>
      <c r="CL57" s="8"/>
      <c r="CM57" s="8"/>
      <c r="CN57" s="8"/>
      <c r="CO57" s="8"/>
      <c r="CP57" s="8"/>
      <c r="CU57" s="8"/>
      <c r="CV57" s="8"/>
      <c r="DF57" s="8"/>
      <c r="ET57" s="25"/>
      <c r="EU57" s="25"/>
    </row>
    <row r="58" spans="1:154" x14ac:dyDescent="0.25">
      <c r="A58" s="1">
        <v>1058</v>
      </c>
      <c r="B58" s="7" t="s">
        <v>69</v>
      </c>
      <c r="C58" s="7" t="str">
        <f t="shared" si="20"/>
        <v>99</v>
      </c>
      <c r="D58" s="7">
        <f t="shared" si="21"/>
        <v>1999</v>
      </c>
      <c r="E58" s="7">
        <f t="shared" si="22"/>
        <v>1999</v>
      </c>
      <c r="F58" s="7">
        <f t="shared" si="23"/>
        <v>20</v>
      </c>
      <c r="G58" s="7" t="s">
        <v>449</v>
      </c>
      <c r="H58" s="7">
        <f t="shared" si="28"/>
        <v>0</v>
      </c>
      <c r="I58" s="10"/>
      <c r="J58" s="7" t="s">
        <v>472</v>
      </c>
      <c r="K58" s="7">
        <f t="shared" si="30"/>
        <v>0</v>
      </c>
      <c r="L58" s="7">
        <v>12</v>
      </c>
      <c r="M58" s="13" t="s">
        <v>493</v>
      </c>
      <c r="N58" s="7">
        <f t="shared" si="25"/>
        <v>1</v>
      </c>
      <c r="O58" s="13" t="s">
        <v>494</v>
      </c>
      <c r="P58" s="7">
        <f t="shared" si="31"/>
        <v>0</v>
      </c>
      <c r="Q58" s="13" t="s">
        <v>494</v>
      </c>
      <c r="R58" s="7">
        <f t="shared" si="29"/>
        <v>0</v>
      </c>
      <c r="S58" s="7" t="s">
        <v>501</v>
      </c>
      <c r="T58" s="7">
        <f t="shared" si="11"/>
        <v>1</v>
      </c>
      <c r="U58" s="7" t="s">
        <v>504</v>
      </c>
      <c r="V58" s="25">
        <v>55</v>
      </c>
      <c r="W58" s="25">
        <v>70</v>
      </c>
      <c r="X58" s="25">
        <v>32</v>
      </c>
      <c r="Y58" s="7">
        <f t="shared" si="26"/>
        <v>3</v>
      </c>
      <c r="Z58" s="7" t="s">
        <v>514</v>
      </c>
      <c r="AA58" s="7">
        <f t="shared" si="27"/>
        <v>6</v>
      </c>
      <c r="AB58" s="7">
        <v>0</v>
      </c>
      <c r="AC58" s="7">
        <v>0</v>
      </c>
      <c r="AD58" s="7">
        <v>9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1</v>
      </c>
      <c r="AL58" s="7">
        <v>22</v>
      </c>
      <c r="AM58" s="7">
        <v>34</v>
      </c>
      <c r="AN58" s="7">
        <v>34</v>
      </c>
      <c r="AO58" s="7">
        <v>38</v>
      </c>
      <c r="AP58" s="7">
        <v>43</v>
      </c>
      <c r="AQ58" s="7">
        <v>9</v>
      </c>
      <c r="AR58" s="7">
        <v>41</v>
      </c>
      <c r="AS58" s="7">
        <v>1</v>
      </c>
      <c r="AT58" s="8">
        <v>16</v>
      </c>
      <c r="AU58" s="8">
        <v>27</v>
      </c>
      <c r="AV58" s="8">
        <v>0.35555555555555557</v>
      </c>
      <c r="AW58" s="8">
        <v>0.6</v>
      </c>
      <c r="AX58" s="8">
        <v>0.4777777777777778</v>
      </c>
      <c r="AY58" s="8">
        <v>772.17241379310349</v>
      </c>
      <c r="AZ58" s="8">
        <v>803.33333333333337</v>
      </c>
      <c r="BA58" s="8">
        <v>782.7954545454545</v>
      </c>
      <c r="BB58" s="8">
        <v>906.5333333333333</v>
      </c>
      <c r="BC58" s="8">
        <v>928.5</v>
      </c>
      <c r="BD58" s="8">
        <v>920.46341463414637</v>
      </c>
      <c r="BE58" s="8">
        <v>849.2</v>
      </c>
      <c r="BF58" s="8">
        <v>-134.36091954022982</v>
      </c>
      <c r="BG58" s="8">
        <v>-125.16666666666663</v>
      </c>
      <c r="BH58" s="8">
        <v>-137.66796008869187</v>
      </c>
      <c r="BM58" s="7">
        <v>1</v>
      </c>
      <c r="BN58" s="7">
        <v>0.98684210000000006</v>
      </c>
      <c r="BO58" s="7">
        <v>0.99342109999999995</v>
      </c>
      <c r="BP58" s="7">
        <v>450.57534246575301</v>
      </c>
      <c r="BQ58" s="7">
        <v>455.36486486486501</v>
      </c>
      <c r="BR58" s="7">
        <v>452.98639455782302</v>
      </c>
      <c r="BS58" s="7">
        <v>4.78952239911143</v>
      </c>
      <c r="BT58" s="7">
        <v>5.07830797195866E-2</v>
      </c>
      <c r="BU58" s="7">
        <v>3</v>
      </c>
      <c r="BV58" s="39">
        <v>46.267303889255047</v>
      </c>
      <c r="BW58" s="39">
        <v>33.405713603637281</v>
      </c>
      <c r="BX58" s="39">
        <v>41</v>
      </c>
      <c r="BY58" s="39">
        <v>-53.423013923013983</v>
      </c>
      <c r="BZ58" s="39">
        <v>48.837242107971022</v>
      </c>
      <c r="CA58" s="39">
        <v>33</v>
      </c>
      <c r="CB58">
        <v>0.55405405405405406</v>
      </c>
      <c r="CC58">
        <v>0.86605566574602522</v>
      </c>
      <c r="CD58" s="7">
        <v>0.93333333333333335</v>
      </c>
      <c r="CE58" s="25">
        <v>357.45</v>
      </c>
      <c r="CF58" s="25">
        <v>453.46153846153845</v>
      </c>
      <c r="CG58" s="7">
        <v>1</v>
      </c>
      <c r="CH58" s="7">
        <v>0.8833333333333333</v>
      </c>
      <c r="CI58" s="7">
        <v>0.94166666666666665</v>
      </c>
      <c r="CJ58" s="8">
        <v>4</v>
      </c>
      <c r="CK58" s="8" t="s">
        <v>504</v>
      </c>
      <c r="CL58" s="8">
        <f t="shared" si="13"/>
        <v>3</v>
      </c>
      <c r="CM58" s="8" t="s">
        <v>634</v>
      </c>
      <c r="CN58" s="8">
        <v>0</v>
      </c>
      <c r="CO58" s="8" t="s">
        <v>634</v>
      </c>
      <c r="CP58" s="8">
        <v>0</v>
      </c>
      <c r="CQ58" s="7" t="s">
        <v>637</v>
      </c>
      <c r="CR58" s="7">
        <v>1</v>
      </c>
      <c r="CS58" s="7">
        <v>0</v>
      </c>
      <c r="CT58" s="7">
        <v>0</v>
      </c>
      <c r="CU58" s="8">
        <v>9</v>
      </c>
      <c r="CV58" s="8">
        <v>3</v>
      </c>
      <c r="CW58" s="7">
        <v>0</v>
      </c>
      <c r="CX58" s="7">
        <f t="shared" si="14"/>
        <v>0</v>
      </c>
      <c r="CY58" s="7">
        <f t="shared" si="15"/>
        <v>0</v>
      </c>
      <c r="CZ58" s="7">
        <v>0</v>
      </c>
      <c r="DA58" s="7">
        <v>0</v>
      </c>
      <c r="DB58" s="7">
        <v>0</v>
      </c>
      <c r="DC58" s="7">
        <v>0</v>
      </c>
      <c r="DD58" s="7">
        <v>0</v>
      </c>
      <c r="DE58" s="7">
        <v>16</v>
      </c>
      <c r="DF58" s="8">
        <v>31</v>
      </c>
      <c r="DG58" s="7">
        <v>40</v>
      </c>
      <c r="DH58" s="8">
        <v>0.91666666666666663</v>
      </c>
      <c r="DI58" s="8">
        <v>14</v>
      </c>
      <c r="DJ58" s="8">
        <v>24</v>
      </c>
      <c r="DK58" s="8">
        <v>0.31111111111111112</v>
      </c>
      <c r="DL58" s="8">
        <f t="shared" si="9"/>
        <v>0.53333333333333333</v>
      </c>
      <c r="DM58" s="8">
        <f t="shared" si="16"/>
        <v>0.42222222222222222</v>
      </c>
      <c r="DN58" s="8">
        <v>655.06451612903231</v>
      </c>
      <c r="DO58" s="8">
        <v>694.78947368421052</v>
      </c>
      <c r="DP58" s="8">
        <v>670.16</v>
      </c>
      <c r="DQ58" s="8">
        <v>836.21428571428567</v>
      </c>
      <c r="DR58" s="8">
        <v>805.60869565217388</v>
      </c>
      <c r="DS58" s="8">
        <v>817.18918918918916</v>
      </c>
      <c r="DT58" s="8">
        <v>732.68965517241384</v>
      </c>
      <c r="DU58" s="8">
        <f t="shared" si="17"/>
        <v>-181.14976958525335</v>
      </c>
      <c r="DV58" s="8">
        <f t="shared" si="17"/>
        <v>-110.81922196796336</v>
      </c>
      <c r="DW58" s="8">
        <f t="shared" si="17"/>
        <v>-147.0291891891892</v>
      </c>
      <c r="EB58" s="7">
        <v>0.98684210000000006</v>
      </c>
      <c r="EC58" s="7">
        <v>0.93421050000000005</v>
      </c>
      <c r="ED58" s="7">
        <v>0.96052630000000006</v>
      </c>
      <c r="EE58" s="7">
        <v>448.59459459459498</v>
      </c>
      <c r="EF58" s="7">
        <v>446.463768115942</v>
      </c>
      <c r="EG58" s="7">
        <v>447.566433566434</v>
      </c>
      <c r="EH58" s="7">
        <v>-2.1308264786525801</v>
      </c>
      <c r="EI58" s="7">
        <v>5.48004530021656E-2</v>
      </c>
      <c r="EJ58" s="7">
        <v>5</v>
      </c>
      <c r="EK58">
        <v>40.824879227053117</v>
      </c>
      <c r="EL58">
        <v>37.128270733422553</v>
      </c>
      <c r="EM58">
        <v>36</v>
      </c>
      <c r="EN58">
        <v>-42.825705568268525</v>
      </c>
      <c r="EO58">
        <v>34.30889703141834</v>
      </c>
      <c r="EP58">
        <v>38</v>
      </c>
      <c r="EQ58">
        <v>0.48648648648648651</v>
      </c>
      <c r="ER58">
        <v>0.95327978104118127</v>
      </c>
      <c r="ES58" s="7">
        <v>0.93333333333333335</v>
      </c>
      <c r="ET58" s="25">
        <v>356.66101694915255</v>
      </c>
      <c r="EU58" s="25">
        <v>448.2641509433962</v>
      </c>
      <c r="EV58" s="7">
        <v>1</v>
      </c>
      <c r="EW58" s="7">
        <v>0.9</v>
      </c>
      <c r="EX58" s="7">
        <v>0.95</v>
      </c>
    </row>
    <row r="59" spans="1:154" x14ac:dyDescent="0.25">
      <c r="A59" s="1">
        <v>1059</v>
      </c>
      <c r="B59" s="7" t="s">
        <v>70</v>
      </c>
      <c r="C59" s="7" t="str">
        <f t="shared" si="20"/>
        <v>00</v>
      </c>
      <c r="D59" s="7">
        <f t="shared" si="21"/>
        <v>1900</v>
      </c>
      <c r="E59" s="7">
        <f t="shared" si="22"/>
        <v>2000</v>
      </c>
      <c r="F59" s="7">
        <f t="shared" si="23"/>
        <v>19</v>
      </c>
      <c r="G59" s="7" t="s">
        <v>447</v>
      </c>
      <c r="H59" s="7">
        <f t="shared" si="28"/>
        <v>1</v>
      </c>
      <c r="I59" s="7"/>
      <c r="J59" s="7" t="s">
        <v>470</v>
      </c>
      <c r="K59" s="7">
        <f t="shared" si="30"/>
        <v>1</v>
      </c>
      <c r="L59" s="7">
        <v>12</v>
      </c>
      <c r="M59" s="13" t="s">
        <v>493</v>
      </c>
      <c r="N59" s="7">
        <f t="shared" si="25"/>
        <v>1</v>
      </c>
      <c r="O59" s="13" t="s">
        <v>494</v>
      </c>
      <c r="P59" s="7">
        <f t="shared" si="31"/>
        <v>0</v>
      </c>
      <c r="Q59" s="13" t="s">
        <v>494</v>
      </c>
      <c r="R59" s="7">
        <f t="shared" si="29"/>
        <v>0</v>
      </c>
      <c r="S59" s="7" t="s">
        <v>501</v>
      </c>
      <c r="T59" s="7">
        <f t="shared" si="11"/>
        <v>1</v>
      </c>
      <c r="U59" s="7" t="s">
        <v>506</v>
      </c>
      <c r="V59" s="25">
        <v>54</v>
      </c>
      <c r="W59" s="25">
        <v>70</v>
      </c>
      <c r="X59" s="25">
        <v>28</v>
      </c>
      <c r="Y59" s="7">
        <f t="shared" si="26"/>
        <v>4</v>
      </c>
      <c r="Z59" s="7" t="s">
        <v>514</v>
      </c>
      <c r="AA59" s="7">
        <f t="shared" si="27"/>
        <v>6</v>
      </c>
      <c r="AB59" s="7">
        <v>5</v>
      </c>
      <c r="AC59" s="7">
        <v>0</v>
      </c>
      <c r="AD59" s="7">
        <v>9</v>
      </c>
      <c r="AE59" s="7">
        <v>7</v>
      </c>
      <c r="AF59" s="7">
        <v>3</v>
      </c>
      <c r="AG59" s="7">
        <v>0</v>
      </c>
      <c r="AH59" s="7">
        <v>3</v>
      </c>
      <c r="AI59" s="7">
        <v>1</v>
      </c>
      <c r="AJ59" s="7">
        <v>2</v>
      </c>
      <c r="AK59" s="7">
        <v>1</v>
      </c>
      <c r="AL59" s="7">
        <v>23</v>
      </c>
      <c r="AM59" s="7">
        <v>28</v>
      </c>
      <c r="AN59" s="7">
        <v>32</v>
      </c>
      <c r="AO59" s="7">
        <v>30</v>
      </c>
      <c r="AP59" s="7">
        <v>35</v>
      </c>
      <c r="AQ59" s="7">
        <v>12</v>
      </c>
      <c r="AR59" s="7">
        <v>34</v>
      </c>
      <c r="AS59" s="26">
        <v>0.54166666666666663</v>
      </c>
      <c r="AT59" s="26">
        <v>19</v>
      </c>
      <c r="AU59" s="26">
        <v>28</v>
      </c>
      <c r="AV59" s="26">
        <v>0.42222222222222222</v>
      </c>
      <c r="AW59" s="26">
        <v>0.62222222222222223</v>
      </c>
      <c r="AX59" s="26">
        <v>0.52222222222222225</v>
      </c>
      <c r="AY59" s="26">
        <v>526.61538461538464</v>
      </c>
      <c r="AZ59" s="26">
        <v>510.1875</v>
      </c>
      <c r="BA59" s="26">
        <v>520.35714285714289</v>
      </c>
      <c r="BB59" s="26">
        <v>527</v>
      </c>
      <c r="BC59" s="26">
        <v>458.60714285714283</v>
      </c>
      <c r="BD59" s="26">
        <v>484.44444444444446</v>
      </c>
      <c r="BE59" s="26">
        <v>501.78160919540232</v>
      </c>
      <c r="BF59" s="26">
        <v>-0.38461538461535838</v>
      </c>
      <c r="BG59" s="26">
        <v>51.580357142857167</v>
      </c>
      <c r="BH59" s="26">
        <v>35.912698412698433</v>
      </c>
      <c r="BM59" s="7">
        <v>0.9473684</v>
      </c>
      <c r="BN59" s="7">
        <v>0.96052630000000006</v>
      </c>
      <c r="BO59" s="7">
        <v>0.9539474</v>
      </c>
      <c r="BP59" s="7">
        <v>411.914285714286</v>
      </c>
      <c r="BQ59" s="7">
        <v>408.60869565217399</v>
      </c>
      <c r="BR59" s="7">
        <v>410.273381294964</v>
      </c>
      <c r="BS59" s="7">
        <v>-3.3055900621117802</v>
      </c>
      <c r="BT59" s="7">
        <v>3.2904114213673001E-2</v>
      </c>
      <c r="BU59" s="7">
        <v>8</v>
      </c>
      <c r="BV59" s="39">
        <v>27.066300366300318</v>
      </c>
      <c r="BW59" s="39">
        <v>22.21246991793932</v>
      </c>
      <c r="BX59" s="39">
        <v>39</v>
      </c>
      <c r="BY59" s="39">
        <v>-33.166071428571477</v>
      </c>
      <c r="BZ59" s="39">
        <v>29.581389314060264</v>
      </c>
      <c r="CA59" s="39">
        <v>32</v>
      </c>
      <c r="CB59">
        <v>0.54929577464788737</v>
      </c>
      <c r="CC59">
        <v>0.81608400393733682</v>
      </c>
      <c r="CD59" s="7">
        <v>0.8666666666666667</v>
      </c>
      <c r="CE59" s="25">
        <v>359.47457627118644</v>
      </c>
      <c r="CF59" s="25">
        <v>428.68888888888887</v>
      </c>
      <c r="CG59" s="7">
        <v>1</v>
      </c>
      <c r="CH59" s="7">
        <v>0.76666666666666672</v>
      </c>
      <c r="CI59" s="7">
        <v>0.8833333333333333</v>
      </c>
      <c r="CJ59" s="8"/>
      <c r="CK59" s="8"/>
      <c r="CL59" s="8"/>
      <c r="CM59" s="8"/>
      <c r="CN59" s="8"/>
      <c r="CO59" s="8"/>
      <c r="CP59" s="8"/>
      <c r="CU59" s="8"/>
      <c r="CV59" s="8"/>
      <c r="DF59" s="8"/>
      <c r="ET59" s="25"/>
      <c r="EU59" s="25"/>
    </row>
    <row r="60" spans="1:154" x14ac:dyDescent="0.25">
      <c r="A60" s="1">
        <v>1060</v>
      </c>
      <c r="B60" s="7" t="s">
        <v>71</v>
      </c>
      <c r="C60" s="7" t="str">
        <f t="shared" si="20"/>
        <v>99</v>
      </c>
      <c r="D60" s="7">
        <f t="shared" si="21"/>
        <v>1999</v>
      </c>
      <c r="E60" s="7">
        <f t="shared" si="22"/>
        <v>1999</v>
      </c>
      <c r="F60" s="7">
        <f t="shared" si="23"/>
        <v>20</v>
      </c>
      <c r="G60" s="7" t="s">
        <v>447</v>
      </c>
      <c r="H60" s="7">
        <f t="shared" si="28"/>
        <v>1</v>
      </c>
      <c r="I60" s="7"/>
      <c r="J60" s="7" t="s">
        <v>470</v>
      </c>
      <c r="K60" s="7">
        <f t="shared" si="30"/>
        <v>1</v>
      </c>
      <c r="L60" s="7">
        <v>12</v>
      </c>
      <c r="M60" s="13" t="s">
        <v>493</v>
      </c>
      <c r="N60" s="7">
        <f t="shared" si="25"/>
        <v>1</v>
      </c>
      <c r="O60" s="13" t="s">
        <v>494</v>
      </c>
      <c r="P60" s="7">
        <f t="shared" si="31"/>
        <v>0</v>
      </c>
      <c r="Q60" s="13" t="s">
        <v>494</v>
      </c>
      <c r="R60" s="7">
        <f t="shared" si="29"/>
        <v>0</v>
      </c>
      <c r="S60" s="7" t="s">
        <v>501</v>
      </c>
      <c r="T60" s="7">
        <f t="shared" si="11"/>
        <v>1</v>
      </c>
      <c r="U60" s="7" t="s">
        <v>506</v>
      </c>
      <c r="V60" s="25">
        <v>53</v>
      </c>
      <c r="W60" s="25">
        <v>50</v>
      </c>
      <c r="X60" s="25">
        <v>32</v>
      </c>
      <c r="Y60" s="7">
        <f t="shared" si="26"/>
        <v>4</v>
      </c>
      <c r="Z60" s="7" t="s">
        <v>514</v>
      </c>
      <c r="AA60" s="7">
        <f t="shared" si="27"/>
        <v>6</v>
      </c>
      <c r="AB60" s="7">
        <v>2</v>
      </c>
      <c r="AC60" s="7">
        <v>0</v>
      </c>
      <c r="AD60" s="7">
        <v>9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3</v>
      </c>
      <c r="AL60" s="7">
        <v>14</v>
      </c>
      <c r="AM60" s="7">
        <v>31</v>
      </c>
      <c r="AN60" s="7">
        <v>29</v>
      </c>
      <c r="AO60" s="7">
        <v>36</v>
      </c>
      <c r="AP60" s="7">
        <v>36</v>
      </c>
      <c r="AQ60" s="7">
        <v>17</v>
      </c>
      <c r="AR60" s="7">
        <v>33</v>
      </c>
      <c r="AS60" s="7">
        <v>0.79166666666666663</v>
      </c>
      <c r="AT60" s="8">
        <v>16</v>
      </c>
      <c r="AU60" s="8">
        <v>27</v>
      </c>
      <c r="AV60" s="8">
        <v>0.35555555555555557</v>
      </c>
      <c r="AW60" s="8">
        <v>0.6</v>
      </c>
      <c r="AX60" s="8">
        <v>0.4777777777777778</v>
      </c>
      <c r="AY60" s="8">
        <v>517.35714285714289</v>
      </c>
      <c r="AZ60" s="8">
        <v>554.82352941176475</v>
      </c>
      <c r="BA60" s="8">
        <v>531.51111111111106</v>
      </c>
      <c r="BB60" s="8">
        <v>541.25</v>
      </c>
      <c r="BC60" s="8">
        <v>503.5</v>
      </c>
      <c r="BD60" s="8">
        <v>517.88095238095241</v>
      </c>
      <c r="BE60" s="8">
        <v>524.93103448275861</v>
      </c>
      <c r="BF60" s="8">
        <v>-23.89285714285711</v>
      </c>
      <c r="BG60" s="8">
        <v>51.323529411764753</v>
      </c>
      <c r="BH60" s="8">
        <v>13.630158730158655</v>
      </c>
      <c r="BM60" s="7">
        <v>0.96052630000000006</v>
      </c>
      <c r="BN60" s="7">
        <v>0.98684210000000006</v>
      </c>
      <c r="BO60" s="7">
        <v>0.9736842</v>
      </c>
      <c r="BP60" s="7">
        <v>454.08333333333297</v>
      </c>
      <c r="BQ60" s="7">
        <v>440.79729729729701</v>
      </c>
      <c r="BR60" s="7">
        <v>447.34931506849301</v>
      </c>
      <c r="BS60" s="7">
        <v>-13.286036036036</v>
      </c>
      <c r="BT60" s="7">
        <v>5.2516902830280002E-2</v>
      </c>
      <c r="BU60" s="7">
        <v>3</v>
      </c>
      <c r="BV60" s="39">
        <v>33.870468029004606</v>
      </c>
      <c r="BW60" s="39">
        <v>25.760046814741628</v>
      </c>
      <c r="BX60" s="39">
        <v>41</v>
      </c>
      <c r="BY60" s="39">
        <v>-75.654315605928488</v>
      </c>
      <c r="BZ60" s="39">
        <v>62.650509721520123</v>
      </c>
      <c r="CA60" s="39">
        <v>31</v>
      </c>
      <c r="CB60">
        <v>0.56944444444444442</v>
      </c>
      <c r="CC60">
        <v>0.44770040886273538</v>
      </c>
      <c r="CD60" s="7">
        <v>0.83333333333333337</v>
      </c>
      <c r="CE60" s="25">
        <v>338.05263157894734</v>
      </c>
      <c r="CF60" s="25">
        <v>399.72093023255815</v>
      </c>
      <c r="CG60" s="7">
        <v>0.96666666666666667</v>
      </c>
      <c r="CH60" s="7">
        <v>0.73333333333333328</v>
      </c>
      <c r="CI60" s="7">
        <v>0.85</v>
      </c>
      <c r="CJ60" s="8"/>
      <c r="CK60" s="8"/>
      <c r="CL60" s="8"/>
      <c r="CM60" s="8"/>
      <c r="CN60" s="8"/>
      <c r="CO60" s="8"/>
      <c r="CP60" s="8"/>
      <c r="CU60" s="8"/>
      <c r="CV60" s="8"/>
      <c r="DF60" s="8"/>
      <c r="ET60" s="25"/>
      <c r="EU60" s="25"/>
    </row>
    <row r="61" spans="1:154" x14ac:dyDescent="0.25">
      <c r="A61" s="1">
        <v>1061</v>
      </c>
      <c r="B61" s="7" t="s">
        <v>72</v>
      </c>
      <c r="C61" s="7" t="str">
        <f t="shared" si="20"/>
        <v>98</v>
      </c>
      <c r="D61" s="7">
        <f t="shared" si="21"/>
        <v>1998</v>
      </c>
      <c r="E61" s="7">
        <f t="shared" si="22"/>
        <v>1998</v>
      </c>
      <c r="F61" s="7">
        <f t="shared" si="23"/>
        <v>21</v>
      </c>
      <c r="G61" s="7" t="s">
        <v>447</v>
      </c>
      <c r="H61" s="7">
        <f t="shared" si="28"/>
        <v>1</v>
      </c>
      <c r="I61" s="7"/>
      <c r="J61" s="7" t="s">
        <v>470</v>
      </c>
      <c r="K61" s="7">
        <f t="shared" si="30"/>
        <v>1</v>
      </c>
      <c r="L61" s="7">
        <v>12</v>
      </c>
      <c r="M61" s="13" t="s">
        <v>493</v>
      </c>
      <c r="N61" s="7">
        <f t="shared" si="25"/>
        <v>1</v>
      </c>
      <c r="O61" s="13" t="s">
        <v>494</v>
      </c>
      <c r="P61" s="7">
        <f t="shared" si="31"/>
        <v>0</v>
      </c>
      <c r="Q61" s="13" t="s">
        <v>494</v>
      </c>
      <c r="R61" s="7">
        <f t="shared" si="29"/>
        <v>0</v>
      </c>
      <c r="S61" s="7" t="s">
        <v>501</v>
      </c>
      <c r="T61" s="7">
        <f t="shared" si="11"/>
        <v>1</v>
      </c>
      <c r="U61" s="7" t="s">
        <v>504</v>
      </c>
      <c r="V61" s="25">
        <v>54</v>
      </c>
      <c r="W61" s="25">
        <v>70</v>
      </c>
      <c r="X61" s="7" t="s">
        <v>527</v>
      </c>
      <c r="Y61" s="7">
        <f t="shared" si="26"/>
        <v>3</v>
      </c>
      <c r="Z61" s="7" t="s">
        <v>514</v>
      </c>
      <c r="AA61" s="7">
        <f t="shared" si="27"/>
        <v>6</v>
      </c>
      <c r="AB61" s="7">
        <v>10</v>
      </c>
      <c r="AC61" s="7">
        <v>18</v>
      </c>
      <c r="AD61" s="7">
        <v>2</v>
      </c>
      <c r="AE61" s="7">
        <v>44</v>
      </c>
      <c r="AF61" s="7">
        <v>10</v>
      </c>
      <c r="AG61" s="7">
        <v>4</v>
      </c>
      <c r="AH61" s="7">
        <v>17</v>
      </c>
      <c r="AI61" s="7">
        <v>13</v>
      </c>
      <c r="AJ61" s="7">
        <v>5</v>
      </c>
      <c r="AK61" s="7">
        <v>1</v>
      </c>
      <c r="AL61" s="7">
        <v>18</v>
      </c>
      <c r="AM61" s="7">
        <v>18</v>
      </c>
      <c r="AN61" s="7">
        <v>27</v>
      </c>
      <c r="AO61" s="7">
        <v>28</v>
      </c>
      <c r="AP61" s="7">
        <v>30</v>
      </c>
      <c r="AQ61" s="7">
        <v>32</v>
      </c>
      <c r="AR61" s="7">
        <v>29</v>
      </c>
      <c r="AS61" s="7">
        <v>0.95833333333333337</v>
      </c>
      <c r="AT61" s="8">
        <v>23</v>
      </c>
      <c r="AU61" s="8">
        <v>25</v>
      </c>
      <c r="AV61" s="8">
        <v>0.51111111111111107</v>
      </c>
      <c r="AW61" s="8">
        <v>0.55555555555555558</v>
      </c>
      <c r="AX61" s="8">
        <v>0.53333333333333333</v>
      </c>
      <c r="AY61" s="8">
        <v>577.5</v>
      </c>
      <c r="AZ61" s="8">
        <v>568.57894736842104</v>
      </c>
      <c r="BA61" s="8">
        <v>573.36585365853659</v>
      </c>
      <c r="BB61" s="8">
        <v>495.5</v>
      </c>
      <c r="BC61" s="8">
        <v>486.4</v>
      </c>
      <c r="BD61" s="8">
        <v>490.65957446808511</v>
      </c>
      <c r="BE61" s="8">
        <v>529.19318181818187</v>
      </c>
      <c r="BF61" s="8">
        <v>82</v>
      </c>
      <c r="BG61" s="8">
        <v>82.178947368421063</v>
      </c>
      <c r="BH61" s="8">
        <v>82.706279190451482</v>
      </c>
      <c r="BM61" s="7">
        <v>0.98684210000000006</v>
      </c>
      <c r="BN61" s="7">
        <v>0.9736842</v>
      </c>
      <c r="BO61" s="7">
        <v>0.9802632</v>
      </c>
      <c r="BP61" s="7">
        <v>525.71830985915506</v>
      </c>
      <c r="BQ61" s="7">
        <v>537.5</v>
      </c>
      <c r="BR61" s="7">
        <v>531.39416058394204</v>
      </c>
      <c r="BS61" s="7">
        <v>11.7816901408451</v>
      </c>
      <c r="BT61" s="7">
        <v>8.2356069410630103E-2</v>
      </c>
      <c r="BU61" s="7">
        <v>9</v>
      </c>
      <c r="BV61" s="39">
        <v>96.623904881101211</v>
      </c>
      <c r="BW61" s="39">
        <v>53.54271277628839</v>
      </c>
      <c r="BX61" s="39">
        <v>47</v>
      </c>
      <c r="BY61" s="39">
        <v>-109.76588235294126</v>
      </c>
      <c r="BZ61" s="39">
        <v>127.57337653288006</v>
      </c>
      <c r="CA61" s="39">
        <v>25</v>
      </c>
      <c r="CB61">
        <v>0.65277777777777779</v>
      </c>
      <c r="CC61">
        <v>0.88027265676612221</v>
      </c>
      <c r="CD61" s="7">
        <v>0.85</v>
      </c>
      <c r="CE61" s="25">
        <v>345.24561403508773</v>
      </c>
      <c r="CF61" s="25">
        <v>420.86666666666667</v>
      </c>
      <c r="CG61" s="7">
        <v>0.95</v>
      </c>
      <c r="CH61" s="7">
        <v>0.76666666666666672</v>
      </c>
      <c r="CI61" s="7">
        <v>0.85833333333333328</v>
      </c>
      <c r="CJ61" s="8"/>
      <c r="CK61" s="8"/>
      <c r="CL61" s="8"/>
      <c r="CM61" s="8"/>
      <c r="CN61" s="8"/>
      <c r="CO61" s="8"/>
      <c r="CP61" s="8"/>
      <c r="CU61" s="8"/>
      <c r="CV61" s="8"/>
      <c r="DF61" s="8"/>
      <c r="ET61" s="25"/>
      <c r="EU61" s="25"/>
    </row>
    <row r="62" spans="1:154" x14ac:dyDescent="0.25">
      <c r="A62" s="1">
        <v>1062</v>
      </c>
      <c r="B62" s="7" t="s">
        <v>73</v>
      </c>
      <c r="C62" s="7" t="str">
        <f t="shared" si="20"/>
        <v>00</v>
      </c>
      <c r="D62" s="7">
        <f t="shared" si="21"/>
        <v>1900</v>
      </c>
      <c r="E62" s="7">
        <f t="shared" si="22"/>
        <v>2000</v>
      </c>
      <c r="F62" s="7">
        <f t="shared" si="23"/>
        <v>19</v>
      </c>
      <c r="G62" s="7" t="s">
        <v>447</v>
      </c>
      <c r="H62" s="7">
        <f t="shared" si="28"/>
        <v>1</v>
      </c>
      <c r="I62" s="7"/>
      <c r="J62" s="7" t="s">
        <v>473</v>
      </c>
      <c r="K62" s="7">
        <f t="shared" si="30"/>
        <v>0</v>
      </c>
      <c r="L62" s="7">
        <v>12</v>
      </c>
      <c r="M62" s="13" t="s">
        <v>493</v>
      </c>
      <c r="N62" s="7">
        <f t="shared" si="25"/>
        <v>1</v>
      </c>
      <c r="O62" s="13" t="s">
        <v>494</v>
      </c>
      <c r="P62" s="7">
        <f t="shared" si="31"/>
        <v>0</v>
      </c>
      <c r="Q62" s="13" t="s">
        <v>494</v>
      </c>
      <c r="R62" s="7">
        <f t="shared" si="29"/>
        <v>0</v>
      </c>
      <c r="S62" s="7" t="s">
        <v>501</v>
      </c>
      <c r="T62" s="7">
        <f t="shared" si="11"/>
        <v>1</v>
      </c>
      <c r="U62" s="7" t="s">
        <v>504</v>
      </c>
      <c r="V62" s="25">
        <v>55</v>
      </c>
      <c r="W62" s="25">
        <v>70</v>
      </c>
      <c r="X62" s="25">
        <v>29</v>
      </c>
      <c r="Y62" s="7">
        <f t="shared" si="26"/>
        <v>3</v>
      </c>
      <c r="Z62" s="7" t="s">
        <v>513</v>
      </c>
      <c r="AA62" s="7">
        <f t="shared" si="27"/>
        <v>5</v>
      </c>
      <c r="AB62" s="7">
        <v>1</v>
      </c>
      <c r="AC62" s="7">
        <v>2</v>
      </c>
      <c r="AD62" s="7">
        <v>1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19</v>
      </c>
      <c r="AM62" s="7">
        <v>29</v>
      </c>
      <c r="AN62" s="7">
        <v>24</v>
      </c>
      <c r="AO62" s="7">
        <v>42</v>
      </c>
      <c r="AP62" s="7">
        <v>37</v>
      </c>
      <c r="AQ62" s="7">
        <v>24</v>
      </c>
      <c r="AR62" s="7">
        <v>39</v>
      </c>
      <c r="AS62" s="7">
        <v>1</v>
      </c>
      <c r="AT62" s="8">
        <v>25</v>
      </c>
      <c r="AU62" s="8">
        <v>24</v>
      </c>
      <c r="AV62" s="8">
        <v>0.55555555555555558</v>
      </c>
      <c r="AW62" s="8">
        <v>0.53333333333333333</v>
      </c>
      <c r="AX62" s="8">
        <v>0.5444444444444444</v>
      </c>
      <c r="AY62" s="8">
        <v>837.36842105263156</v>
      </c>
      <c r="AZ62" s="8">
        <v>862.95238095238096</v>
      </c>
      <c r="BA62" s="8">
        <v>850.8</v>
      </c>
      <c r="BB62" s="8">
        <v>934.0454545454545</v>
      </c>
      <c r="BC62" s="8">
        <v>853.83333333333337</v>
      </c>
      <c r="BD62" s="8">
        <v>892.195652173913</v>
      </c>
      <c r="BE62" s="8">
        <v>872.94186046511629</v>
      </c>
      <c r="BF62" s="8">
        <v>-96.677033492822943</v>
      </c>
      <c r="BG62" s="8">
        <v>9.119047619047592</v>
      </c>
      <c r="BH62" s="8">
        <v>-41.395652173913049</v>
      </c>
      <c r="BM62" s="7">
        <v>1</v>
      </c>
      <c r="BN62" s="7">
        <v>1</v>
      </c>
      <c r="BO62" s="7">
        <v>1</v>
      </c>
      <c r="BP62" s="7">
        <v>471.72602739726</v>
      </c>
      <c r="BQ62" s="7">
        <v>473.5</v>
      </c>
      <c r="BR62" s="7">
        <v>472.61904761904799</v>
      </c>
      <c r="BS62" s="7">
        <v>1.77397260273972</v>
      </c>
      <c r="BT62" s="7">
        <v>5.0039348866809497E-2</v>
      </c>
      <c r="BU62" s="7">
        <v>3</v>
      </c>
      <c r="BV62" s="39">
        <v>41.448888888888916</v>
      </c>
      <c r="BW62" s="39">
        <v>29.306469180071243</v>
      </c>
      <c r="BX62" s="39">
        <v>45</v>
      </c>
      <c r="BY62" s="39">
        <v>-63.037701149425267</v>
      </c>
      <c r="BZ62" s="39">
        <v>57.669648405428241</v>
      </c>
      <c r="CA62" s="39">
        <v>29</v>
      </c>
      <c r="CB62">
        <v>0.60810810810810811</v>
      </c>
      <c r="CC62">
        <v>0.65752538771421898</v>
      </c>
      <c r="CD62" s="7">
        <v>0.95833333333333337</v>
      </c>
      <c r="CE62" s="25">
        <v>389.77966101694915</v>
      </c>
      <c r="CF62" s="25">
        <v>438</v>
      </c>
      <c r="CG62" s="7">
        <v>1</v>
      </c>
      <c r="CH62" s="7">
        <v>0.95</v>
      </c>
      <c r="CI62" s="7">
        <v>0.97499999999999998</v>
      </c>
      <c r="CJ62" s="8">
        <v>3</v>
      </c>
      <c r="CK62" s="8" t="s">
        <v>506</v>
      </c>
      <c r="CL62" s="8">
        <f t="shared" si="13"/>
        <v>4</v>
      </c>
      <c r="CM62" s="8" t="s">
        <v>634</v>
      </c>
      <c r="CN62" s="8">
        <v>0</v>
      </c>
      <c r="CO62" s="8" t="s">
        <v>639</v>
      </c>
      <c r="CP62" s="8">
        <v>1</v>
      </c>
      <c r="CQ62" s="7" t="s">
        <v>635</v>
      </c>
      <c r="CR62" s="7">
        <v>0</v>
      </c>
      <c r="CS62" s="7">
        <v>1</v>
      </c>
      <c r="CT62" s="7">
        <v>2</v>
      </c>
      <c r="CU62" s="8">
        <v>0</v>
      </c>
      <c r="CV62" s="8">
        <v>0</v>
      </c>
      <c r="CW62" s="7">
        <v>26</v>
      </c>
      <c r="CX62" s="7">
        <f t="shared" si="14"/>
        <v>0</v>
      </c>
      <c r="CY62" s="7">
        <f t="shared" si="15"/>
        <v>1</v>
      </c>
      <c r="CZ62" s="7">
        <v>6</v>
      </c>
      <c r="DA62" s="7">
        <v>4</v>
      </c>
      <c r="DB62" s="7">
        <v>5</v>
      </c>
      <c r="DC62" s="7">
        <v>11</v>
      </c>
      <c r="DD62" s="7">
        <v>4</v>
      </c>
      <c r="DE62" s="7">
        <v>25</v>
      </c>
      <c r="DF62" s="8">
        <v>28</v>
      </c>
      <c r="DG62" s="7">
        <v>40</v>
      </c>
      <c r="DH62" s="8">
        <v>0.95833333333333337</v>
      </c>
      <c r="DI62" s="8">
        <v>21</v>
      </c>
      <c r="DJ62" s="8">
        <v>26</v>
      </c>
      <c r="DK62" s="8">
        <v>0.46666666666666667</v>
      </c>
      <c r="DL62" s="8">
        <f t="shared" si="9"/>
        <v>0.57777777777777772</v>
      </c>
      <c r="DM62" s="8">
        <f t="shared" si="16"/>
        <v>0.52222222222222225</v>
      </c>
      <c r="DN62" s="8">
        <v>717.86956521739125</v>
      </c>
      <c r="DO62" s="8">
        <v>729.47368421052636</v>
      </c>
      <c r="DP62" s="8">
        <v>723.11904761904759</v>
      </c>
      <c r="DQ62" s="8">
        <v>741.52380952380952</v>
      </c>
      <c r="DR62" s="8">
        <v>662.6</v>
      </c>
      <c r="DS62" s="8">
        <v>698.63043478260875</v>
      </c>
      <c r="DT62" s="8">
        <v>710.31818181818187</v>
      </c>
      <c r="DU62" s="8">
        <f t="shared" si="17"/>
        <v>-23.654244306418263</v>
      </c>
      <c r="DV62" s="8">
        <f t="shared" si="17"/>
        <v>66.873684210526335</v>
      </c>
      <c r="DW62" s="8">
        <f t="shared" si="17"/>
        <v>24.488612836438847</v>
      </c>
      <c r="EB62" s="7">
        <v>1</v>
      </c>
      <c r="EC62" s="7">
        <v>1</v>
      </c>
      <c r="ED62" s="7">
        <v>1</v>
      </c>
      <c r="EE62" s="7">
        <v>454.98648648648702</v>
      </c>
      <c r="EF62" s="7">
        <v>467.42666666666702</v>
      </c>
      <c r="EG62" s="7">
        <v>461.24832214765098</v>
      </c>
      <c r="EH62" s="7">
        <v>12.440180180180199</v>
      </c>
      <c r="EI62" s="7">
        <v>4.0643541770430801E-2</v>
      </c>
      <c r="EJ62" s="7">
        <v>1</v>
      </c>
      <c r="EK62">
        <v>41.126666666666708</v>
      </c>
      <c r="EL62">
        <v>25.275482191246095</v>
      </c>
      <c r="EM62">
        <v>50</v>
      </c>
      <c r="EN62">
        <v>-47.323333333333295</v>
      </c>
      <c r="EO62">
        <v>45.873240202395429</v>
      </c>
      <c r="EP62">
        <v>24</v>
      </c>
      <c r="EQ62">
        <v>0.67567567567567566</v>
      </c>
      <c r="ER62">
        <v>0.86905684299500052</v>
      </c>
      <c r="ES62" s="7">
        <v>0.94166666666666665</v>
      </c>
      <c r="ET62" s="25">
        <v>392.49152542372883</v>
      </c>
      <c r="EU62" s="25">
        <v>403.61111111111109</v>
      </c>
      <c r="EV62" s="7">
        <v>1</v>
      </c>
      <c r="EW62" s="7">
        <v>0.91666666666666663</v>
      </c>
      <c r="EX62" s="7">
        <v>0.95833333333333337</v>
      </c>
    </row>
    <row r="63" spans="1:154" x14ac:dyDescent="0.25">
      <c r="A63" s="1">
        <v>1063</v>
      </c>
      <c r="B63" s="7" t="s">
        <v>74</v>
      </c>
      <c r="C63" s="7" t="str">
        <f t="shared" si="20"/>
        <v>00</v>
      </c>
      <c r="D63" s="7">
        <f t="shared" si="21"/>
        <v>1900</v>
      </c>
      <c r="E63" s="7">
        <f t="shared" si="22"/>
        <v>2000</v>
      </c>
      <c r="F63" s="7">
        <f t="shared" si="23"/>
        <v>19</v>
      </c>
      <c r="G63" s="7" t="s">
        <v>447</v>
      </c>
      <c r="H63" s="7">
        <f t="shared" si="28"/>
        <v>1</v>
      </c>
      <c r="I63" s="7"/>
      <c r="J63" s="7" t="s">
        <v>470</v>
      </c>
      <c r="K63" s="7">
        <f t="shared" si="30"/>
        <v>1</v>
      </c>
      <c r="L63" s="7">
        <v>12</v>
      </c>
      <c r="M63" s="13" t="s">
        <v>493</v>
      </c>
      <c r="N63" s="7">
        <f t="shared" si="25"/>
        <v>1</v>
      </c>
      <c r="O63" s="13" t="s">
        <v>494</v>
      </c>
      <c r="P63" s="7">
        <f t="shared" si="31"/>
        <v>0</v>
      </c>
      <c r="Q63" s="13" t="s">
        <v>494</v>
      </c>
      <c r="R63" s="7">
        <f t="shared" si="29"/>
        <v>0</v>
      </c>
      <c r="S63" s="7" t="s">
        <v>501</v>
      </c>
      <c r="T63" s="7">
        <f t="shared" si="11"/>
        <v>1</v>
      </c>
      <c r="U63" s="7" t="s">
        <v>504</v>
      </c>
      <c r="V63" s="25">
        <v>54</v>
      </c>
      <c r="W63" s="25">
        <v>70</v>
      </c>
      <c r="X63" s="25">
        <v>27</v>
      </c>
      <c r="Y63" s="7">
        <f t="shared" si="26"/>
        <v>3</v>
      </c>
      <c r="Z63" s="7" t="s">
        <v>514</v>
      </c>
      <c r="AA63" s="7">
        <f t="shared" si="27"/>
        <v>6</v>
      </c>
      <c r="AB63" s="7">
        <v>10</v>
      </c>
      <c r="AC63" s="7">
        <v>6</v>
      </c>
      <c r="AD63" s="7">
        <v>0</v>
      </c>
      <c r="AE63" s="7">
        <v>5</v>
      </c>
      <c r="AF63" s="7">
        <v>0</v>
      </c>
      <c r="AG63" s="7">
        <v>0</v>
      </c>
      <c r="AH63" s="7">
        <v>0</v>
      </c>
      <c r="AI63" s="7">
        <v>5</v>
      </c>
      <c r="AJ63" s="7">
        <v>0</v>
      </c>
      <c r="AK63" s="7">
        <v>0</v>
      </c>
      <c r="AL63" s="7">
        <v>32</v>
      </c>
      <c r="AM63" s="7">
        <v>33</v>
      </c>
      <c r="AN63" s="7">
        <v>34</v>
      </c>
      <c r="AO63" s="7">
        <v>35</v>
      </c>
      <c r="AP63" s="7">
        <v>39</v>
      </c>
      <c r="AQ63" s="7">
        <v>19</v>
      </c>
      <c r="AR63" s="7">
        <v>38</v>
      </c>
      <c r="AS63" s="7">
        <v>0.91666666666666663</v>
      </c>
      <c r="AT63" s="8">
        <v>24</v>
      </c>
      <c r="AU63" s="8">
        <v>31</v>
      </c>
      <c r="AV63" s="8">
        <v>0.53333333333333333</v>
      </c>
      <c r="AW63" s="8">
        <v>0.68888888888888888</v>
      </c>
      <c r="AX63" s="8">
        <v>0.61111111111111116</v>
      </c>
      <c r="AY63" s="8">
        <v>673.3</v>
      </c>
      <c r="AZ63" s="8">
        <v>853.07142857142856</v>
      </c>
      <c r="BA63" s="8">
        <v>747.32352941176475</v>
      </c>
      <c r="BB63" s="8">
        <v>819.08695652173913</v>
      </c>
      <c r="BC63" s="8">
        <v>666.61290322580646</v>
      </c>
      <c r="BD63" s="8">
        <v>731.55555555555554</v>
      </c>
      <c r="BE63" s="8">
        <v>737.64772727272725</v>
      </c>
      <c r="BF63" s="8">
        <v>-145.78695652173917</v>
      </c>
      <c r="BG63" s="8">
        <v>186.45852534562209</v>
      </c>
      <c r="BH63" s="8">
        <v>15.76797385620921</v>
      </c>
      <c r="BM63" s="7">
        <v>0.9736842</v>
      </c>
      <c r="BN63" s="7">
        <v>0.9473684</v>
      </c>
      <c r="BO63" s="7">
        <v>0.96052630000000006</v>
      </c>
      <c r="BP63" s="7">
        <v>470.277777777778</v>
      </c>
      <c r="BQ63" s="7">
        <v>469.69014084507</v>
      </c>
      <c r="BR63" s="7">
        <v>469.98601398601397</v>
      </c>
      <c r="BS63" s="7">
        <v>-0.58763693270736905</v>
      </c>
      <c r="BT63" s="7">
        <v>7.4336041286438601E-2</v>
      </c>
      <c r="BU63" s="7">
        <v>5</v>
      </c>
      <c r="BV63" s="39">
        <v>54.067918622848147</v>
      </c>
      <c r="BW63" s="39">
        <v>37.373959376900068</v>
      </c>
      <c r="BX63" s="39">
        <v>45</v>
      </c>
      <c r="BY63" s="39">
        <v>-102.09557344064392</v>
      </c>
      <c r="BZ63" s="39">
        <v>92.780215387478663</v>
      </c>
      <c r="CA63" s="39">
        <v>28</v>
      </c>
      <c r="CB63">
        <v>0.61643835616438358</v>
      </c>
      <c r="CC63">
        <v>0.52958141867220154</v>
      </c>
      <c r="CD63" s="7">
        <v>0.91666666666666663</v>
      </c>
      <c r="CE63" s="25">
        <v>363.61016949152543</v>
      </c>
      <c r="CF63" s="25">
        <v>429.45098039215685</v>
      </c>
      <c r="CG63" s="7">
        <v>1</v>
      </c>
      <c r="CH63" s="7">
        <v>0.8666666666666667</v>
      </c>
      <c r="CI63" s="7">
        <v>0.93333333333333335</v>
      </c>
      <c r="CJ63" s="8"/>
      <c r="CK63" s="8"/>
      <c r="CL63" s="8"/>
      <c r="CM63" s="8"/>
      <c r="CN63" s="8"/>
      <c r="CO63" s="8"/>
      <c r="CP63" s="8"/>
      <c r="CU63" s="8"/>
      <c r="CV63" s="8"/>
      <c r="DF63" s="8"/>
      <c r="ET63" s="25"/>
      <c r="EU63" s="25"/>
    </row>
    <row r="64" spans="1:154" x14ac:dyDescent="0.25">
      <c r="A64" s="1">
        <v>1064</v>
      </c>
      <c r="B64" s="7" t="s">
        <v>75</v>
      </c>
      <c r="C64" s="7" t="str">
        <f t="shared" si="20"/>
        <v>00</v>
      </c>
      <c r="D64" s="7">
        <f t="shared" si="21"/>
        <v>1900</v>
      </c>
      <c r="E64" s="7">
        <f t="shared" si="22"/>
        <v>2000</v>
      </c>
      <c r="F64" s="7">
        <f t="shared" si="23"/>
        <v>19</v>
      </c>
      <c r="G64" s="7" t="s">
        <v>447</v>
      </c>
      <c r="H64" s="7">
        <f t="shared" si="28"/>
        <v>1</v>
      </c>
      <c r="I64" s="7"/>
      <c r="J64" s="7" t="s">
        <v>470</v>
      </c>
      <c r="K64" s="7">
        <f t="shared" si="30"/>
        <v>1</v>
      </c>
      <c r="L64" s="7">
        <v>12</v>
      </c>
      <c r="M64" s="13" t="s">
        <v>493</v>
      </c>
      <c r="N64" s="7">
        <f t="shared" si="25"/>
        <v>1</v>
      </c>
      <c r="O64" s="23"/>
      <c r="P64" s="10"/>
      <c r="Q64" s="13" t="s">
        <v>494</v>
      </c>
      <c r="R64" s="7">
        <f t="shared" si="29"/>
        <v>0</v>
      </c>
      <c r="S64" s="7" t="s">
        <v>501</v>
      </c>
      <c r="T64" s="7">
        <f t="shared" si="11"/>
        <v>1</v>
      </c>
      <c r="U64" s="7" t="s">
        <v>504</v>
      </c>
      <c r="V64" s="25">
        <v>56</v>
      </c>
      <c r="W64" s="25">
        <v>80</v>
      </c>
      <c r="X64" s="25">
        <v>32</v>
      </c>
      <c r="Y64" s="7">
        <f t="shared" si="26"/>
        <v>3</v>
      </c>
      <c r="Z64" s="7" t="s">
        <v>514</v>
      </c>
      <c r="AA64" s="7">
        <f t="shared" si="27"/>
        <v>6</v>
      </c>
      <c r="AB64" s="7">
        <v>2</v>
      </c>
      <c r="AC64" s="7">
        <v>0</v>
      </c>
      <c r="AD64" s="7">
        <v>9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1</v>
      </c>
      <c r="AM64" s="7">
        <v>30</v>
      </c>
      <c r="AN64" s="7">
        <v>29</v>
      </c>
      <c r="AO64" s="7">
        <v>36</v>
      </c>
      <c r="AP64" s="7">
        <v>32</v>
      </c>
      <c r="AQ64" s="7">
        <v>16</v>
      </c>
      <c r="AR64" s="7">
        <v>42</v>
      </c>
      <c r="AS64" s="7">
        <v>0.95833333333333337</v>
      </c>
      <c r="AT64" s="8">
        <v>23</v>
      </c>
      <c r="AU64" s="8">
        <v>26</v>
      </c>
      <c r="AV64" s="8">
        <v>0.51111111111111107</v>
      </c>
      <c r="AW64" s="8">
        <v>0.57777777777777772</v>
      </c>
      <c r="AX64" s="8">
        <v>0.5444444444444444</v>
      </c>
      <c r="AY64" s="8">
        <v>751.42857142857144</v>
      </c>
      <c r="AZ64" s="8">
        <v>763.47368421052636</v>
      </c>
      <c r="BA64" s="8">
        <v>757.15</v>
      </c>
      <c r="BB64" s="8">
        <v>827.40909090909088</v>
      </c>
      <c r="BC64" s="8">
        <v>792.64</v>
      </c>
      <c r="BD64" s="8">
        <v>808.91489361702122</v>
      </c>
      <c r="BE64" s="8">
        <v>785.11494252873558</v>
      </c>
      <c r="BF64" s="8">
        <v>-75.980519480519433</v>
      </c>
      <c r="BG64" s="8">
        <v>-29.166315789473629</v>
      </c>
      <c r="BH64" s="8">
        <v>-51.764893617021244</v>
      </c>
      <c r="BM64" s="7">
        <v>0.98684210000000006</v>
      </c>
      <c r="BN64" s="7">
        <v>0.9473684</v>
      </c>
      <c r="BO64" s="7">
        <v>0.96710529999999995</v>
      </c>
      <c r="BP64" s="7">
        <v>399.756756756757</v>
      </c>
      <c r="BQ64" s="7">
        <v>385.16176470588198</v>
      </c>
      <c r="BR64" s="7">
        <v>392.76760563380299</v>
      </c>
      <c r="BS64" s="7">
        <v>-14.594992050874399</v>
      </c>
      <c r="BT64" s="7">
        <v>5.3855175753114E-2</v>
      </c>
      <c r="BU64" s="7">
        <v>6</v>
      </c>
      <c r="BV64" s="39">
        <v>32.424707602339176</v>
      </c>
      <c r="BW64" s="39">
        <v>22.764861512154884</v>
      </c>
      <c r="BX64" s="39">
        <v>38</v>
      </c>
      <c r="BY64" s="39">
        <v>-50.910285285285312</v>
      </c>
      <c r="BZ64" s="39">
        <v>35.469551958590692</v>
      </c>
      <c r="CA64" s="39">
        <v>37</v>
      </c>
      <c r="CB64">
        <v>0.50666666666666671</v>
      </c>
      <c r="CC64">
        <v>0.63689895707009414</v>
      </c>
      <c r="CD64" s="7">
        <v>0.95833333333333337</v>
      </c>
      <c r="CE64" s="25">
        <v>345.20338983050846</v>
      </c>
      <c r="CF64" s="25">
        <v>449.82142857142856</v>
      </c>
      <c r="CG64" s="7">
        <v>1</v>
      </c>
      <c r="CH64" s="7">
        <v>0.93333333333333335</v>
      </c>
      <c r="CI64" s="7">
        <v>0.96666666666666667</v>
      </c>
      <c r="CJ64" s="8">
        <v>3</v>
      </c>
      <c r="CK64" s="8" t="s">
        <v>504</v>
      </c>
      <c r="CL64" s="8">
        <f t="shared" si="13"/>
        <v>3</v>
      </c>
      <c r="CM64" s="8" t="s">
        <v>634</v>
      </c>
      <c r="CN64" s="8">
        <v>0</v>
      </c>
      <c r="CO64" s="8" t="s">
        <v>634</v>
      </c>
      <c r="CP64" s="8">
        <v>0</v>
      </c>
      <c r="CQ64" s="7" t="s">
        <v>637</v>
      </c>
      <c r="CR64" s="7">
        <v>1</v>
      </c>
      <c r="CS64" s="7">
        <v>2</v>
      </c>
      <c r="CT64" s="7">
        <v>1</v>
      </c>
      <c r="CU64" s="9"/>
      <c r="CV64" s="8">
        <v>0</v>
      </c>
      <c r="CW64" s="7">
        <v>0</v>
      </c>
      <c r="CX64" s="7">
        <f t="shared" si="14"/>
        <v>0</v>
      </c>
      <c r="CY64" s="7">
        <f t="shared" si="15"/>
        <v>0</v>
      </c>
      <c r="CZ64" s="7">
        <v>0</v>
      </c>
      <c r="DA64" s="7">
        <v>0</v>
      </c>
      <c r="DB64" s="7">
        <v>0</v>
      </c>
      <c r="DC64" s="7">
        <v>0</v>
      </c>
      <c r="DD64" s="7">
        <v>0</v>
      </c>
      <c r="DE64" s="7">
        <v>6</v>
      </c>
      <c r="DF64" s="8">
        <v>23</v>
      </c>
      <c r="DG64" s="7">
        <v>40</v>
      </c>
      <c r="DH64" s="8">
        <v>1</v>
      </c>
      <c r="DI64" s="8">
        <v>25</v>
      </c>
      <c r="DJ64" s="8">
        <v>27</v>
      </c>
      <c r="DK64" s="8">
        <v>0.55555555555555558</v>
      </c>
      <c r="DL64" s="8">
        <f t="shared" si="9"/>
        <v>0.6</v>
      </c>
      <c r="DM64" s="8">
        <f t="shared" si="16"/>
        <v>0.57777777777777772</v>
      </c>
      <c r="DN64" s="8">
        <v>687.21052631578948</v>
      </c>
      <c r="DO64" s="8">
        <v>675.5</v>
      </c>
      <c r="DP64" s="8">
        <v>681.51351351351354</v>
      </c>
      <c r="DQ64" s="8">
        <v>638.88</v>
      </c>
      <c r="DR64" s="8">
        <v>637</v>
      </c>
      <c r="DS64" s="8">
        <v>637.92156862745094</v>
      </c>
      <c r="DT64" s="8">
        <v>656.25</v>
      </c>
      <c r="DU64" s="8">
        <f t="shared" si="17"/>
        <v>48.330526315789484</v>
      </c>
      <c r="DV64" s="8">
        <f t="shared" si="17"/>
        <v>38.5</v>
      </c>
      <c r="DW64" s="8">
        <f t="shared" si="17"/>
        <v>43.591944886062606</v>
      </c>
      <c r="EB64" s="7">
        <v>0.98684210000000006</v>
      </c>
      <c r="EC64" s="7">
        <v>0.98684210000000006</v>
      </c>
      <c r="ED64" s="7">
        <v>0.98684210000000006</v>
      </c>
      <c r="EE64" s="7">
        <v>418.39189189189199</v>
      </c>
      <c r="EF64" s="7">
        <v>421.62162162162201</v>
      </c>
      <c r="EG64" s="7">
        <v>420.006756756757</v>
      </c>
      <c r="EH64" s="7">
        <v>3.22972972972974</v>
      </c>
      <c r="EI64" s="7">
        <v>6.5359968523094697E-2</v>
      </c>
      <c r="EJ64" s="7">
        <v>2</v>
      </c>
      <c r="EK64">
        <v>39.805454545454538</v>
      </c>
      <c r="EL64">
        <v>25.573383309298308</v>
      </c>
      <c r="EM64">
        <v>44</v>
      </c>
      <c r="EN64">
        <v>-47.917419354838721</v>
      </c>
      <c r="EO64">
        <v>35.7972670580331</v>
      </c>
      <c r="EP64">
        <v>31</v>
      </c>
      <c r="EQ64">
        <v>0.58666666666666667</v>
      </c>
      <c r="ER64">
        <v>0.83070948063138894</v>
      </c>
      <c r="ES64" s="7">
        <v>0.9916666666666667</v>
      </c>
      <c r="ET64" s="25">
        <v>378.1</v>
      </c>
      <c r="EU64" s="25">
        <v>459.35593220338984</v>
      </c>
      <c r="EV64" s="7">
        <v>1</v>
      </c>
      <c r="EW64" s="7">
        <v>1</v>
      </c>
      <c r="EX64" s="7">
        <v>1</v>
      </c>
    </row>
    <row r="65" spans="1:154" x14ac:dyDescent="0.25">
      <c r="A65" s="1">
        <v>1065</v>
      </c>
      <c r="B65" s="7" t="s">
        <v>76</v>
      </c>
      <c r="C65" s="7" t="str">
        <f t="shared" si="20"/>
        <v>98</v>
      </c>
      <c r="D65" s="7">
        <f t="shared" si="21"/>
        <v>1998</v>
      </c>
      <c r="E65" s="7">
        <f t="shared" si="22"/>
        <v>1998</v>
      </c>
      <c r="F65" s="7">
        <f t="shared" si="23"/>
        <v>21</v>
      </c>
      <c r="G65" s="7" t="s">
        <v>447</v>
      </c>
      <c r="H65" s="7">
        <f t="shared" si="28"/>
        <v>1</v>
      </c>
      <c r="I65" s="7"/>
      <c r="J65" s="7" t="s">
        <v>470</v>
      </c>
      <c r="K65" s="7">
        <f t="shared" si="30"/>
        <v>1</v>
      </c>
      <c r="L65" s="7">
        <v>12</v>
      </c>
      <c r="M65" s="13" t="s">
        <v>493</v>
      </c>
      <c r="N65" s="7">
        <f t="shared" si="25"/>
        <v>1</v>
      </c>
      <c r="O65" s="13" t="s">
        <v>494</v>
      </c>
      <c r="P65" s="7">
        <f t="shared" ref="P65:P72" si="32">IF(O65="לא",0,1)</f>
        <v>0</v>
      </c>
      <c r="Q65" s="13" t="s">
        <v>494</v>
      </c>
      <c r="R65" s="7">
        <f t="shared" si="29"/>
        <v>0</v>
      </c>
      <c r="S65" s="7" t="s">
        <v>501</v>
      </c>
      <c r="T65" s="7">
        <f t="shared" si="11"/>
        <v>1</v>
      </c>
      <c r="U65" s="7" t="s">
        <v>504</v>
      </c>
      <c r="V65" s="25">
        <v>52</v>
      </c>
      <c r="W65" s="25">
        <v>60</v>
      </c>
      <c r="X65" s="25">
        <v>24</v>
      </c>
      <c r="Y65" s="7">
        <f t="shared" si="26"/>
        <v>3</v>
      </c>
      <c r="Z65" s="7" t="s">
        <v>514</v>
      </c>
      <c r="AA65" s="7">
        <f t="shared" si="27"/>
        <v>6</v>
      </c>
      <c r="AB65" s="7">
        <v>7</v>
      </c>
      <c r="AC65" s="7">
        <v>1</v>
      </c>
      <c r="AD65" s="7">
        <v>0</v>
      </c>
      <c r="AE65" s="7">
        <v>1</v>
      </c>
      <c r="AF65" s="7">
        <v>0</v>
      </c>
      <c r="AG65" s="7">
        <v>0</v>
      </c>
      <c r="AH65" s="7">
        <v>0</v>
      </c>
      <c r="AI65" s="7">
        <v>1</v>
      </c>
      <c r="AJ65" s="7">
        <v>0</v>
      </c>
      <c r="AK65" s="7">
        <v>0</v>
      </c>
      <c r="AL65" s="7">
        <v>15</v>
      </c>
      <c r="AM65" s="7">
        <v>25</v>
      </c>
      <c r="AN65" s="7">
        <v>25</v>
      </c>
      <c r="AO65" s="7">
        <v>29</v>
      </c>
      <c r="AP65" s="7">
        <v>25</v>
      </c>
      <c r="AQ65" s="7">
        <v>24</v>
      </c>
      <c r="AR65" s="7">
        <v>22.222222222222221</v>
      </c>
      <c r="AS65" s="7">
        <v>0.91666666666666663</v>
      </c>
      <c r="AT65" s="8">
        <v>25</v>
      </c>
      <c r="AU65" s="8">
        <v>31</v>
      </c>
      <c r="AV65" s="8">
        <v>0.55555555555555558</v>
      </c>
      <c r="AW65" s="8">
        <v>0.68888888888888888</v>
      </c>
      <c r="AX65" s="8">
        <v>0.62222222222222223</v>
      </c>
      <c r="AY65" s="8">
        <v>663.7</v>
      </c>
      <c r="AZ65" s="8">
        <v>719.78571428571433</v>
      </c>
      <c r="BA65" s="8">
        <v>686.79411764705878</v>
      </c>
      <c r="BB65" s="8">
        <v>673.04166666666663</v>
      </c>
      <c r="BC65" s="8">
        <v>604.35714285714289</v>
      </c>
      <c r="BD65" s="8">
        <v>636.05769230769226</v>
      </c>
      <c r="BE65" s="8">
        <v>656.11627906976742</v>
      </c>
      <c r="BF65" s="8">
        <v>-9.3416666666665833</v>
      </c>
      <c r="BG65" s="8">
        <v>115.42857142857144</v>
      </c>
      <c r="BH65" s="8">
        <v>50.736425339366519</v>
      </c>
      <c r="BM65" s="9"/>
      <c r="BN65" s="9"/>
      <c r="BO65" s="9"/>
      <c r="BP65" s="9"/>
      <c r="BQ65" s="9"/>
      <c r="BR65" s="9"/>
      <c r="BS65" s="9"/>
      <c r="BT65" s="9"/>
      <c r="BU65" s="9"/>
      <c r="BV65" s="39"/>
      <c r="BW65" s="39"/>
      <c r="BX65" s="39"/>
      <c r="BY65" s="39"/>
      <c r="BZ65" s="39"/>
      <c r="CA65" s="39"/>
      <c r="CB65"/>
      <c r="CC65"/>
      <c r="CD65" s="7">
        <v>0.96666666666666667</v>
      </c>
      <c r="CE65" s="25">
        <v>457.66101694915255</v>
      </c>
      <c r="CF65" s="25">
        <v>469.24561403508773</v>
      </c>
      <c r="CG65" s="7">
        <v>1</v>
      </c>
      <c r="CH65" s="7">
        <v>0.98333333333333328</v>
      </c>
      <c r="CI65" s="7">
        <v>0.9916666666666667</v>
      </c>
      <c r="CJ65" s="8">
        <v>3</v>
      </c>
      <c r="CK65" s="8" t="s">
        <v>507</v>
      </c>
      <c r="CL65" s="8">
        <f t="shared" si="13"/>
        <v>2</v>
      </c>
      <c r="CM65" s="8" t="s">
        <v>634</v>
      </c>
      <c r="CN65" s="8">
        <v>0</v>
      </c>
      <c r="CO65" s="8" t="s">
        <v>639</v>
      </c>
      <c r="CP65" s="8">
        <v>1</v>
      </c>
      <c r="CQ65" s="7" t="s">
        <v>636</v>
      </c>
      <c r="CR65" s="7">
        <v>2</v>
      </c>
      <c r="CS65" s="7">
        <v>4</v>
      </c>
      <c r="CT65" s="7">
        <v>0</v>
      </c>
      <c r="CU65" s="8">
        <v>9</v>
      </c>
      <c r="CV65" s="8">
        <v>2</v>
      </c>
      <c r="CW65" s="7">
        <v>0</v>
      </c>
      <c r="CX65" s="7">
        <f t="shared" si="14"/>
        <v>0</v>
      </c>
      <c r="CY65" s="7">
        <f t="shared" si="15"/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11</v>
      </c>
      <c r="DF65" s="8">
        <v>31</v>
      </c>
      <c r="DG65" s="7">
        <v>40</v>
      </c>
      <c r="DH65" s="8">
        <v>0.95833333333333337</v>
      </c>
      <c r="DI65" s="8">
        <v>19</v>
      </c>
      <c r="DJ65" s="8">
        <v>25</v>
      </c>
      <c r="DK65" s="8">
        <v>0.42222222222222222</v>
      </c>
      <c r="DL65" s="8">
        <f t="shared" si="9"/>
        <v>0.55555555555555558</v>
      </c>
      <c r="DM65" s="8">
        <f t="shared" si="16"/>
        <v>0.48888888888888887</v>
      </c>
      <c r="DN65" s="8">
        <v>694.88461538461536</v>
      </c>
      <c r="DO65" s="8">
        <v>684.45</v>
      </c>
      <c r="DP65" s="8">
        <v>690.3478260869565</v>
      </c>
      <c r="DQ65" s="8">
        <v>615.84210526315792</v>
      </c>
      <c r="DR65" s="8">
        <v>596.48</v>
      </c>
      <c r="DS65" s="8">
        <v>604.84090909090912</v>
      </c>
      <c r="DT65" s="8">
        <v>648.54444444444448</v>
      </c>
      <c r="DU65" s="8">
        <f t="shared" si="17"/>
        <v>79.04251012145744</v>
      </c>
      <c r="DV65" s="8">
        <f t="shared" si="17"/>
        <v>87.970000000000027</v>
      </c>
      <c r="DW65" s="8">
        <f t="shared" si="17"/>
        <v>85.50691699604738</v>
      </c>
      <c r="EB65" s="7">
        <v>0.9473684</v>
      </c>
      <c r="EC65" s="7">
        <v>0.96052630000000006</v>
      </c>
      <c r="ED65" s="7">
        <v>0.9539474</v>
      </c>
      <c r="EE65" s="7">
        <v>474.04347826087002</v>
      </c>
      <c r="EF65" s="7">
        <v>469.95774647887299</v>
      </c>
      <c r="EG65" s="7">
        <v>471.97142857142899</v>
      </c>
      <c r="EH65" s="7">
        <v>-4.0857317819963397</v>
      </c>
      <c r="EI65" s="7">
        <v>5.3475012731117599E-2</v>
      </c>
      <c r="EJ65" s="7">
        <v>7</v>
      </c>
      <c r="EK65">
        <v>41.138888888888914</v>
      </c>
      <c r="EL65">
        <v>26.907248094147381</v>
      </c>
      <c r="EM65">
        <v>36</v>
      </c>
      <c r="EN65">
        <v>-53.459150326797314</v>
      </c>
      <c r="EO65">
        <v>66.481889981420778</v>
      </c>
      <c r="EP65">
        <v>34</v>
      </c>
      <c r="EQ65">
        <v>0.51428571428571423</v>
      </c>
      <c r="ER65">
        <v>0.76953877189228992</v>
      </c>
      <c r="ES65" s="7">
        <v>0.95833333333333337</v>
      </c>
      <c r="ET65" s="25">
        <v>365.62711864406782</v>
      </c>
      <c r="EU65" s="25">
        <v>434.92857142857144</v>
      </c>
      <c r="EV65" s="7">
        <v>1</v>
      </c>
      <c r="EW65" s="7">
        <v>0.93333333333333335</v>
      </c>
      <c r="EX65" s="7">
        <v>0.96666666666666667</v>
      </c>
    </row>
    <row r="66" spans="1:154" x14ac:dyDescent="0.25">
      <c r="A66" s="1">
        <v>1066</v>
      </c>
      <c r="B66" s="7" t="s">
        <v>77</v>
      </c>
      <c r="C66" s="7" t="str">
        <f t="shared" ref="C66:C85" si="33">RIGHT(B66,2)</f>
        <v>99</v>
      </c>
      <c r="D66" s="7">
        <f t="shared" ref="D66:D85" si="34">IF(C66&gt;0,C66+1900,C66+2000)</f>
        <v>1999</v>
      </c>
      <c r="E66" s="7">
        <f t="shared" ref="E66:E85" si="35">IF(D66=1900,2000,D66)</f>
        <v>1999</v>
      </c>
      <c r="F66" s="7">
        <f t="shared" ref="F66:F85" si="36">2019-E66</f>
        <v>20</v>
      </c>
      <c r="G66" s="7" t="s">
        <v>451</v>
      </c>
      <c r="H66" s="7">
        <f t="shared" si="28"/>
        <v>0</v>
      </c>
      <c r="I66" s="7">
        <v>2004</v>
      </c>
      <c r="J66" s="7" t="s">
        <v>476</v>
      </c>
      <c r="K66" s="7">
        <f t="shared" si="30"/>
        <v>0</v>
      </c>
      <c r="L66" s="7">
        <v>12</v>
      </c>
      <c r="M66" s="13" t="s">
        <v>494</v>
      </c>
      <c r="N66" s="7">
        <f t="shared" si="25"/>
        <v>0</v>
      </c>
      <c r="O66" s="13" t="s">
        <v>495</v>
      </c>
      <c r="P66" s="7">
        <f t="shared" si="32"/>
        <v>1</v>
      </c>
      <c r="Q66" s="13" t="s">
        <v>495</v>
      </c>
      <c r="R66" s="7">
        <f t="shared" si="29"/>
        <v>1</v>
      </c>
      <c r="S66" s="7" t="s">
        <v>501</v>
      </c>
      <c r="T66" s="7">
        <f t="shared" si="11"/>
        <v>1</v>
      </c>
      <c r="U66" s="7" t="s">
        <v>506</v>
      </c>
      <c r="V66" s="25">
        <v>56</v>
      </c>
      <c r="W66" s="25">
        <v>60</v>
      </c>
      <c r="X66" s="25">
        <v>38</v>
      </c>
      <c r="Y66" s="7">
        <f t="shared" si="26"/>
        <v>4</v>
      </c>
      <c r="Z66" s="7" t="s">
        <v>514</v>
      </c>
      <c r="AA66" s="7">
        <f t="shared" si="27"/>
        <v>6</v>
      </c>
      <c r="AB66" s="7">
        <v>20</v>
      </c>
      <c r="AC66" s="7">
        <v>17</v>
      </c>
      <c r="AD66" s="7">
        <v>2</v>
      </c>
      <c r="AE66" s="7">
        <v>27</v>
      </c>
      <c r="AF66" s="7">
        <v>1</v>
      </c>
      <c r="AG66" s="7">
        <v>0</v>
      </c>
      <c r="AH66" s="7">
        <v>12</v>
      </c>
      <c r="AI66" s="7">
        <v>14</v>
      </c>
      <c r="AJ66" s="7">
        <v>1</v>
      </c>
      <c r="AK66" s="7">
        <v>0</v>
      </c>
      <c r="AL66" s="7">
        <v>26</v>
      </c>
      <c r="AM66" s="7">
        <v>5</v>
      </c>
      <c r="AN66" s="7">
        <v>29</v>
      </c>
      <c r="AO66" s="7">
        <v>29</v>
      </c>
      <c r="AP66" s="7">
        <v>34</v>
      </c>
      <c r="AQ66" s="7">
        <v>22</v>
      </c>
      <c r="AR66" s="7">
        <v>43.333333333333329</v>
      </c>
      <c r="AS66" s="7">
        <v>0.875</v>
      </c>
      <c r="AT66" s="8">
        <v>19</v>
      </c>
      <c r="AU66" s="8">
        <v>24</v>
      </c>
      <c r="AV66" s="8">
        <v>0.42222222222222222</v>
      </c>
      <c r="AW66" s="8">
        <v>0.53333333333333333</v>
      </c>
      <c r="AX66" s="8">
        <v>0.4777777777777778</v>
      </c>
      <c r="AY66" s="8">
        <v>694.71428571428567</v>
      </c>
      <c r="AZ66" s="8">
        <v>852.4375</v>
      </c>
      <c r="BA66" s="8">
        <v>762.91891891891896</v>
      </c>
      <c r="BB66" s="8">
        <v>800.5454545454545</v>
      </c>
      <c r="BC66" s="8">
        <v>664.21052631578948</v>
      </c>
      <c r="BD66" s="8">
        <v>714.2</v>
      </c>
      <c r="BE66" s="8">
        <v>741.1044776119403</v>
      </c>
      <c r="BF66" s="8">
        <v>-105.83116883116884</v>
      </c>
      <c r="BG66" s="8">
        <v>188.22697368421052</v>
      </c>
      <c r="BH66" s="8">
        <v>48.718918918918916</v>
      </c>
      <c r="BM66" s="7">
        <v>0.9473684</v>
      </c>
      <c r="BN66" s="7">
        <v>0.9473684</v>
      </c>
      <c r="BO66" s="7">
        <v>0.9473684</v>
      </c>
      <c r="BP66" s="7">
        <v>491.84057971014499</v>
      </c>
      <c r="BQ66" s="7">
        <v>508.32857142857102</v>
      </c>
      <c r="BR66" s="7">
        <v>500.14388489208602</v>
      </c>
      <c r="BS66" s="7">
        <v>16.4879917184265</v>
      </c>
      <c r="BT66" s="7">
        <v>7.7092840579100305E-2</v>
      </c>
      <c r="BU66" s="7">
        <v>8</v>
      </c>
      <c r="BV66" s="39">
        <v>82.793687707641084</v>
      </c>
      <c r="BW66" s="39">
        <v>40.738159265427491</v>
      </c>
      <c r="BX66" s="39">
        <v>43</v>
      </c>
      <c r="BY66" s="39">
        <v>-93.171428571428592</v>
      </c>
      <c r="BZ66" s="39">
        <v>56.311120639641906</v>
      </c>
      <c r="CA66" s="39">
        <v>26</v>
      </c>
      <c r="CB66">
        <v>0.62318840579710144</v>
      </c>
      <c r="CC66">
        <v>0.88861670339387833</v>
      </c>
      <c r="CD66" s="7">
        <v>0.85</v>
      </c>
      <c r="CE66" s="25">
        <v>463.25925925925924</v>
      </c>
      <c r="CF66" s="25">
        <v>514.39583333333337</v>
      </c>
      <c r="CG66" s="7">
        <v>0.91666666666666663</v>
      </c>
      <c r="CH66" s="7">
        <v>0.83333333333333337</v>
      </c>
      <c r="CI66" s="7">
        <v>0.875</v>
      </c>
      <c r="CJ66" s="8"/>
      <c r="CK66" s="8"/>
      <c r="CL66" s="8"/>
      <c r="CM66" s="8"/>
      <c r="CN66" s="8"/>
      <c r="CO66" s="8"/>
      <c r="CP66" s="8"/>
      <c r="CU66" s="8"/>
      <c r="CV66" s="8"/>
      <c r="DF66" s="8"/>
      <c r="ET66" s="25"/>
      <c r="EU66" s="25"/>
    </row>
    <row r="67" spans="1:154" x14ac:dyDescent="0.25">
      <c r="A67" s="1">
        <v>1067</v>
      </c>
      <c r="B67" s="7" t="s">
        <v>78</v>
      </c>
      <c r="C67" s="7" t="str">
        <f t="shared" si="33"/>
        <v>99</v>
      </c>
      <c r="D67" s="7">
        <f t="shared" si="34"/>
        <v>1999</v>
      </c>
      <c r="E67" s="7">
        <f t="shared" si="35"/>
        <v>1999</v>
      </c>
      <c r="F67" s="7">
        <f t="shared" si="36"/>
        <v>20</v>
      </c>
      <c r="G67" s="7" t="s">
        <v>447</v>
      </c>
      <c r="H67" s="7">
        <f t="shared" si="28"/>
        <v>1</v>
      </c>
      <c r="I67" s="7"/>
      <c r="J67" s="7" t="s">
        <v>470</v>
      </c>
      <c r="K67" s="7">
        <f t="shared" si="30"/>
        <v>1</v>
      </c>
      <c r="L67" s="7">
        <v>12</v>
      </c>
      <c r="M67" s="13" t="s">
        <v>493</v>
      </c>
      <c r="N67" s="7">
        <f t="shared" ref="N67:N98" si="37">IF(M67="לא",0,1)</f>
        <v>1</v>
      </c>
      <c r="O67" s="13" t="s">
        <v>494</v>
      </c>
      <c r="P67" s="7">
        <f t="shared" si="32"/>
        <v>0</v>
      </c>
      <c r="Q67" s="13" t="s">
        <v>494</v>
      </c>
      <c r="R67" s="7">
        <f t="shared" si="29"/>
        <v>0</v>
      </c>
      <c r="S67" s="7" t="s">
        <v>501</v>
      </c>
      <c r="T67" s="7">
        <f t="shared" ref="T67:T130" si="38">IF(ISNUMBER(SEARCH("טוראי",S67)),1,2)</f>
        <v>1</v>
      </c>
      <c r="U67" s="7" t="s">
        <v>506</v>
      </c>
      <c r="V67" s="25">
        <v>53</v>
      </c>
      <c r="W67" s="25">
        <v>50</v>
      </c>
      <c r="X67" s="25">
        <v>28</v>
      </c>
      <c r="Y67" s="7">
        <f t="shared" ref="Y67:Y98" si="39">IF(ISNUMBER(SEARCH("טובה מאוד",U67)),4,IF(ISNUMBER(SEARCH("די טובה",U67)),3,IF(ISNUMBER(SEARCH("די רעה",U67)),2,1)))</f>
        <v>4</v>
      </c>
      <c r="Z67" s="7" t="s">
        <v>515</v>
      </c>
      <c r="AA67" s="7">
        <f t="shared" si="27"/>
        <v>3</v>
      </c>
      <c r="AB67" s="7">
        <v>3</v>
      </c>
      <c r="AC67" s="7">
        <v>1</v>
      </c>
      <c r="AD67" s="7">
        <v>0</v>
      </c>
      <c r="AE67" s="7">
        <v>4</v>
      </c>
      <c r="AF67" s="7">
        <v>0</v>
      </c>
      <c r="AG67" s="7">
        <v>0</v>
      </c>
      <c r="AH67" s="7">
        <v>0</v>
      </c>
      <c r="AI67" s="7">
        <v>4</v>
      </c>
      <c r="AJ67" s="7">
        <v>0</v>
      </c>
      <c r="AK67" s="7">
        <v>0</v>
      </c>
      <c r="AL67" s="7">
        <v>17</v>
      </c>
      <c r="AM67" s="7">
        <v>34</v>
      </c>
      <c r="AN67" s="7">
        <v>33</v>
      </c>
      <c r="AO67" s="7">
        <v>44</v>
      </c>
      <c r="AP67" s="7">
        <v>38</v>
      </c>
      <c r="AQ67" s="7">
        <v>16</v>
      </c>
      <c r="AR67" s="7">
        <v>31</v>
      </c>
      <c r="AS67" s="7">
        <v>0.83333333333333337</v>
      </c>
      <c r="AT67" s="8">
        <v>29</v>
      </c>
      <c r="AU67" s="8">
        <v>26</v>
      </c>
      <c r="AV67" s="8">
        <v>0.64444444444444449</v>
      </c>
      <c r="AW67" s="8">
        <v>0.57777777777777772</v>
      </c>
      <c r="AX67" s="8">
        <v>0.61111111111111116</v>
      </c>
      <c r="AY67" s="8">
        <v>547.4666666666667</v>
      </c>
      <c r="AZ67" s="8">
        <v>531.63157894736844</v>
      </c>
      <c r="BA67" s="8">
        <v>538.61764705882354</v>
      </c>
      <c r="BB67" s="8">
        <v>479.41379310344826</v>
      </c>
      <c r="BC67" s="8">
        <v>516.80769230769226</v>
      </c>
      <c r="BD67" s="8">
        <v>497.09090909090907</v>
      </c>
      <c r="BE67" s="8">
        <v>512.95505617977528</v>
      </c>
      <c r="BF67" s="8">
        <v>68.052873563218441</v>
      </c>
      <c r="BG67" s="8">
        <v>14.823886639676175</v>
      </c>
      <c r="BH67" s="8">
        <v>41.526737967914471</v>
      </c>
      <c r="BM67" s="7">
        <v>0.90789470000000005</v>
      </c>
      <c r="BN67" s="7">
        <v>0.8947368</v>
      </c>
      <c r="BO67" s="7">
        <v>0.9013158</v>
      </c>
      <c r="BP67" s="7">
        <v>428.04477611940302</v>
      </c>
      <c r="BQ67" s="7">
        <v>429.21875</v>
      </c>
      <c r="BR67" s="7">
        <v>428.61832061068702</v>
      </c>
      <c r="BS67" s="7">
        <v>1.1739738805970299</v>
      </c>
      <c r="BT67" s="7">
        <v>3.22105556716848E-2</v>
      </c>
      <c r="BU67" s="7">
        <v>13</v>
      </c>
      <c r="BV67" s="39">
        <v>42.756684491978582</v>
      </c>
      <c r="BW67" s="39">
        <v>27.125854520569032</v>
      </c>
      <c r="BX67" s="39">
        <v>44</v>
      </c>
      <c r="BY67" s="39">
        <v>-48.340153452685449</v>
      </c>
      <c r="BZ67" s="39">
        <v>31.992260406197005</v>
      </c>
      <c r="CA67" s="39">
        <v>23</v>
      </c>
      <c r="CB67">
        <v>0.65671641791044777</v>
      </c>
      <c r="CC67">
        <v>0.88449625079961991</v>
      </c>
      <c r="CD67" s="7">
        <v>0.875</v>
      </c>
      <c r="CE67" s="25">
        <v>350.69642857142856</v>
      </c>
      <c r="CF67" s="25">
        <v>436.79591836734693</v>
      </c>
      <c r="CG67" s="7">
        <v>0.95</v>
      </c>
      <c r="CH67" s="7">
        <v>0.85</v>
      </c>
      <c r="CI67" s="7">
        <v>0.9</v>
      </c>
      <c r="CJ67" s="8">
        <v>3</v>
      </c>
      <c r="CK67" s="8" t="s">
        <v>504</v>
      </c>
      <c r="CL67" s="8">
        <f t="shared" ref="CL67:CL130" si="40">IF(ISNUMBER(SEARCH("טובה מאוד",CK67)),4,IF(ISNUMBER(SEARCH("די טובה",CK67)),3,IF(ISNUMBER(SEARCH("די רעה",CK67)),2,1)))</f>
        <v>3</v>
      </c>
      <c r="CM67" s="8" t="s">
        <v>639</v>
      </c>
      <c r="CN67" s="8">
        <v>1</v>
      </c>
      <c r="CO67" s="8" t="s">
        <v>639</v>
      </c>
      <c r="CP67" s="8">
        <v>1</v>
      </c>
      <c r="CQ67" s="7" t="s">
        <v>642</v>
      </c>
      <c r="CR67" s="7">
        <v>3</v>
      </c>
      <c r="CS67" s="7">
        <v>7</v>
      </c>
      <c r="CT67" s="7">
        <v>3</v>
      </c>
      <c r="CU67" s="8">
        <v>0</v>
      </c>
      <c r="CV67" s="8">
        <v>3</v>
      </c>
      <c r="CW67" s="7">
        <v>13</v>
      </c>
      <c r="CX67" s="7">
        <f t="shared" ref="CX67:CX130" si="41">IF(CW67&gt;=33,1,0)</f>
        <v>0</v>
      </c>
      <c r="CY67" s="7">
        <f t="shared" ref="CY67:CY130" si="42">IF(CW67&gt;=25,1,0)</f>
        <v>0</v>
      </c>
      <c r="CZ67" s="7">
        <v>3</v>
      </c>
      <c r="DA67" s="7">
        <v>2</v>
      </c>
      <c r="DB67" s="7">
        <v>2</v>
      </c>
      <c r="DC67" s="7">
        <v>6</v>
      </c>
      <c r="DD67" s="7">
        <v>2</v>
      </c>
      <c r="DE67" s="7">
        <v>12</v>
      </c>
      <c r="DF67" s="8">
        <v>32</v>
      </c>
      <c r="DG67" s="7">
        <v>40</v>
      </c>
      <c r="DH67" s="8">
        <v>0.95833333333333337</v>
      </c>
      <c r="DI67" s="8">
        <v>23</v>
      </c>
      <c r="DJ67" s="8">
        <v>23</v>
      </c>
      <c r="DK67" s="8">
        <v>0.51111111111111107</v>
      </c>
      <c r="DL67" s="8">
        <f t="shared" si="9"/>
        <v>0.51111111111111107</v>
      </c>
      <c r="DM67" s="8">
        <f t="shared" si="16"/>
        <v>0.51111111111111107</v>
      </c>
      <c r="DN67" s="8">
        <v>697.47619047619048</v>
      </c>
      <c r="DO67" s="8">
        <v>675.80952380952385</v>
      </c>
      <c r="DP67" s="8">
        <v>686.64285714285711</v>
      </c>
      <c r="DQ67" s="8">
        <v>613.17391304347825</v>
      </c>
      <c r="DR67" s="8">
        <v>660.90909090909088</v>
      </c>
      <c r="DS67" s="8">
        <v>636.51111111111106</v>
      </c>
      <c r="DT67" s="8">
        <v>660.71264367816093</v>
      </c>
      <c r="DU67" s="8">
        <f t="shared" si="17"/>
        <v>84.302277432712231</v>
      </c>
      <c r="DV67" s="8">
        <f t="shared" si="17"/>
        <v>14.900432900432975</v>
      </c>
      <c r="DW67" s="8">
        <f t="shared" si="17"/>
        <v>50.131746031746047</v>
      </c>
      <c r="EB67" s="7">
        <v>0.98684210000000006</v>
      </c>
      <c r="EC67" s="7">
        <v>0.9473684</v>
      </c>
      <c r="ED67" s="7">
        <v>0.96710529999999995</v>
      </c>
      <c r="EE67" s="7">
        <v>460.277777777778</v>
      </c>
      <c r="EF67" s="7">
        <v>451.17142857142898</v>
      </c>
      <c r="EG67" s="7">
        <v>455.78873239436598</v>
      </c>
      <c r="EH67" s="7">
        <v>-9.10634920634919</v>
      </c>
      <c r="EI67" s="7">
        <v>6.13732009575053E-2</v>
      </c>
      <c r="EJ67" s="7">
        <v>6</v>
      </c>
      <c r="EK67">
        <v>43.236795774647845</v>
      </c>
      <c r="EL67">
        <v>25.666658211578753</v>
      </c>
      <c r="EM67">
        <v>32</v>
      </c>
      <c r="EN67">
        <v>-46.700704225352169</v>
      </c>
      <c r="EO67">
        <v>35.746853008341823</v>
      </c>
      <c r="EP67">
        <v>40</v>
      </c>
      <c r="EQ67">
        <v>0.44444444444444442</v>
      </c>
      <c r="ER67">
        <v>0.92582749000979969</v>
      </c>
      <c r="ES67" s="7">
        <v>0.95833333333333337</v>
      </c>
      <c r="ET67" s="25">
        <v>368.9830508474576</v>
      </c>
      <c r="EU67" s="25">
        <v>471.35714285714283</v>
      </c>
      <c r="EV67" s="7">
        <v>1</v>
      </c>
      <c r="EW67" s="7">
        <v>0.95</v>
      </c>
      <c r="EX67" s="7">
        <v>0.97499999999999998</v>
      </c>
    </row>
    <row r="68" spans="1:154" x14ac:dyDescent="0.25">
      <c r="A68" s="1">
        <v>1068</v>
      </c>
      <c r="B68" s="7" t="s">
        <v>79</v>
      </c>
      <c r="C68" s="7" t="str">
        <f t="shared" si="33"/>
        <v>00</v>
      </c>
      <c r="D68" s="7">
        <f t="shared" si="34"/>
        <v>1900</v>
      </c>
      <c r="E68" s="7">
        <f t="shared" si="35"/>
        <v>2000</v>
      </c>
      <c r="F68" s="7">
        <f t="shared" si="36"/>
        <v>19</v>
      </c>
      <c r="G68" s="7" t="s">
        <v>447</v>
      </c>
      <c r="H68" s="7">
        <f t="shared" si="28"/>
        <v>1</v>
      </c>
      <c r="I68" s="7"/>
      <c r="J68" s="7" t="s">
        <v>470</v>
      </c>
      <c r="K68" s="7">
        <f t="shared" si="30"/>
        <v>1</v>
      </c>
      <c r="L68" s="7">
        <v>12</v>
      </c>
      <c r="M68" s="13" t="s">
        <v>493</v>
      </c>
      <c r="N68" s="7">
        <f t="shared" si="37"/>
        <v>1</v>
      </c>
      <c r="O68" s="13" t="s">
        <v>494</v>
      </c>
      <c r="P68" s="7">
        <f t="shared" si="32"/>
        <v>0</v>
      </c>
      <c r="Q68" s="13" t="s">
        <v>495</v>
      </c>
      <c r="R68" s="7">
        <f t="shared" si="29"/>
        <v>1</v>
      </c>
      <c r="S68" s="7" t="s">
        <v>501</v>
      </c>
      <c r="T68" s="7">
        <f t="shared" si="38"/>
        <v>1</v>
      </c>
      <c r="U68" s="7" t="s">
        <v>504</v>
      </c>
      <c r="V68" s="25">
        <v>54</v>
      </c>
      <c r="W68" s="25">
        <v>60</v>
      </c>
      <c r="X68" s="25">
        <v>34</v>
      </c>
      <c r="Y68" s="7">
        <f t="shared" si="39"/>
        <v>3</v>
      </c>
      <c r="Z68" s="7" t="s">
        <v>514</v>
      </c>
      <c r="AA68" s="7">
        <f t="shared" si="27"/>
        <v>6</v>
      </c>
      <c r="AB68" s="7">
        <v>8</v>
      </c>
      <c r="AC68" s="7">
        <v>4</v>
      </c>
      <c r="AD68" s="7">
        <v>1</v>
      </c>
      <c r="AE68" s="7">
        <v>4</v>
      </c>
      <c r="AF68" s="7">
        <v>2</v>
      </c>
      <c r="AG68" s="7">
        <v>0</v>
      </c>
      <c r="AH68" s="7">
        <v>1</v>
      </c>
      <c r="AI68" s="7">
        <v>1</v>
      </c>
      <c r="AJ68" s="7">
        <v>1</v>
      </c>
      <c r="AK68" s="7">
        <v>0</v>
      </c>
      <c r="AL68" s="7">
        <v>15</v>
      </c>
      <c r="AM68" s="7">
        <v>28</v>
      </c>
      <c r="AN68" s="7">
        <v>27</v>
      </c>
      <c r="AO68" s="7">
        <v>34</v>
      </c>
      <c r="AP68" s="7">
        <v>35</v>
      </c>
      <c r="AQ68" s="7">
        <v>23</v>
      </c>
      <c r="AR68" s="7">
        <v>31</v>
      </c>
      <c r="AS68" s="7">
        <v>0.875</v>
      </c>
      <c r="AT68" s="8">
        <v>23</v>
      </c>
      <c r="AU68" s="8">
        <v>33</v>
      </c>
      <c r="AV68" s="8">
        <v>0.51111111111111107</v>
      </c>
      <c r="AW68" s="8">
        <v>0.73333333333333328</v>
      </c>
      <c r="AX68" s="8">
        <v>0.62222222222222223</v>
      </c>
      <c r="AY68" s="8">
        <v>633.81818181818187</v>
      </c>
      <c r="AZ68" s="8">
        <v>635.16666666666663</v>
      </c>
      <c r="BA68" s="8">
        <v>634.29411764705878</v>
      </c>
      <c r="BB68" s="8">
        <v>666.695652173913</v>
      </c>
      <c r="BC68" s="8">
        <v>619.90909090909088</v>
      </c>
      <c r="BD68" s="8">
        <v>639.125</v>
      </c>
      <c r="BE68" s="8">
        <v>637.29999999999995</v>
      </c>
      <c r="BF68" s="8">
        <v>-32.877470355731134</v>
      </c>
      <c r="BG68" s="8">
        <v>15.257575757575751</v>
      </c>
      <c r="BH68" s="8">
        <v>-4.8308823529412166</v>
      </c>
      <c r="BM68" s="7">
        <v>0.9736842</v>
      </c>
      <c r="BN68" s="7">
        <v>0.96052630000000006</v>
      </c>
      <c r="BO68" s="7">
        <v>0.96710529999999995</v>
      </c>
      <c r="BP68" s="7">
        <v>511.02739726027397</v>
      </c>
      <c r="BQ68" s="7">
        <v>506.22535211267598</v>
      </c>
      <c r="BR68" s="7">
        <v>508.659722222222</v>
      </c>
      <c r="BS68" s="7">
        <v>-4.8020451475979398</v>
      </c>
      <c r="BT68" s="7">
        <v>5.1655716537236697E-2</v>
      </c>
      <c r="BU68" s="7">
        <v>5</v>
      </c>
      <c r="BV68" s="39">
        <v>52.025584795321613</v>
      </c>
      <c r="BW68" s="39">
        <v>31.214797346886698</v>
      </c>
      <c r="BX68" s="39">
        <v>38</v>
      </c>
      <c r="BY68" s="39">
        <v>-64.958333333333329</v>
      </c>
      <c r="BZ68" s="39">
        <v>50.619945259005334</v>
      </c>
      <c r="CA68" s="39">
        <v>36</v>
      </c>
      <c r="CB68">
        <v>0.51351351351351349</v>
      </c>
      <c r="CC68">
        <v>0.80090701416787613</v>
      </c>
      <c r="CD68" s="7">
        <v>0.8666666666666667</v>
      </c>
      <c r="CE68" s="25">
        <v>403.60344827586209</v>
      </c>
      <c r="CF68" s="25">
        <v>477.23913043478262</v>
      </c>
      <c r="CG68" s="7">
        <v>1</v>
      </c>
      <c r="CH68" s="7">
        <v>0.8</v>
      </c>
      <c r="CI68" s="7">
        <v>0.9</v>
      </c>
      <c r="CJ68" s="8"/>
      <c r="CK68" s="8"/>
      <c r="CL68" s="8"/>
      <c r="CM68" s="8"/>
      <c r="CN68" s="8"/>
      <c r="CO68" s="8"/>
      <c r="CP68" s="8"/>
      <c r="CU68" s="8"/>
      <c r="CV68" s="8"/>
      <c r="DF68" s="8"/>
      <c r="ET68" s="25"/>
      <c r="EU68" s="25"/>
    </row>
    <row r="69" spans="1:154" x14ac:dyDescent="0.25">
      <c r="A69" s="1">
        <v>1069</v>
      </c>
      <c r="B69" s="7" t="s">
        <v>80</v>
      </c>
      <c r="C69" s="7" t="str">
        <f t="shared" si="33"/>
        <v>99</v>
      </c>
      <c r="D69" s="7">
        <f t="shared" si="34"/>
        <v>1999</v>
      </c>
      <c r="E69" s="7">
        <f t="shared" si="35"/>
        <v>1999</v>
      </c>
      <c r="F69" s="7">
        <f t="shared" si="36"/>
        <v>20</v>
      </c>
      <c r="G69" s="7" t="s">
        <v>447</v>
      </c>
      <c r="H69" s="7">
        <f t="shared" si="28"/>
        <v>1</v>
      </c>
      <c r="I69" s="7"/>
      <c r="J69" s="7" t="s">
        <v>470</v>
      </c>
      <c r="K69" s="7">
        <f t="shared" si="30"/>
        <v>1</v>
      </c>
      <c r="L69" s="7">
        <v>13</v>
      </c>
      <c r="M69" s="13" t="s">
        <v>493</v>
      </c>
      <c r="N69" s="7">
        <f t="shared" si="37"/>
        <v>1</v>
      </c>
      <c r="O69" s="13" t="s">
        <v>495</v>
      </c>
      <c r="P69" s="7">
        <f t="shared" si="32"/>
        <v>1</v>
      </c>
      <c r="Q69" s="13" t="s">
        <v>495</v>
      </c>
      <c r="R69" s="7">
        <f t="shared" si="29"/>
        <v>1</v>
      </c>
      <c r="S69" s="7" t="s">
        <v>501</v>
      </c>
      <c r="T69" s="7">
        <f t="shared" si="38"/>
        <v>1</v>
      </c>
      <c r="U69" s="7" t="s">
        <v>504</v>
      </c>
      <c r="V69" s="25">
        <v>54</v>
      </c>
      <c r="W69" s="25">
        <v>70</v>
      </c>
      <c r="X69" s="25">
        <v>26</v>
      </c>
      <c r="Y69" s="7">
        <f t="shared" si="39"/>
        <v>3</v>
      </c>
      <c r="Z69" s="7" t="s">
        <v>514</v>
      </c>
      <c r="AA69" s="7">
        <f t="shared" si="27"/>
        <v>6</v>
      </c>
      <c r="AB69" s="7">
        <v>2</v>
      </c>
      <c r="AC69" s="7">
        <v>0</v>
      </c>
      <c r="AD69" s="7">
        <v>9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11</v>
      </c>
      <c r="AM69" s="7">
        <v>28</v>
      </c>
      <c r="AN69" s="7">
        <v>29</v>
      </c>
      <c r="AO69" s="7">
        <v>36</v>
      </c>
      <c r="AP69" s="7">
        <v>40</v>
      </c>
      <c r="AQ69" s="7">
        <v>14</v>
      </c>
      <c r="AR69" s="7">
        <v>32</v>
      </c>
      <c r="AS69" s="7">
        <v>1</v>
      </c>
      <c r="AT69" s="8">
        <v>30</v>
      </c>
      <c r="AU69" s="8">
        <v>31</v>
      </c>
      <c r="AV69" s="8">
        <v>0.66666666666666663</v>
      </c>
      <c r="AW69" s="8">
        <v>0.68888888888888888</v>
      </c>
      <c r="AX69" s="8">
        <v>0.67777777777777781</v>
      </c>
      <c r="AY69" s="8">
        <v>696.28571428571433</v>
      </c>
      <c r="AZ69" s="8">
        <v>707</v>
      </c>
      <c r="BA69" s="8">
        <v>701.23076923076928</v>
      </c>
      <c r="BB69" s="8">
        <v>691.0333333333333</v>
      </c>
      <c r="BC69" s="8">
        <v>718.12903225806451</v>
      </c>
      <c r="BD69" s="8">
        <v>704.80327868852464</v>
      </c>
      <c r="BE69" s="8">
        <v>703.73563218390802</v>
      </c>
      <c r="BF69" s="8">
        <v>5.2523809523810314</v>
      </c>
      <c r="BG69" s="8">
        <v>-11.129032258064512</v>
      </c>
      <c r="BH69" s="8">
        <v>-3.5725094577553591</v>
      </c>
      <c r="BM69" s="7">
        <v>0.9210526</v>
      </c>
      <c r="BN69" s="7">
        <v>0.9736842</v>
      </c>
      <c r="BO69" s="7">
        <v>0.9473684</v>
      </c>
      <c r="BP69" s="7">
        <v>430.768115942029</v>
      </c>
      <c r="BQ69" s="7">
        <v>431.04109589041099</v>
      </c>
      <c r="BR69" s="7">
        <v>430.908450704225</v>
      </c>
      <c r="BS69" s="7">
        <v>0.27297994838198703</v>
      </c>
      <c r="BT69" s="7">
        <v>6.8649695355969001E-2</v>
      </c>
      <c r="BU69" s="7">
        <v>6</v>
      </c>
      <c r="BV69" s="39">
        <v>45.935832732516282</v>
      </c>
      <c r="BW69" s="39">
        <v>29.019765926079227</v>
      </c>
      <c r="BX69" s="39">
        <v>38</v>
      </c>
      <c r="BY69" s="39">
        <v>-59.083904109588971</v>
      </c>
      <c r="BZ69" s="39">
        <v>45.704041123296811</v>
      </c>
      <c r="CA69" s="39">
        <v>32</v>
      </c>
      <c r="CB69">
        <v>0.54285714285714282</v>
      </c>
      <c r="CC69">
        <v>0.77746779642919983</v>
      </c>
      <c r="CD69" s="7">
        <v>0.8833333333333333</v>
      </c>
      <c r="CE69" s="25">
        <v>367.24137931034483</v>
      </c>
      <c r="CF69" s="25">
        <v>440.375</v>
      </c>
      <c r="CG69" s="7">
        <v>0.98333333333333328</v>
      </c>
      <c r="CH69" s="7">
        <v>0.8</v>
      </c>
      <c r="CI69" s="7">
        <v>0.89166666666666672</v>
      </c>
      <c r="CJ69" s="8">
        <v>3</v>
      </c>
      <c r="CK69" s="8" t="s">
        <v>504</v>
      </c>
      <c r="CL69" s="8">
        <f t="shared" si="40"/>
        <v>3</v>
      </c>
      <c r="CM69" s="8" t="s">
        <v>634</v>
      </c>
      <c r="CN69" s="8">
        <v>0</v>
      </c>
      <c r="CO69" s="8" t="s">
        <v>639</v>
      </c>
      <c r="CP69" s="8">
        <v>1</v>
      </c>
      <c r="CQ69" s="7" t="s">
        <v>637</v>
      </c>
      <c r="CR69" s="7">
        <v>1</v>
      </c>
      <c r="CS69" s="7">
        <v>4</v>
      </c>
      <c r="CT69" s="7">
        <v>1</v>
      </c>
      <c r="CU69" s="8">
        <v>1</v>
      </c>
      <c r="CV69" s="8">
        <v>2</v>
      </c>
      <c r="CW69" s="7">
        <v>4</v>
      </c>
      <c r="CX69" s="7">
        <f t="shared" si="41"/>
        <v>0</v>
      </c>
      <c r="CY69" s="7">
        <f t="shared" si="42"/>
        <v>0</v>
      </c>
      <c r="CZ69" s="7">
        <v>0</v>
      </c>
      <c r="DA69" s="7">
        <v>0</v>
      </c>
      <c r="DB69" s="7">
        <v>0</v>
      </c>
      <c r="DC69" s="7">
        <v>4</v>
      </c>
      <c r="DD69" s="7">
        <v>0</v>
      </c>
      <c r="DE69" s="7">
        <v>16</v>
      </c>
      <c r="DF69" s="8">
        <v>18</v>
      </c>
      <c r="DG69" s="7" t="e">
        <v>#DIV/0!</v>
      </c>
      <c r="DH69" s="8">
        <v>0.95833333333333337</v>
      </c>
      <c r="DI69" s="8">
        <v>24</v>
      </c>
      <c r="DJ69" s="8">
        <v>27</v>
      </c>
      <c r="DK69" s="8">
        <v>0.53333333333333333</v>
      </c>
      <c r="DL69" s="8">
        <f t="shared" si="9"/>
        <v>0.6</v>
      </c>
      <c r="DM69" s="8">
        <f t="shared" si="16"/>
        <v>0.56666666666666665</v>
      </c>
      <c r="DN69" s="8">
        <v>563.25</v>
      </c>
      <c r="DO69" s="8">
        <v>582.16666666666663</v>
      </c>
      <c r="DP69" s="8">
        <v>572.21052631578948</v>
      </c>
      <c r="DQ69" s="8">
        <v>563.125</v>
      </c>
      <c r="DR69" s="8">
        <v>534.28</v>
      </c>
      <c r="DS69" s="8">
        <v>548.40816326530614</v>
      </c>
      <c r="DT69" s="8">
        <v>558.80459770114942</v>
      </c>
      <c r="DU69" s="8">
        <f t="shared" si="17"/>
        <v>0.125</v>
      </c>
      <c r="DV69" s="8">
        <f t="shared" si="17"/>
        <v>47.886666666666656</v>
      </c>
      <c r="DW69" s="8">
        <f t="shared" si="17"/>
        <v>23.802363050483336</v>
      </c>
      <c r="EB69" s="7">
        <v>0.93421050000000005</v>
      </c>
      <c r="EC69" s="7">
        <v>0.96052630000000006</v>
      </c>
      <c r="ED69" s="7">
        <v>0.9473684</v>
      </c>
      <c r="EE69" s="7">
        <v>407.04285714285697</v>
      </c>
      <c r="EF69" s="7">
        <v>401.52112676056299</v>
      </c>
      <c r="EG69" s="7">
        <v>404.26241134751803</v>
      </c>
      <c r="EH69" s="7">
        <v>-5.5217303822937502</v>
      </c>
      <c r="EI69" s="7">
        <v>5.1538626837133401E-2</v>
      </c>
      <c r="EJ69" s="7">
        <v>7</v>
      </c>
      <c r="EK69">
        <v>31.198546115402127</v>
      </c>
      <c r="EL69">
        <v>18.708954379799799</v>
      </c>
      <c r="EM69">
        <v>31</v>
      </c>
      <c r="EN69">
        <v>-34.709642470205807</v>
      </c>
      <c r="EO69">
        <v>29.973887386345353</v>
      </c>
      <c r="EP69">
        <v>39</v>
      </c>
      <c r="EQ69">
        <v>0.44285714285714284</v>
      </c>
      <c r="ER69">
        <v>0.89884377639966906</v>
      </c>
      <c r="ES69" s="7">
        <v>0.95</v>
      </c>
      <c r="ET69" s="25">
        <v>352.20338983050846</v>
      </c>
      <c r="EU69" s="25">
        <v>440.05454545454546</v>
      </c>
      <c r="EV69" s="7">
        <v>1</v>
      </c>
      <c r="EW69" s="7">
        <v>0.91666666666666663</v>
      </c>
      <c r="EX69" s="7">
        <v>0.95833333333333337</v>
      </c>
    </row>
    <row r="70" spans="1:154" x14ac:dyDescent="0.25">
      <c r="A70" s="1">
        <v>1070</v>
      </c>
      <c r="B70" s="7" t="s">
        <v>81</v>
      </c>
      <c r="C70" s="7" t="str">
        <f t="shared" si="33"/>
        <v>99</v>
      </c>
      <c r="D70" s="7">
        <f t="shared" si="34"/>
        <v>1999</v>
      </c>
      <c r="E70" s="7">
        <f t="shared" si="35"/>
        <v>1999</v>
      </c>
      <c r="F70" s="7">
        <f t="shared" si="36"/>
        <v>20</v>
      </c>
      <c r="G70" s="7" t="s">
        <v>447</v>
      </c>
      <c r="H70" s="7">
        <f t="shared" si="28"/>
        <v>1</v>
      </c>
      <c r="I70" s="7"/>
      <c r="J70" s="7" t="s">
        <v>470</v>
      </c>
      <c r="K70" s="7">
        <f t="shared" si="30"/>
        <v>1</v>
      </c>
      <c r="L70" s="7">
        <v>12</v>
      </c>
      <c r="M70" s="13" t="s">
        <v>493</v>
      </c>
      <c r="N70" s="7">
        <f t="shared" si="37"/>
        <v>1</v>
      </c>
      <c r="O70" s="13" t="s">
        <v>494</v>
      </c>
      <c r="P70" s="7">
        <f t="shared" si="32"/>
        <v>0</v>
      </c>
      <c r="Q70" s="13" t="s">
        <v>494</v>
      </c>
      <c r="R70" s="7">
        <f t="shared" si="29"/>
        <v>0</v>
      </c>
      <c r="S70" s="7" t="s">
        <v>501</v>
      </c>
      <c r="T70" s="7">
        <f t="shared" si="38"/>
        <v>1</v>
      </c>
      <c r="U70" s="7" t="s">
        <v>506</v>
      </c>
      <c r="V70" s="25">
        <v>54</v>
      </c>
      <c r="W70" s="25">
        <v>70</v>
      </c>
      <c r="X70" s="25">
        <v>26</v>
      </c>
      <c r="Y70" s="7">
        <f t="shared" si="39"/>
        <v>4</v>
      </c>
      <c r="Z70" s="7" t="s">
        <v>514</v>
      </c>
      <c r="AA70" s="7">
        <f t="shared" si="27"/>
        <v>6</v>
      </c>
      <c r="AB70" s="7">
        <v>0</v>
      </c>
      <c r="AC70" s="7">
        <v>0</v>
      </c>
      <c r="AD70" s="7">
        <v>9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13</v>
      </c>
      <c r="AM70" s="7">
        <v>35</v>
      </c>
      <c r="AN70" s="7">
        <v>31</v>
      </c>
      <c r="AO70" s="7">
        <v>40</v>
      </c>
      <c r="AP70" s="7">
        <v>40</v>
      </c>
      <c r="AQ70" s="7">
        <v>16</v>
      </c>
      <c r="AR70" s="7">
        <v>39</v>
      </c>
      <c r="AS70" s="7">
        <v>0.95833333333333337</v>
      </c>
      <c r="AT70" s="8">
        <v>13</v>
      </c>
      <c r="AU70" s="8">
        <v>28</v>
      </c>
      <c r="AV70" s="8">
        <v>0.28888888888888886</v>
      </c>
      <c r="AW70" s="8">
        <v>0.62222222222222223</v>
      </c>
      <c r="AX70" s="8">
        <v>0.45555555555555555</v>
      </c>
      <c r="AY70" s="8">
        <v>683.86666666666667</v>
      </c>
      <c r="AZ70" s="8">
        <v>720.05882352941171</v>
      </c>
      <c r="BA70" s="8">
        <v>696.95744680851067</v>
      </c>
      <c r="BB70" s="8">
        <v>971.07692307692309</v>
      </c>
      <c r="BC70" s="8">
        <v>902.85714285714289</v>
      </c>
      <c r="BD70" s="8">
        <v>924.48780487804879</v>
      </c>
      <c r="BE70" s="8">
        <v>802.96590909090912</v>
      </c>
      <c r="BF70" s="8">
        <v>-287.21025641025642</v>
      </c>
      <c r="BG70" s="8">
        <v>-182.79831932773118</v>
      </c>
      <c r="BH70" s="8">
        <v>-227.53035806953812</v>
      </c>
      <c r="BM70" s="7">
        <v>1</v>
      </c>
      <c r="BN70" s="7">
        <v>1</v>
      </c>
      <c r="BO70" s="7">
        <v>1</v>
      </c>
      <c r="BP70" s="7">
        <v>429.22972972973002</v>
      </c>
      <c r="BQ70" s="7">
        <v>422</v>
      </c>
      <c r="BR70" s="7">
        <v>425.63945578231301</v>
      </c>
      <c r="BS70" s="7">
        <v>-7.2297297297297396</v>
      </c>
      <c r="BT70" s="7">
        <v>3.7025207565782398E-2</v>
      </c>
      <c r="BU70" s="7">
        <v>3</v>
      </c>
      <c r="BV70" s="39">
        <v>27.121517027863803</v>
      </c>
      <c r="BW70" s="39">
        <v>20.973702433562515</v>
      </c>
      <c r="BX70" s="39">
        <v>34</v>
      </c>
      <c r="BY70" s="39">
        <v>-37.139602053915254</v>
      </c>
      <c r="BZ70" s="39">
        <v>38.268005097708439</v>
      </c>
      <c r="CA70" s="39">
        <v>41</v>
      </c>
      <c r="CB70">
        <v>0.45333333333333331</v>
      </c>
      <c r="CC70">
        <v>0.7302586868995451</v>
      </c>
      <c r="CD70" s="7">
        <v>0.91666666666666663</v>
      </c>
      <c r="CE70" s="25">
        <v>331.1</v>
      </c>
      <c r="CF70" s="25">
        <v>402.3</v>
      </c>
      <c r="CG70" s="7">
        <v>1</v>
      </c>
      <c r="CH70" s="7">
        <v>0.85</v>
      </c>
      <c r="CI70" s="7">
        <v>0.92500000000000004</v>
      </c>
      <c r="CJ70" s="8">
        <v>3</v>
      </c>
      <c r="CK70" s="8" t="s">
        <v>504</v>
      </c>
      <c r="CL70" s="8">
        <f t="shared" si="40"/>
        <v>3</v>
      </c>
      <c r="CM70" s="8" t="s">
        <v>639</v>
      </c>
      <c r="CN70" s="8">
        <v>1</v>
      </c>
      <c r="CO70" s="8" t="s">
        <v>639</v>
      </c>
      <c r="CP70" s="8">
        <v>1</v>
      </c>
      <c r="CQ70" s="7" t="s">
        <v>637</v>
      </c>
      <c r="CR70" s="7">
        <v>1</v>
      </c>
      <c r="CS70" s="7">
        <v>3</v>
      </c>
      <c r="CT70" s="7">
        <v>2</v>
      </c>
      <c r="CU70" s="8">
        <v>0</v>
      </c>
      <c r="CV70" s="8">
        <v>2</v>
      </c>
      <c r="CW70" s="7">
        <v>0</v>
      </c>
      <c r="CX70" s="7">
        <f t="shared" si="41"/>
        <v>0</v>
      </c>
      <c r="CY70" s="7">
        <f t="shared" si="42"/>
        <v>0</v>
      </c>
      <c r="CZ70" s="7">
        <v>0</v>
      </c>
      <c r="DA70" s="7">
        <v>0</v>
      </c>
      <c r="DB70" s="7">
        <v>0</v>
      </c>
      <c r="DC70" s="7">
        <v>0</v>
      </c>
      <c r="DD70" s="7">
        <v>0</v>
      </c>
      <c r="DE70" s="7">
        <v>1</v>
      </c>
      <c r="DF70" s="8">
        <v>35</v>
      </c>
      <c r="DG70" s="7">
        <v>40</v>
      </c>
      <c r="DH70" s="8">
        <v>1</v>
      </c>
      <c r="DI70" s="8">
        <v>18</v>
      </c>
      <c r="DJ70" s="8">
        <v>23</v>
      </c>
      <c r="DK70" s="8">
        <v>0.4</v>
      </c>
      <c r="DL70" s="8">
        <f t="shared" si="9"/>
        <v>0.51111111111111107</v>
      </c>
      <c r="DM70" s="8">
        <f t="shared" si="16"/>
        <v>0.45555555555555555</v>
      </c>
      <c r="DN70" s="8">
        <v>627.33333333333337</v>
      </c>
      <c r="DO70" s="8">
        <v>660.27272727272725</v>
      </c>
      <c r="DP70" s="8">
        <v>642.12244897959181</v>
      </c>
      <c r="DQ70" s="8">
        <v>745.82352941176475</v>
      </c>
      <c r="DR70" s="8">
        <v>678.60869565217388</v>
      </c>
      <c r="DS70" s="8">
        <v>707.17499999999995</v>
      </c>
      <c r="DT70" s="8">
        <v>671.35955056179773</v>
      </c>
      <c r="DU70" s="8">
        <f t="shared" si="17"/>
        <v>-118.49019607843138</v>
      </c>
      <c r="DV70" s="8">
        <f t="shared" si="17"/>
        <v>-18.335968379446626</v>
      </c>
      <c r="DW70" s="8">
        <f t="shared" si="17"/>
        <v>-65.052551020408146</v>
      </c>
      <c r="EB70" s="7">
        <v>1</v>
      </c>
      <c r="EC70" s="7">
        <v>0.98684210000000006</v>
      </c>
      <c r="ED70" s="7">
        <v>0.99342109999999995</v>
      </c>
      <c r="EE70" s="7">
        <v>436.25333333333299</v>
      </c>
      <c r="EF70" s="7">
        <v>432.51351351351298</v>
      </c>
      <c r="EG70" s="7">
        <v>434.39597315436203</v>
      </c>
      <c r="EH70" s="7">
        <v>-3.7398198198198398</v>
      </c>
      <c r="EI70" s="7">
        <v>2.7165073265492699E-2</v>
      </c>
      <c r="EJ70" s="7">
        <v>1</v>
      </c>
      <c r="EK70">
        <v>27.599227799227798</v>
      </c>
      <c r="EL70">
        <v>18.075036342301189</v>
      </c>
      <c r="EM70">
        <v>35</v>
      </c>
      <c r="EN70">
        <v>-31.161486486486474</v>
      </c>
      <c r="EO70">
        <v>29.349094960492444</v>
      </c>
      <c r="EP70">
        <v>40</v>
      </c>
      <c r="EQ70">
        <v>0.46666666666666667</v>
      </c>
      <c r="ER70">
        <v>0.88568392946198216</v>
      </c>
      <c r="ES70" s="7">
        <v>0.96666666666666667</v>
      </c>
      <c r="ET70" s="25">
        <v>350.91666666666669</v>
      </c>
      <c r="EU70" s="25">
        <v>417.71428571428572</v>
      </c>
      <c r="EV70" s="7">
        <v>1</v>
      </c>
      <c r="EW70" s="7">
        <v>0.95</v>
      </c>
      <c r="EX70" s="7">
        <v>0.97499999999999998</v>
      </c>
    </row>
    <row r="71" spans="1:154" x14ac:dyDescent="0.25">
      <c r="A71" s="1">
        <v>1071</v>
      </c>
      <c r="B71" s="7" t="s">
        <v>82</v>
      </c>
      <c r="C71" s="7" t="str">
        <f t="shared" si="33"/>
        <v>00</v>
      </c>
      <c r="D71" s="7">
        <f t="shared" si="34"/>
        <v>1900</v>
      </c>
      <c r="E71" s="7">
        <f t="shared" si="35"/>
        <v>2000</v>
      </c>
      <c r="F71" s="7">
        <f t="shared" si="36"/>
        <v>19</v>
      </c>
      <c r="G71" s="7" t="s">
        <v>452</v>
      </c>
      <c r="H71" s="7">
        <f t="shared" si="28"/>
        <v>0</v>
      </c>
      <c r="I71" s="7">
        <v>2014</v>
      </c>
      <c r="J71" s="7" t="s">
        <v>477</v>
      </c>
      <c r="K71" s="7">
        <f t="shared" si="30"/>
        <v>0</v>
      </c>
      <c r="L71" s="7">
        <v>12</v>
      </c>
      <c r="M71" s="13" t="s">
        <v>493</v>
      </c>
      <c r="N71" s="7">
        <f t="shared" si="37"/>
        <v>1</v>
      </c>
      <c r="O71" s="13" t="s">
        <v>494</v>
      </c>
      <c r="P71" s="7">
        <f t="shared" si="32"/>
        <v>0</v>
      </c>
      <c r="Q71" s="13" t="s">
        <v>494</v>
      </c>
      <c r="R71" s="7">
        <f t="shared" si="29"/>
        <v>0</v>
      </c>
      <c r="S71" s="7" t="s">
        <v>501</v>
      </c>
      <c r="T71" s="7">
        <f t="shared" si="38"/>
        <v>1</v>
      </c>
      <c r="U71" s="7" t="s">
        <v>504</v>
      </c>
      <c r="V71" s="25">
        <v>54</v>
      </c>
      <c r="W71" s="25">
        <v>80</v>
      </c>
      <c r="X71" s="25">
        <v>24</v>
      </c>
      <c r="Y71" s="7">
        <f t="shared" si="39"/>
        <v>3</v>
      </c>
      <c r="Z71" s="7" t="s">
        <v>514</v>
      </c>
      <c r="AA71" s="7">
        <f t="shared" si="27"/>
        <v>6</v>
      </c>
      <c r="AB71" s="7">
        <v>2</v>
      </c>
      <c r="AC71" s="7">
        <v>1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14</v>
      </c>
      <c r="AM71" s="7">
        <v>33</v>
      </c>
      <c r="AN71" s="7">
        <v>29</v>
      </c>
      <c r="AO71" s="7">
        <v>38</v>
      </c>
      <c r="AP71" s="7">
        <v>26</v>
      </c>
      <c r="AQ71" s="7">
        <v>16</v>
      </c>
      <c r="AR71" s="7">
        <v>32</v>
      </c>
      <c r="AS71" s="7">
        <v>1</v>
      </c>
      <c r="AT71" s="8">
        <v>21</v>
      </c>
      <c r="AU71" s="8">
        <v>30</v>
      </c>
      <c r="AV71" s="8">
        <v>0.46666666666666667</v>
      </c>
      <c r="AW71" s="8">
        <v>0.66666666666666663</v>
      </c>
      <c r="AX71" s="8">
        <v>0.56666666666666665</v>
      </c>
      <c r="AY71" s="8">
        <v>802.68181818181813</v>
      </c>
      <c r="AZ71" s="8">
        <v>1149.5</v>
      </c>
      <c r="BA71" s="8">
        <v>925.08823529411768</v>
      </c>
      <c r="BB71" s="8">
        <v>874.63157894736844</v>
      </c>
      <c r="BC71" s="8">
        <v>808.92857142857144</v>
      </c>
      <c r="BD71" s="8">
        <v>835.48936170212767</v>
      </c>
      <c r="BE71" s="8">
        <v>873.09876543209873</v>
      </c>
      <c r="BF71" s="8">
        <v>-71.949760765550309</v>
      </c>
      <c r="BG71" s="8">
        <v>340.57142857142856</v>
      </c>
      <c r="BH71" s="8">
        <v>89.598873591990014</v>
      </c>
      <c r="BM71" s="7">
        <v>0.96052630000000006</v>
      </c>
      <c r="BN71" s="7">
        <v>0.9473684</v>
      </c>
      <c r="BO71" s="7">
        <v>0.9539474</v>
      </c>
      <c r="BP71" s="7">
        <v>500.50704225352098</v>
      </c>
      <c r="BQ71" s="7">
        <v>499.718309859155</v>
      </c>
      <c r="BR71" s="7">
        <v>500.11267605633799</v>
      </c>
      <c r="BS71" s="7">
        <v>-0.78873239436620701</v>
      </c>
      <c r="BT71" s="7">
        <v>7.03688585992399E-2</v>
      </c>
      <c r="BU71" s="7">
        <v>6</v>
      </c>
      <c r="BV71" s="39">
        <v>49.827005511328856</v>
      </c>
      <c r="BW71" s="39">
        <v>31.438157555311506</v>
      </c>
      <c r="BX71" s="39">
        <v>46</v>
      </c>
      <c r="BY71" s="39">
        <v>-93.921690140845058</v>
      </c>
      <c r="BZ71" s="39">
        <v>80.702852489859339</v>
      </c>
      <c r="CA71" s="39">
        <v>25</v>
      </c>
      <c r="CB71">
        <v>0.647887323943662</v>
      </c>
      <c r="CC71">
        <v>0.53051649130896417</v>
      </c>
      <c r="CD71" s="7">
        <v>0.92500000000000004</v>
      </c>
      <c r="CE71" s="25">
        <v>412.78947368421052</v>
      </c>
      <c r="CF71" s="25">
        <v>494.7962962962963</v>
      </c>
      <c r="CG71" s="7">
        <v>0.95</v>
      </c>
      <c r="CH71" s="7">
        <v>0.91666666666666663</v>
      </c>
      <c r="CI71" s="7">
        <v>0.93333333333333335</v>
      </c>
      <c r="CJ71" s="8">
        <v>3</v>
      </c>
      <c r="CK71" s="8" t="s">
        <v>510</v>
      </c>
      <c r="CL71" s="8">
        <f t="shared" si="40"/>
        <v>2</v>
      </c>
      <c r="CM71" s="8" t="s">
        <v>639</v>
      </c>
      <c r="CN71" s="8">
        <v>1</v>
      </c>
      <c r="CO71" s="8" t="s">
        <v>634</v>
      </c>
      <c r="CP71" s="8">
        <v>0</v>
      </c>
      <c r="CQ71" s="7" t="s">
        <v>637</v>
      </c>
      <c r="CR71" s="7">
        <v>1</v>
      </c>
      <c r="CS71" s="7">
        <v>0</v>
      </c>
      <c r="CT71" s="7">
        <v>0</v>
      </c>
      <c r="CU71" s="8">
        <v>9</v>
      </c>
      <c r="CV71" s="8">
        <v>0</v>
      </c>
      <c r="CW71" s="7">
        <v>0</v>
      </c>
      <c r="CX71" s="7">
        <f t="shared" si="41"/>
        <v>0</v>
      </c>
      <c r="CY71" s="7">
        <f t="shared" si="42"/>
        <v>0</v>
      </c>
      <c r="CZ71" s="7">
        <v>0</v>
      </c>
      <c r="DA71" s="7">
        <v>0</v>
      </c>
      <c r="DB71" s="7">
        <v>0</v>
      </c>
      <c r="DC71" s="7">
        <v>0</v>
      </c>
      <c r="DD71" s="7">
        <v>0</v>
      </c>
      <c r="DE71" s="7">
        <v>2</v>
      </c>
      <c r="DF71" s="8">
        <v>32</v>
      </c>
      <c r="DG71" s="7">
        <v>36</v>
      </c>
      <c r="DH71" s="8">
        <v>0.95833333333333337</v>
      </c>
      <c r="DI71" s="8">
        <v>17</v>
      </c>
      <c r="DJ71" s="8">
        <v>26</v>
      </c>
      <c r="DK71" s="8">
        <v>0.37777777777777777</v>
      </c>
      <c r="DL71" s="8">
        <f t="shared" si="9"/>
        <v>0.57777777777777772</v>
      </c>
      <c r="DM71" s="8">
        <f t="shared" si="16"/>
        <v>0.4777777777777778</v>
      </c>
      <c r="DN71" s="8">
        <v>709.96296296296293</v>
      </c>
      <c r="DO71" s="8">
        <v>713.68421052631584</v>
      </c>
      <c r="DP71" s="8">
        <v>711.5</v>
      </c>
      <c r="DQ71" s="8">
        <v>752.1875</v>
      </c>
      <c r="DR71" s="8">
        <v>724.80769230769226</v>
      </c>
      <c r="DS71" s="8">
        <v>735.23809523809518</v>
      </c>
      <c r="DT71" s="8">
        <v>722.8295454545455</v>
      </c>
      <c r="DU71" s="8">
        <f t="shared" si="17"/>
        <v>-42.224537037037067</v>
      </c>
      <c r="DV71" s="8">
        <f t="shared" si="17"/>
        <v>-11.123481781376427</v>
      </c>
      <c r="DW71" s="8">
        <f t="shared" si="17"/>
        <v>-23.738095238095184</v>
      </c>
      <c r="EB71" s="7">
        <v>0.9473684</v>
      </c>
      <c r="EC71" s="7">
        <v>0.9473684</v>
      </c>
      <c r="ED71" s="7">
        <v>0.9473684</v>
      </c>
      <c r="EE71" s="7">
        <v>483.28571428571399</v>
      </c>
      <c r="EF71" s="7">
        <v>479.14084507042298</v>
      </c>
      <c r="EG71" s="7">
        <v>481.19858156028403</v>
      </c>
      <c r="EH71" s="7">
        <v>-4.1448692152917497</v>
      </c>
      <c r="EI71" s="7">
        <v>4.3337483553513301E-2</v>
      </c>
      <c r="EJ71" s="7">
        <v>7</v>
      </c>
      <c r="EK71">
        <v>38.457918241154239</v>
      </c>
      <c r="EL71">
        <v>26.701090709785749</v>
      </c>
      <c r="EM71">
        <v>41</v>
      </c>
      <c r="EN71">
        <v>-82.292488262910808</v>
      </c>
      <c r="EO71">
        <v>111.24228312811435</v>
      </c>
      <c r="EP71">
        <v>30</v>
      </c>
      <c r="EQ71">
        <v>0.57746478873239437</v>
      </c>
      <c r="ER71">
        <v>0.46733206217179374</v>
      </c>
      <c r="ES71" s="7">
        <v>0.89166666666666672</v>
      </c>
      <c r="ET71" s="25">
        <v>383.77192982456143</v>
      </c>
      <c r="EU71" s="25">
        <v>448.72</v>
      </c>
      <c r="EV71" s="7">
        <v>0.98333333333333328</v>
      </c>
      <c r="EW71" s="7">
        <v>0.85</v>
      </c>
      <c r="EX71" s="7">
        <v>0.91666666666666663</v>
      </c>
    </row>
    <row r="72" spans="1:154" x14ac:dyDescent="0.25">
      <c r="A72" s="1">
        <v>1072</v>
      </c>
      <c r="B72" s="7" t="s">
        <v>83</v>
      </c>
      <c r="C72" s="7" t="str">
        <f t="shared" si="33"/>
        <v>00</v>
      </c>
      <c r="D72" s="7">
        <f t="shared" si="34"/>
        <v>1900</v>
      </c>
      <c r="E72" s="7">
        <f t="shared" si="35"/>
        <v>2000</v>
      </c>
      <c r="F72" s="7">
        <f t="shared" si="36"/>
        <v>19</v>
      </c>
      <c r="G72" s="7" t="s">
        <v>447</v>
      </c>
      <c r="H72" s="7">
        <f t="shared" si="28"/>
        <v>1</v>
      </c>
      <c r="I72" s="7"/>
      <c r="J72" s="7" t="s">
        <v>470</v>
      </c>
      <c r="K72" s="7">
        <f t="shared" si="30"/>
        <v>1</v>
      </c>
      <c r="L72" s="7">
        <v>12</v>
      </c>
      <c r="M72" s="13" t="s">
        <v>493</v>
      </c>
      <c r="N72" s="7">
        <f t="shared" si="37"/>
        <v>1</v>
      </c>
      <c r="O72" s="13" t="s">
        <v>494</v>
      </c>
      <c r="P72" s="7">
        <f t="shared" si="32"/>
        <v>0</v>
      </c>
      <c r="Q72" s="13" t="s">
        <v>494</v>
      </c>
      <c r="R72" s="7">
        <f t="shared" si="29"/>
        <v>0</v>
      </c>
      <c r="S72" s="7" t="s">
        <v>501</v>
      </c>
      <c r="T72" s="7">
        <f t="shared" si="38"/>
        <v>1</v>
      </c>
      <c r="U72" s="7" t="s">
        <v>504</v>
      </c>
      <c r="V72" s="25">
        <v>53</v>
      </c>
      <c r="W72" s="25">
        <v>50</v>
      </c>
      <c r="X72" s="25">
        <v>33</v>
      </c>
      <c r="Y72" s="7">
        <f t="shared" si="39"/>
        <v>3</v>
      </c>
      <c r="Z72" s="7" t="s">
        <v>513</v>
      </c>
      <c r="AA72" s="7">
        <f t="shared" si="27"/>
        <v>5</v>
      </c>
      <c r="AB72" s="7">
        <v>8</v>
      </c>
      <c r="AC72" s="7">
        <v>11</v>
      </c>
      <c r="AD72" s="7">
        <v>1</v>
      </c>
      <c r="AE72" s="7">
        <v>7</v>
      </c>
      <c r="AF72" s="7">
        <v>0</v>
      </c>
      <c r="AG72" s="7">
        <v>0</v>
      </c>
      <c r="AH72" s="7">
        <v>1</v>
      </c>
      <c r="AI72" s="7">
        <v>6</v>
      </c>
      <c r="AJ72" s="7">
        <v>0</v>
      </c>
      <c r="AK72" s="7">
        <v>0</v>
      </c>
      <c r="AL72" s="7">
        <v>9</v>
      </c>
      <c r="AM72" s="7">
        <v>34</v>
      </c>
      <c r="AN72" s="7">
        <v>27</v>
      </c>
      <c r="AO72" s="7">
        <v>36</v>
      </c>
      <c r="AP72" s="7">
        <v>42</v>
      </c>
      <c r="AQ72" s="7">
        <v>13</v>
      </c>
      <c r="AR72" s="7">
        <v>37</v>
      </c>
      <c r="AS72" s="7">
        <v>0.83333333333333337</v>
      </c>
      <c r="AT72" s="8">
        <v>23</v>
      </c>
      <c r="AU72" s="8">
        <v>33</v>
      </c>
      <c r="AV72" s="8">
        <v>0.51111111111111107</v>
      </c>
      <c r="AW72" s="8">
        <v>0.73333333333333328</v>
      </c>
      <c r="AX72" s="8">
        <v>0.62222222222222223</v>
      </c>
      <c r="AY72" s="8">
        <v>813.95238095238096</v>
      </c>
      <c r="AZ72" s="8">
        <v>936.16666666666663</v>
      </c>
      <c r="BA72" s="8">
        <v>858.39393939393938</v>
      </c>
      <c r="BB72" s="8">
        <v>964.04761904761904</v>
      </c>
      <c r="BC72" s="8">
        <v>870.61290322580646</v>
      </c>
      <c r="BD72" s="8">
        <v>908.34615384615381</v>
      </c>
      <c r="BE72" s="8">
        <v>888.95294117647063</v>
      </c>
      <c r="BF72" s="8">
        <v>-150.09523809523807</v>
      </c>
      <c r="BG72" s="8">
        <v>65.553763440860166</v>
      </c>
      <c r="BH72" s="8">
        <v>-49.952214452214434</v>
      </c>
      <c r="BM72" s="7">
        <v>0.98684210000000006</v>
      </c>
      <c r="BN72" s="7">
        <v>0.96052630000000006</v>
      </c>
      <c r="BO72" s="7">
        <v>0.9736842</v>
      </c>
      <c r="BP72" s="7">
        <v>525.20547945205499</v>
      </c>
      <c r="BQ72" s="7">
        <v>539.87142857142896</v>
      </c>
      <c r="BR72" s="7">
        <v>532.38461538461502</v>
      </c>
      <c r="BS72" s="7">
        <v>14.6659491193739</v>
      </c>
      <c r="BT72" s="7">
        <v>4.1083693211339402E-2</v>
      </c>
      <c r="BU72" s="7">
        <v>5</v>
      </c>
      <c r="BV72" s="39">
        <v>95.441860465116278</v>
      </c>
      <c r="BW72" s="39">
        <v>64.497449859658289</v>
      </c>
      <c r="BX72" s="39">
        <v>43</v>
      </c>
      <c r="BY72" s="39">
        <v>-83.064516129032256</v>
      </c>
      <c r="BZ72" s="39">
        <v>73.364285713923877</v>
      </c>
      <c r="CA72" s="39">
        <v>31</v>
      </c>
      <c r="CB72">
        <v>0.58108108108108103</v>
      </c>
      <c r="CC72">
        <v>1.1490088055994581</v>
      </c>
      <c r="CD72" s="7">
        <v>0.90833333333333333</v>
      </c>
      <c r="CE72" s="25">
        <v>483.96666666666664</v>
      </c>
      <c r="CF72" s="25">
        <v>662.77551020408168</v>
      </c>
      <c r="CG72" s="7">
        <v>1</v>
      </c>
      <c r="CH72" s="7">
        <v>0.85</v>
      </c>
      <c r="CI72" s="7">
        <v>0.92500000000000004</v>
      </c>
      <c r="CJ72" s="8">
        <v>3</v>
      </c>
      <c r="CK72" s="8" t="s">
        <v>504</v>
      </c>
      <c r="CL72" s="8">
        <f t="shared" si="40"/>
        <v>3</v>
      </c>
      <c r="CM72" s="8" t="s">
        <v>634</v>
      </c>
      <c r="CN72" s="8">
        <v>0</v>
      </c>
      <c r="CO72" s="8" t="s">
        <v>631</v>
      </c>
      <c r="CP72" s="8">
        <v>2</v>
      </c>
      <c r="CQ72" s="7" t="s">
        <v>635</v>
      </c>
      <c r="CR72" s="7">
        <v>0</v>
      </c>
      <c r="CS72" s="7">
        <v>14</v>
      </c>
      <c r="CT72" s="7">
        <v>5</v>
      </c>
      <c r="CU72" s="8">
        <v>0</v>
      </c>
      <c r="CV72" s="8">
        <v>2</v>
      </c>
      <c r="CW72" s="7">
        <v>0</v>
      </c>
      <c r="CX72" s="7">
        <f t="shared" si="41"/>
        <v>0</v>
      </c>
      <c r="CY72" s="7">
        <f t="shared" si="42"/>
        <v>0</v>
      </c>
      <c r="CZ72" s="7">
        <v>0</v>
      </c>
      <c r="DA72" s="7">
        <v>0</v>
      </c>
      <c r="DB72" s="7">
        <v>0</v>
      </c>
      <c r="DC72" s="7">
        <v>0</v>
      </c>
      <c r="DD72" s="7">
        <v>0</v>
      </c>
      <c r="DE72" s="7">
        <v>5</v>
      </c>
      <c r="DF72" s="8">
        <v>35</v>
      </c>
      <c r="DG72" s="7">
        <v>40</v>
      </c>
      <c r="DH72" s="8">
        <v>1</v>
      </c>
      <c r="DI72" s="8">
        <v>26</v>
      </c>
      <c r="DJ72" s="8">
        <v>28</v>
      </c>
      <c r="DK72" s="8">
        <v>0.57777777777777772</v>
      </c>
      <c r="DL72" s="8">
        <f t="shared" si="9"/>
        <v>0.62222222222222223</v>
      </c>
      <c r="DM72" s="8">
        <f t="shared" si="16"/>
        <v>0.6</v>
      </c>
      <c r="DN72" s="8">
        <v>921.61538461538464</v>
      </c>
      <c r="DO72" s="8">
        <v>915.66666666666663</v>
      </c>
      <c r="DP72" s="8">
        <v>918.76</v>
      </c>
      <c r="DQ72" s="8">
        <v>1080.3529411764705</v>
      </c>
      <c r="DR72" s="8">
        <v>946.625</v>
      </c>
      <c r="DS72" s="8">
        <v>1002.0731707317074</v>
      </c>
      <c r="DT72" s="8">
        <v>970.5151515151515</v>
      </c>
      <c r="DU72" s="8">
        <f t="shared" si="17"/>
        <v>-158.73755656108585</v>
      </c>
      <c r="DV72" s="8">
        <f t="shared" si="17"/>
        <v>-30.958333333333371</v>
      </c>
      <c r="DW72" s="8">
        <f t="shared" si="17"/>
        <v>-83.313170731707373</v>
      </c>
      <c r="EB72" s="7">
        <v>1</v>
      </c>
      <c r="EC72" s="7">
        <v>0.96052630000000006</v>
      </c>
      <c r="ED72" s="7">
        <v>0.9802632</v>
      </c>
      <c r="EE72" s="7">
        <v>511.58108108108098</v>
      </c>
      <c r="EF72" s="7">
        <v>526.98591549295804</v>
      </c>
      <c r="EG72" s="7">
        <v>519.12413793103497</v>
      </c>
      <c r="EH72" s="7">
        <v>15.4048344118766</v>
      </c>
      <c r="EI72" s="7">
        <v>7.2040453508047997E-2</v>
      </c>
      <c r="EJ72" s="7">
        <v>4</v>
      </c>
      <c r="EK72">
        <v>65.235915492957702</v>
      </c>
      <c r="EL72">
        <v>46.182383004777925</v>
      </c>
      <c r="EM72">
        <v>48</v>
      </c>
      <c r="EN72">
        <v>-76.591007583965379</v>
      </c>
      <c r="EO72">
        <v>69.982510494750969</v>
      </c>
      <c r="EP72">
        <v>26</v>
      </c>
      <c r="EQ72">
        <v>0.64864864864864868</v>
      </c>
      <c r="ER72">
        <v>0.85174379539844425</v>
      </c>
      <c r="ES72" s="7">
        <v>0.94166666666666665</v>
      </c>
      <c r="ET72" s="25">
        <v>506.39655172413791</v>
      </c>
      <c r="EU72" s="25">
        <v>594.4545454545455</v>
      </c>
      <c r="EV72" s="7">
        <v>0.98333333333333328</v>
      </c>
      <c r="EW72" s="7">
        <v>0.95</v>
      </c>
      <c r="EX72" s="7">
        <v>0.96666666666666667</v>
      </c>
    </row>
    <row r="73" spans="1:154" x14ac:dyDescent="0.25">
      <c r="A73" s="1">
        <v>1073</v>
      </c>
      <c r="B73" s="7" t="s">
        <v>84</v>
      </c>
      <c r="C73" s="7" t="str">
        <f t="shared" si="33"/>
        <v>99</v>
      </c>
      <c r="D73" s="7">
        <f t="shared" si="34"/>
        <v>1999</v>
      </c>
      <c r="E73" s="7">
        <f t="shared" si="35"/>
        <v>1999</v>
      </c>
      <c r="F73" s="7">
        <f t="shared" si="36"/>
        <v>20</v>
      </c>
      <c r="G73" s="7" t="s">
        <v>447</v>
      </c>
      <c r="H73" s="7">
        <f t="shared" si="28"/>
        <v>1</v>
      </c>
      <c r="I73" s="7"/>
      <c r="J73" s="7" t="s">
        <v>470</v>
      </c>
      <c r="K73" s="7">
        <f t="shared" si="30"/>
        <v>1</v>
      </c>
      <c r="L73" s="7">
        <v>12</v>
      </c>
      <c r="M73" s="13" t="s">
        <v>493</v>
      </c>
      <c r="N73" s="7">
        <f t="shared" si="37"/>
        <v>1</v>
      </c>
      <c r="O73" s="23"/>
      <c r="P73" s="10"/>
      <c r="Q73" s="13" t="s">
        <v>495</v>
      </c>
      <c r="R73" s="7">
        <f t="shared" si="29"/>
        <v>1</v>
      </c>
      <c r="S73" s="7" t="s">
        <v>501</v>
      </c>
      <c r="T73" s="7">
        <f t="shared" si="38"/>
        <v>1</v>
      </c>
      <c r="U73" s="7" t="s">
        <v>506</v>
      </c>
      <c r="V73" s="25">
        <v>52</v>
      </c>
      <c r="W73" s="25">
        <v>50</v>
      </c>
      <c r="X73" s="25">
        <v>24</v>
      </c>
      <c r="Y73" s="7">
        <f t="shared" si="39"/>
        <v>4</v>
      </c>
      <c r="Z73" s="7" t="s">
        <v>514</v>
      </c>
      <c r="AA73" s="7">
        <f t="shared" si="27"/>
        <v>6</v>
      </c>
      <c r="AB73" s="7">
        <v>1</v>
      </c>
      <c r="AC73" s="7">
        <v>0</v>
      </c>
      <c r="AD73" s="7">
        <v>9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19</v>
      </c>
      <c r="AM73" s="7">
        <v>28</v>
      </c>
      <c r="AN73" s="7">
        <v>31</v>
      </c>
      <c r="AO73" s="7">
        <v>33</v>
      </c>
      <c r="AP73" s="7">
        <v>29</v>
      </c>
      <c r="AQ73" s="7">
        <v>22</v>
      </c>
      <c r="AR73" s="7">
        <v>43.333333333333329</v>
      </c>
      <c r="AS73" s="7">
        <v>0.875</v>
      </c>
      <c r="AT73" s="8">
        <v>19</v>
      </c>
      <c r="AU73" s="8">
        <v>30</v>
      </c>
      <c r="AV73" s="8">
        <v>0.42222222222222222</v>
      </c>
      <c r="AW73" s="8">
        <v>0.66666666666666663</v>
      </c>
      <c r="AX73" s="8">
        <v>0.5444444444444444</v>
      </c>
      <c r="AY73" s="8">
        <v>1087.9565217391305</v>
      </c>
      <c r="AZ73" s="8">
        <v>1069.4666666666667</v>
      </c>
      <c r="BA73" s="8">
        <v>1080.6578947368421</v>
      </c>
      <c r="BB73" s="8">
        <v>1024.25</v>
      </c>
      <c r="BC73" s="8">
        <v>872.44827586206895</v>
      </c>
      <c r="BD73" s="8">
        <v>926.42222222222222</v>
      </c>
      <c r="BE73" s="8">
        <v>997.03614457831327</v>
      </c>
      <c r="BF73" s="8">
        <v>63.706521739130494</v>
      </c>
      <c r="BG73" s="8">
        <v>197.01839080459774</v>
      </c>
      <c r="BH73" s="8">
        <v>154.23567251461986</v>
      </c>
      <c r="BM73" s="7">
        <v>0.96052630000000006</v>
      </c>
      <c r="BN73" s="7">
        <v>0.96052630000000006</v>
      </c>
      <c r="BO73" s="7">
        <v>0.96052630000000006</v>
      </c>
      <c r="BP73" s="7">
        <v>527.97183098591597</v>
      </c>
      <c r="BQ73" s="7">
        <v>495.81690140845097</v>
      </c>
      <c r="BR73" s="7">
        <v>511.89436619718299</v>
      </c>
      <c r="BS73" s="7">
        <v>-32.154929577464799</v>
      </c>
      <c r="BT73" s="7">
        <v>9.3427467025449504E-2</v>
      </c>
      <c r="BU73" s="7">
        <v>6</v>
      </c>
      <c r="BV73" s="39">
        <v>40.902615694164943</v>
      </c>
      <c r="BW73" s="39">
        <v>24.232647905043287</v>
      </c>
      <c r="BX73" s="39">
        <v>35</v>
      </c>
      <c r="BY73" s="39">
        <v>-108.61553102398182</v>
      </c>
      <c r="BZ73" s="39">
        <v>74.381246016372444</v>
      </c>
      <c r="CA73" s="39">
        <v>37</v>
      </c>
      <c r="CB73">
        <v>0.4861111111111111</v>
      </c>
      <c r="CC73">
        <v>0.37658164820953488</v>
      </c>
      <c r="CD73" s="7">
        <v>0.98333333333333328</v>
      </c>
      <c r="CE73" s="25">
        <v>450.71186440677968</v>
      </c>
      <c r="CF73" s="25">
        <v>515.03389830508479</v>
      </c>
      <c r="CG73" s="7">
        <v>0.98333333333333328</v>
      </c>
      <c r="CH73" s="7">
        <v>1</v>
      </c>
      <c r="CI73" s="7">
        <v>0.9916666666666667</v>
      </c>
      <c r="CJ73" s="8">
        <v>3</v>
      </c>
      <c r="CK73" s="8" t="s">
        <v>504</v>
      </c>
      <c r="CL73" s="8">
        <f t="shared" si="40"/>
        <v>3</v>
      </c>
      <c r="CM73" s="8" t="s">
        <v>634</v>
      </c>
      <c r="CN73" s="8">
        <v>0</v>
      </c>
      <c r="CO73" s="8" t="s">
        <v>634</v>
      </c>
      <c r="CP73" s="8">
        <v>0</v>
      </c>
      <c r="CQ73" s="7" t="s">
        <v>635</v>
      </c>
      <c r="CR73" s="7">
        <v>0</v>
      </c>
      <c r="CS73" s="7">
        <v>5</v>
      </c>
      <c r="CT73" s="7">
        <v>3</v>
      </c>
      <c r="CU73" s="8">
        <v>1</v>
      </c>
      <c r="CV73" s="8">
        <v>0</v>
      </c>
      <c r="CW73" s="7">
        <v>5</v>
      </c>
      <c r="CX73" s="7">
        <f t="shared" si="41"/>
        <v>0</v>
      </c>
      <c r="CY73" s="7">
        <f t="shared" si="42"/>
        <v>0</v>
      </c>
      <c r="CZ73" s="7">
        <v>0</v>
      </c>
      <c r="DA73" s="7">
        <v>0</v>
      </c>
      <c r="DB73" s="7">
        <v>4</v>
      </c>
      <c r="DC73" s="7">
        <v>1</v>
      </c>
      <c r="DD73" s="7">
        <v>0</v>
      </c>
      <c r="DE73" s="7">
        <v>6</v>
      </c>
      <c r="DF73" s="8">
        <v>25</v>
      </c>
      <c r="DG73" s="7">
        <v>40</v>
      </c>
      <c r="DH73" s="8">
        <v>0.91666666666666663</v>
      </c>
      <c r="DI73" s="8">
        <v>14</v>
      </c>
      <c r="DJ73" s="8">
        <v>25</v>
      </c>
      <c r="DK73" s="8">
        <v>0.31111111111111112</v>
      </c>
      <c r="DL73" s="8">
        <f t="shared" si="9"/>
        <v>0.55555555555555558</v>
      </c>
      <c r="DM73" s="8">
        <f t="shared" si="16"/>
        <v>0.43333333333333335</v>
      </c>
      <c r="DN73" s="8">
        <v>934.0322580645161</v>
      </c>
      <c r="DO73" s="8">
        <v>1084.8947368421052</v>
      </c>
      <c r="DP73" s="8">
        <v>991.36</v>
      </c>
      <c r="DQ73" s="8">
        <v>1099.1428571428571</v>
      </c>
      <c r="DR73" s="8">
        <v>888.54166666666663</v>
      </c>
      <c r="DS73" s="8">
        <v>966.13157894736844</v>
      </c>
      <c r="DT73" s="8">
        <v>980.46590909090912</v>
      </c>
      <c r="DU73" s="8">
        <f t="shared" si="17"/>
        <v>-165.11059907834101</v>
      </c>
      <c r="DV73" s="8">
        <f t="shared" si="17"/>
        <v>196.35307017543857</v>
      </c>
      <c r="DW73" s="8">
        <f t="shared" si="17"/>
        <v>25.228421052631575</v>
      </c>
      <c r="EB73" s="7">
        <v>0.9736842</v>
      </c>
      <c r="EC73" s="7">
        <v>0.98684210000000006</v>
      </c>
      <c r="ED73" s="7">
        <v>0.9802632</v>
      </c>
      <c r="EE73" s="7">
        <v>524.22222222222194</v>
      </c>
      <c r="EF73" s="7">
        <v>532.86486486486501</v>
      </c>
      <c r="EG73" s="7">
        <v>528.60273972602704</v>
      </c>
      <c r="EH73" s="7">
        <v>8.6426426426427305</v>
      </c>
      <c r="EI73" s="7">
        <v>6.6795137337431407E-2</v>
      </c>
      <c r="EJ73" s="7">
        <v>3</v>
      </c>
      <c r="EK73">
        <v>61.353236957888235</v>
      </c>
      <c r="EL73">
        <v>47.488736531412449</v>
      </c>
      <c r="EM73">
        <v>43</v>
      </c>
      <c r="EN73">
        <v>-69.514445479962632</v>
      </c>
      <c r="EO73">
        <v>57.347948159851988</v>
      </c>
      <c r="EP73">
        <v>29</v>
      </c>
      <c r="EQ73">
        <v>0.59722222222222221</v>
      </c>
      <c r="ER73">
        <v>0.88259694131593347</v>
      </c>
      <c r="ES73" s="7">
        <v>0.95</v>
      </c>
      <c r="ET73" s="25">
        <v>436.29310344827587</v>
      </c>
      <c r="EU73" s="25">
        <v>517.46428571428567</v>
      </c>
      <c r="EV73" s="7">
        <v>0.98333333333333328</v>
      </c>
      <c r="EW73" s="7">
        <v>0.93333333333333335</v>
      </c>
      <c r="EX73" s="7">
        <v>0.95833333333333337</v>
      </c>
    </row>
    <row r="74" spans="1:154" x14ac:dyDescent="0.25">
      <c r="A74" s="1">
        <v>1074</v>
      </c>
      <c r="B74" s="7" t="s">
        <v>85</v>
      </c>
      <c r="C74" s="7" t="str">
        <f t="shared" si="33"/>
        <v>00</v>
      </c>
      <c r="D74" s="7">
        <f t="shared" si="34"/>
        <v>1900</v>
      </c>
      <c r="E74" s="7">
        <f t="shared" si="35"/>
        <v>2000</v>
      </c>
      <c r="F74" s="7">
        <f t="shared" si="36"/>
        <v>19</v>
      </c>
      <c r="G74" s="7" t="s">
        <v>447</v>
      </c>
      <c r="H74" s="7">
        <f t="shared" si="28"/>
        <v>1</v>
      </c>
      <c r="I74" s="7"/>
      <c r="J74" s="7" t="s">
        <v>470</v>
      </c>
      <c r="K74" s="7">
        <f t="shared" si="30"/>
        <v>1</v>
      </c>
      <c r="L74" s="7">
        <v>12</v>
      </c>
      <c r="M74" s="13" t="s">
        <v>493</v>
      </c>
      <c r="N74" s="7">
        <f t="shared" si="37"/>
        <v>1</v>
      </c>
      <c r="O74" s="13" t="s">
        <v>494</v>
      </c>
      <c r="P74" s="7">
        <f t="shared" ref="P74:P80" si="43">IF(O74="לא",0,1)</f>
        <v>0</v>
      </c>
      <c r="Q74" s="13" t="s">
        <v>494</v>
      </c>
      <c r="R74" s="7">
        <f t="shared" si="29"/>
        <v>0</v>
      </c>
      <c r="S74" s="7" t="s">
        <v>501</v>
      </c>
      <c r="T74" s="7">
        <f t="shared" si="38"/>
        <v>1</v>
      </c>
      <c r="U74" s="7" t="s">
        <v>504</v>
      </c>
      <c r="V74" s="25">
        <v>52</v>
      </c>
      <c r="W74" s="25">
        <v>40</v>
      </c>
      <c r="X74" s="25">
        <v>33</v>
      </c>
      <c r="Y74" s="7">
        <f t="shared" si="39"/>
        <v>3</v>
      </c>
      <c r="Z74" s="7" t="s">
        <v>513</v>
      </c>
      <c r="AA74" s="7">
        <f t="shared" si="27"/>
        <v>5</v>
      </c>
      <c r="AB74" s="7">
        <v>9</v>
      </c>
      <c r="AC74" s="7">
        <v>4</v>
      </c>
      <c r="AD74" s="7">
        <v>1</v>
      </c>
      <c r="AE74" s="7">
        <v>7</v>
      </c>
      <c r="AF74" s="7">
        <v>1</v>
      </c>
      <c r="AG74" s="7">
        <v>0</v>
      </c>
      <c r="AH74" s="7">
        <v>0</v>
      </c>
      <c r="AI74" s="7">
        <v>6</v>
      </c>
      <c r="AJ74" s="7">
        <v>1</v>
      </c>
      <c r="AK74" s="7">
        <v>1</v>
      </c>
      <c r="AL74" s="7">
        <v>24</v>
      </c>
      <c r="AM74" s="7">
        <v>27</v>
      </c>
      <c r="AN74" s="7">
        <v>28</v>
      </c>
      <c r="AO74" s="7">
        <v>40</v>
      </c>
      <c r="AP74" s="7">
        <v>45</v>
      </c>
      <c r="AQ74" s="7">
        <v>17</v>
      </c>
      <c r="AR74" s="7">
        <v>31</v>
      </c>
      <c r="AS74" s="7">
        <v>0.91666666666666663</v>
      </c>
      <c r="AT74" s="8">
        <v>25</v>
      </c>
      <c r="AU74" s="8">
        <v>23</v>
      </c>
      <c r="AV74" s="8">
        <v>0.55555555555555558</v>
      </c>
      <c r="AW74" s="8">
        <v>0.51111111111111107</v>
      </c>
      <c r="AX74" s="8">
        <v>0.53333333333333333</v>
      </c>
      <c r="AY74" s="8">
        <v>721.23529411764707</v>
      </c>
      <c r="AZ74" s="8">
        <v>795.68181818181813</v>
      </c>
      <c r="BA74" s="8">
        <v>763.23076923076928</v>
      </c>
      <c r="BB74" s="8">
        <v>819.16</v>
      </c>
      <c r="BC74" s="8">
        <v>815.21739130434787</v>
      </c>
      <c r="BD74" s="8">
        <v>817.27083333333337</v>
      </c>
      <c r="BE74" s="8">
        <v>793.0459770114943</v>
      </c>
      <c r="BF74" s="8">
        <v>-97.924705882352896</v>
      </c>
      <c r="BG74" s="8">
        <v>-19.53557312252974</v>
      </c>
      <c r="BH74" s="8">
        <v>-54.040064102564088</v>
      </c>
      <c r="BM74" s="7">
        <v>0.93421050000000005</v>
      </c>
      <c r="BN74" s="7">
        <v>0.9736842</v>
      </c>
      <c r="BO74" s="7">
        <v>0.9539474</v>
      </c>
      <c r="BP74" s="7">
        <v>564.21739130434798</v>
      </c>
      <c r="BQ74" s="7">
        <v>559.66197183098598</v>
      </c>
      <c r="BR74" s="7">
        <v>561.90714285714296</v>
      </c>
      <c r="BS74" s="7">
        <v>-4.5554194733620097</v>
      </c>
      <c r="BT74" s="7">
        <v>8.4770692234979295E-2</v>
      </c>
      <c r="BU74" s="7">
        <v>7</v>
      </c>
      <c r="BV74" s="39">
        <v>71.796409214092193</v>
      </c>
      <c r="BW74" s="39">
        <v>48.142449245891214</v>
      </c>
      <c r="BX74" s="39">
        <v>41</v>
      </c>
      <c r="BY74" s="39">
        <v>-99.676587301587261</v>
      </c>
      <c r="BZ74" s="39">
        <v>75.101996970650518</v>
      </c>
      <c r="CA74" s="39">
        <v>28</v>
      </c>
      <c r="CB74">
        <v>0.59420289855072461</v>
      </c>
      <c r="CC74">
        <v>0.72029361315171048</v>
      </c>
      <c r="CD74" s="7">
        <v>0.94166666666666665</v>
      </c>
      <c r="CE74" s="25">
        <v>493.19298245614033</v>
      </c>
      <c r="CF74" s="25">
        <v>573.80357142857144</v>
      </c>
      <c r="CG74" s="7">
        <v>0.98333333333333328</v>
      </c>
      <c r="CH74" s="7">
        <v>0.95</v>
      </c>
      <c r="CI74" s="7">
        <v>0.96666666666666667</v>
      </c>
      <c r="CJ74" s="8">
        <v>3</v>
      </c>
      <c r="CK74" s="8" t="s">
        <v>507</v>
      </c>
      <c r="CL74" s="8">
        <f t="shared" si="40"/>
        <v>2</v>
      </c>
      <c r="CM74" s="8" t="s">
        <v>631</v>
      </c>
      <c r="CN74" s="8">
        <v>2</v>
      </c>
      <c r="CO74" s="8" t="s">
        <v>640</v>
      </c>
      <c r="CP74" s="8">
        <v>3</v>
      </c>
      <c r="CQ74" s="7" t="s">
        <v>638</v>
      </c>
      <c r="CR74" s="7">
        <v>4</v>
      </c>
      <c r="CS74" s="7">
        <v>10</v>
      </c>
      <c r="CT74" s="7">
        <v>3</v>
      </c>
      <c r="CU74" s="8">
        <v>1</v>
      </c>
      <c r="CV74" s="8">
        <v>2</v>
      </c>
      <c r="CW74" s="7">
        <v>41</v>
      </c>
      <c r="CX74" s="7">
        <f t="shared" si="41"/>
        <v>1</v>
      </c>
      <c r="CY74" s="7">
        <f t="shared" si="42"/>
        <v>1</v>
      </c>
      <c r="CZ74" s="7">
        <v>8</v>
      </c>
      <c r="DA74" s="7">
        <v>5</v>
      </c>
      <c r="DB74" s="7">
        <v>12</v>
      </c>
      <c r="DC74" s="7">
        <v>16</v>
      </c>
      <c r="DD74" s="7">
        <v>5</v>
      </c>
      <c r="DE74" s="7">
        <v>17</v>
      </c>
      <c r="DF74" s="8">
        <v>27</v>
      </c>
      <c r="DG74" s="7">
        <v>40</v>
      </c>
      <c r="DH74" s="8">
        <v>0.95833333333333337</v>
      </c>
      <c r="DI74" s="8">
        <v>16</v>
      </c>
      <c r="DJ74" s="8">
        <v>19</v>
      </c>
      <c r="DK74" s="8">
        <v>0.35555555555555557</v>
      </c>
      <c r="DL74" s="8">
        <f t="shared" si="9"/>
        <v>0.42222222222222222</v>
      </c>
      <c r="DM74" s="8">
        <f t="shared" si="16"/>
        <v>0.3888888888888889</v>
      </c>
      <c r="DN74" s="8">
        <v>635.03571428571433</v>
      </c>
      <c r="DO74" s="8">
        <v>724.34615384615381</v>
      </c>
      <c r="DP74" s="8">
        <v>678.03703703703707</v>
      </c>
      <c r="DQ74" s="8">
        <v>680.6875</v>
      </c>
      <c r="DR74" s="8">
        <v>670.16666666666663</v>
      </c>
      <c r="DS74" s="8">
        <v>675.11764705882354</v>
      </c>
      <c r="DT74" s="8">
        <v>676.90909090909088</v>
      </c>
      <c r="DU74" s="8">
        <f t="shared" si="17"/>
        <v>-45.651785714285666</v>
      </c>
      <c r="DV74" s="8">
        <f t="shared" si="17"/>
        <v>54.179487179487182</v>
      </c>
      <c r="DW74" s="8">
        <f t="shared" si="17"/>
        <v>2.9193899782135304</v>
      </c>
      <c r="EB74" s="7">
        <v>0.9736842</v>
      </c>
      <c r="EC74" s="7">
        <v>0.9736842</v>
      </c>
      <c r="ED74" s="7">
        <v>0.9736842</v>
      </c>
      <c r="EE74" s="7">
        <v>522.50684931506896</v>
      </c>
      <c r="EF74" s="7">
        <v>533.65753424657498</v>
      </c>
      <c r="EG74" s="7">
        <v>528.08219178082197</v>
      </c>
      <c r="EH74" s="7">
        <v>11.150684931506801</v>
      </c>
      <c r="EI74" s="7">
        <v>7.5836633627134706E-2</v>
      </c>
      <c r="EJ74" s="7">
        <v>3</v>
      </c>
      <c r="EK74">
        <v>54.56662515566623</v>
      </c>
      <c r="EL74">
        <v>35.413671077333305</v>
      </c>
      <c r="EM74">
        <v>44</v>
      </c>
      <c r="EN74">
        <v>-54.721776098252263</v>
      </c>
      <c r="EO74">
        <v>42.929303385677578</v>
      </c>
      <c r="EP74">
        <v>29</v>
      </c>
      <c r="EQ74">
        <v>0.60273972602739723</v>
      </c>
      <c r="ER74">
        <v>0.99716473123409843</v>
      </c>
      <c r="ES74" s="7">
        <v>0.95833333333333337</v>
      </c>
      <c r="ET74" s="25">
        <v>424.70689655172413</v>
      </c>
      <c r="EU74" s="25">
        <v>486.07017543859649</v>
      </c>
      <c r="EV74" s="7">
        <v>1</v>
      </c>
      <c r="EW74" s="7">
        <v>0.98333333333333328</v>
      </c>
      <c r="EX74" s="7">
        <v>0.9916666666666667</v>
      </c>
    </row>
    <row r="75" spans="1:154" x14ac:dyDescent="0.25">
      <c r="A75" s="1">
        <v>1075</v>
      </c>
      <c r="B75" s="7" t="s">
        <v>86</v>
      </c>
      <c r="C75" s="7" t="str">
        <f t="shared" si="33"/>
        <v>00</v>
      </c>
      <c r="D75" s="7">
        <f t="shared" si="34"/>
        <v>1900</v>
      </c>
      <c r="E75" s="7">
        <f t="shared" si="35"/>
        <v>2000</v>
      </c>
      <c r="F75" s="7">
        <f t="shared" si="36"/>
        <v>19</v>
      </c>
      <c r="G75" s="7" t="s">
        <v>447</v>
      </c>
      <c r="H75" s="7">
        <f t="shared" si="28"/>
        <v>1</v>
      </c>
      <c r="I75" s="7"/>
      <c r="J75" s="7" t="s">
        <v>470</v>
      </c>
      <c r="K75" s="7">
        <f t="shared" si="30"/>
        <v>1</v>
      </c>
      <c r="L75" s="7">
        <v>12</v>
      </c>
      <c r="M75" s="13" t="s">
        <v>493</v>
      </c>
      <c r="N75" s="7">
        <f t="shared" si="37"/>
        <v>1</v>
      </c>
      <c r="O75" s="13" t="s">
        <v>494</v>
      </c>
      <c r="P75" s="7">
        <f t="shared" si="43"/>
        <v>0</v>
      </c>
      <c r="Q75" s="13" t="s">
        <v>494</v>
      </c>
      <c r="R75" s="7">
        <f t="shared" si="29"/>
        <v>0</v>
      </c>
      <c r="S75" s="7" t="s">
        <v>501</v>
      </c>
      <c r="T75" s="7">
        <f t="shared" si="38"/>
        <v>1</v>
      </c>
      <c r="U75" s="7" t="s">
        <v>506</v>
      </c>
      <c r="V75" s="25">
        <v>55</v>
      </c>
      <c r="W75" s="25">
        <v>70</v>
      </c>
      <c r="X75" s="25">
        <v>32</v>
      </c>
      <c r="Y75" s="7">
        <f t="shared" si="39"/>
        <v>4</v>
      </c>
      <c r="Z75" s="7" t="s">
        <v>514</v>
      </c>
      <c r="AA75" s="7">
        <f t="shared" si="27"/>
        <v>6</v>
      </c>
      <c r="AB75" s="7">
        <v>0</v>
      </c>
      <c r="AC75" s="7">
        <v>0</v>
      </c>
      <c r="AD75" s="7">
        <v>9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1</v>
      </c>
      <c r="AL75" s="7">
        <v>24</v>
      </c>
      <c r="AM75" s="7">
        <v>34</v>
      </c>
      <c r="AN75" s="7">
        <v>29</v>
      </c>
      <c r="AO75" s="7">
        <v>39</v>
      </c>
      <c r="AP75" s="7">
        <v>37</v>
      </c>
      <c r="AQ75" s="7">
        <v>15</v>
      </c>
      <c r="AR75" s="7">
        <v>32</v>
      </c>
      <c r="AS75" s="7">
        <v>1</v>
      </c>
      <c r="AT75" s="8">
        <v>26</v>
      </c>
      <c r="AU75" s="8">
        <v>25</v>
      </c>
      <c r="AV75" s="8">
        <v>0.57777777777777772</v>
      </c>
      <c r="AW75" s="8">
        <v>0.55555555555555558</v>
      </c>
      <c r="AX75" s="8">
        <v>0.56666666666666665</v>
      </c>
      <c r="AY75" s="8">
        <v>752.66666666666663</v>
      </c>
      <c r="AZ75" s="8">
        <v>784.73684210526312</v>
      </c>
      <c r="BA75" s="8">
        <v>769.1351351351351</v>
      </c>
      <c r="BB75" s="8">
        <v>724.92307692307691</v>
      </c>
      <c r="BC75" s="8">
        <v>745.12</v>
      </c>
      <c r="BD75" s="8">
        <v>734.82352941176475</v>
      </c>
      <c r="BE75" s="8">
        <v>749.25</v>
      </c>
      <c r="BF75" s="8">
        <v>27.743589743589723</v>
      </c>
      <c r="BG75" s="8">
        <v>39.616842105263117</v>
      </c>
      <c r="BH75" s="8">
        <v>34.311605723370349</v>
      </c>
      <c r="BM75" s="7">
        <v>0.9736842</v>
      </c>
      <c r="BN75" s="7">
        <v>1</v>
      </c>
      <c r="BO75" s="7">
        <v>0.98684210000000006</v>
      </c>
      <c r="BP75" s="7">
        <v>450.01369863013701</v>
      </c>
      <c r="BQ75" s="7">
        <v>440.47945205479499</v>
      </c>
      <c r="BR75" s="7">
        <v>445.24657534246597</v>
      </c>
      <c r="BS75" s="7">
        <v>-9.5342465753424808</v>
      </c>
      <c r="BT75" s="7">
        <v>6.0305960078991701E-2</v>
      </c>
      <c r="BU75" s="7">
        <v>3</v>
      </c>
      <c r="BV75" s="39">
        <v>35.21621621621626</v>
      </c>
      <c r="BW75" s="39">
        <v>27.711969445491288</v>
      </c>
      <c r="BX75" s="39">
        <v>37</v>
      </c>
      <c r="BY75" s="39">
        <v>-51.027027027026975</v>
      </c>
      <c r="BZ75" s="39">
        <v>44.258817777468629</v>
      </c>
      <c r="CA75" s="39">
        <v>37</v>
      </c>
      <c r="CB75">
        <v>0.5</v>
      </c>
      <c r="CC75">
        <v>0.69014830508474734</v>
      </c>
      <c r="CD75" s="7">
        <v>0.89166666666666672</v>
      </c>
      <c r="CE75" s="25">
        <v>342.38983050847457</v>
      </c>
      <c r="CF75" s="25">
        <v>431.52083333333331</v>
      </c>
      <c r="CG75" s="7">
        <v>1</v>
      </c>
      <c r="CH75" s="7">
        <v>0.81666666666666665</v>
      </c>
      <c r="CI75" s="7">
        <v>0.90833333333333333</v>
      </c>
      <c r="CJ75" s="8">
        <v>3</v>
      </c>
      <c r="CK75" s="8" t="s">
        <v>506</v>
      </c>
      <c r="CL75" s="8">
        <f t="shared" si="40"/>
        <v>4</v>
      </c>
      <c r="CM75" s="8" t="s">
        <v>634</v>
      </c>
      <c r="CN75" s="8">
        <v>0</v>
      </c>
      <c r="CO75" s="8" t="s">
        <v>634</v>
      </c>
      <c r="CP75" s="8">
        <v>0</v>
      </c>
      <c r="CQ75" s="7" t="s">
        <v>635</v>
      </c>
      <c r="CR75" s="7">
        <v>0</v>
      </c>
      <c r="CS75" s="7">
        <v>0</v>
      </c>
      <c r="CT75" s="7">
        <v>0</v>
      </c>
      <c r="CU75" s="8">
        <v>9</v>
      </c>
      <c r="CV75" s="8">
        <v>3</v>
      </c>
      <c r="CW75" s="7">
        <v>0</v>
      </c>
      <c r="CX75" s="7">
        <f t="shared" si="41"/>
        <v>0</v>
      </c>
      <c r="CY75" s="7">
        <f t="shared" si="42"/>
        <v>0</v>
      </c>
      <c r="CZ75" s="7">
        <v>0</v>
      </c>
      <c r="DA75" s="7">
        <v>0</v>
      </c>
      <c r="DB75" s="7">
        <v>0</v>
      </c>
      <c r="DC75" s="7">
        <v>0</v>
      </c>
      <c r="DD75" s="7">
        <v>0</v>
      </c>
      <c r="DE75" s="7">
        <v>22</v>
      </c>
      <c r="DF75" s="8">
        <v>34</v>
      </c>
      <c r="DG75" s="7">
        <v>40</v>
      </c>
      <c r="DH75" s="8">
        <v>1</v>
      </c>
      <c r="DI75" s="8">
        <v>23</v>
      </c>
      <c r="DJ75" s="8">
        <v>25</v>
      </c>
      <c r="DK75" s="8">
        <v>0.51111111111111107</v>
      </c>
      <c r="DL75" s="8">
        <f t="shared" si="9"/>
        <v>0.55555555555555558</v>
      </c>
      <c r="DM75" s="8">
        <f t="shared" si="16"/>
        <v>0.53333333333333333</v>
      </c>
      <c r="DN75" s="8">
        <v>649.72727272727275</v>
      </c>
      <c r="DO75" s="8">
        <v>715.44444444444446</v>
      </c>
      <c r="DP75" s="8">
        <v>679.3</v>
      </c>
      <c r="DQ75" s="8">
        <v>736.56521739130437</v>
      </c>
      <c r="DR75" s="8">
        <v>631.875</v>
      </c>
      <c r="DS75" s="8">
        <v>683.10638297872345</v>
      </c>
      <c r="DT75" s="8">
        <v>681.35632183908046</v>
      </c>
      <c r="DU75" s="8">
        <f t="shared" si="17"/>
        <v>-86.837944664031625</v>
      </c>
      <c r="DV75" s="8">
        <f t="shared" si="17"/>
        <v>83.569444444444457</v>
      </c>
      <c r="DW75" s="8">
        <f t="shared" si="17"/>
        <v>-3.8063829787234909</v>
      </c>
      <c r="EB75" s="7">
        <v>1</v>
      </c>
      <c r="EC75" s="7">
        <v>0.98684210000000006</v>
      </c>
      <c r="ED75" s="7">
        <v>0.99342109999999995</v>
      </c>
      <c r="EE75" s="7">
        <v>478.92</v>
      </c>
      <c r="EF75" s="7">
        <v>469.70833333333297</v>
      </c>
      <c r="EG75" s="7">
        <v>474.40816326530597</v>
      </c>
      <c r="EH75" s="7">
        <v>-9.2116666666666998</v>
      </c>
      <c r="EI75" s="7">
        <v>6.3360414037070503E-2</v>
      </c>
      <c r="EJ75" s="7">
        <v>3</v>
      </c>
      <c r="EK75">
        <v>44.534790109258189</v>
      </c>
      <c r="EL75">
        <v>32.744328312979249</v>
      </c>
      <c r="EM75">
        <v>47</v>
      </c>
      <c r="EN75">
        <v>-81.200772200772249</v>
      </c>
      <c r="EO75">
        <v>55.904163621362571</v>
      </c>
      <c r="EP75">
        <v>28</v>
      </c>
      <c r="EQ75">
        <v>0.62666666666666671</v>
      </c>
      <c r="ER75">
        <v>0.54845279056145047</v>
      </c>
      <c r="ES75" s="7">
        <v>0.98333333333333328</v>
      </c>
      <c r="ET75" s="25">
        <v>455.9</v>
      </c>
      <c r="EU75" s="25">
        <v>522.79310344827582</v>
      </c>
      <c r="EV75" s="7">
        <v>1</v>
      </c>
      <c r="EW75" s="7">
        <v>0.98333333333333328</v>
      </c>
      <c r="EX75" s="7">
        <v>0.9916666666666667</v>
      </c>
    </row>
    <row r="76" spans="1:154" x14ac:dyDescent="0.25">
      <c r="A76" s="1">
        <v>1076</v>
      </c>
      <c r="B76" s="7" t="s">
        <v>87</v>
      </c>
      <c r="C76" s="7" t="str">
        <f t="shared" si="33"/>
        <v>99</v>
      </c>
      <c r="D76" s="7">
        <f t="shared" si="34"/>
        <v>1999</v>
      </c>
      <c r="E76" s="7">
        <f t="shared" si="35"/>
        <v>1999</v>
      </c>
      <c r="F76" s="7">
        <f t="shared" si="36"/>
        <v>20</v>
      </c>
      <c r="G76" s="7" t="s">
        <v>447</v>
      </c>
      <c r="H76" s="7">
        <f t="shared" si="28"/>
        <v>1</v>
      </c>
      <c r="I76" s="7"/>
      <c r="J76" s="7" t="s">
        <v>470</v>
      </c>
      <c r="K76" s="7">
        <f t="shared" si="30"/>
        <v>1</v>
      </c>
      <c r="L76" s="7">
        <v>12</v>
      </c>
      <c r="M76" s="13" t="s">
        <v>493</v>
      </c>
      <c r="N76" s="7">
        <f t="shared" si="37"/>
        <v>1</v>
      </c>
      <c r="O76" s="13" t="s">
        <v>494</v>
      </c>
      <c r="P76" s="7">
        <f t="shared" si="43"/>
        <v>0</v>
      </c>
      <c r="Q76" s="13" t="s">
        <v>494</v>
      </c>
      <c r="R76" s="7">
        <f t="shared" si="29"/>
        <v>0</v>
      </c>
      <c r="S76" s="7" t="s">
        <v>501</v>
      </c>
      <c r="T76" s="7">
        <f t="shared" si="38"/>
        <v>1</v>
      </c>
      <c r="U76" s="7" t="s">
        <v>504</v>
      </c>
      <c r="V76" s="25">
        <v>52</v>
      </c>
      <c r="W76" s="25">
        <v>40</v>
      </c>
      <c r="X76" s="25">
        <v>30</v>
      </c>
      <c r="Y76" s="7">
        <f t="shared" si="39"/>
        <v>3</v>
      </c>
      <c r="Z76" s="7" t="s">
        <v>513</v>
      </c>
      <c r="AA76" s="7">
        <f t="shared" si="27"/>
        <v>5</v>
      </c>
      <c r="AB76" s="7">
        <v>6</v>
      </c>
      <c r="AC76" s="7">
        <v>5</v>
      </c>
      <c r="AD76" s="7">
        <v>1</v>
      </c>
      <c r="AE76" s="7">
        <v>6</v>
      </c>
      <c r="AF76" s="7">
        <v>2</v>
      </c>
      <c r="AG76" s="7">
        <v>1</v>
      </c>
      <c r="AH76" s="7">
        <v>0</v>
      </c>
      <c r="AI76" s="7">
        <v>3</v>
      </c>
      <c r="AJ76" s="7">
        <v>0</v>
      </c>
      <c r="AK76" s="7">
        <v>1</v>
      </c>
      <c r="AL76" s="7">
        <v>29</v>
      </c>
      <c r="AM76" s="7">
        <v>30</v>
      </c>
      <c r="AN76" s="7">
        <v>29</v>
      </c>
      <c r="AO76" s="7">
        <v>44</v>
      </c>
      <c r="AP76" s="7">
        <v>43</v>
      </c>
      <c r="AQ76" s="7">
        <v>19</v>
      </c>
      <c r="AR76" s="7">
        <v>34</v>
      </c>
      <c r="AS76" s="7">
        <v>0.95833333333333337</v>
      </c>
      <c r="AT76" s="8">
        <v>27</v>
      </c>
      <c r="AU76" s="8">
        <v>24</v>
      </c>
      <c r="AV76" s="8">
        <v>0.6</v>
      </c>
      <c r="AW76" s="8">
        <v>0.53333333333333333</v>
      </c>
      <c r="AX76" s="8">
        <v>0.56666666666666665</v>
      </c>
      <c r="AY76" s="8">
        <v>737.35294117647061</v>
      </c>
      <c r="AZ76" s="8">
        <v>651.66666666666663</v>
      </c>
      <c r="BA76" s="8">
        <v>690</v>
      </c>
      <c r="BB76" s="8">
        <v>696.40740740740739</v>
      </c>
      <c r="BC76" s="8">
        <v>687.36363636363637</v>
      </c>
      <c r="BD76" s="8">
        <v>692.34693877551024</v>
      </c>
      <c r="BE76" s="8">
        <v>691.32183908045977</v>
      </c>
      <c r="BF76" s="8">
        <v>40.945533769063218</v>
      </c>
      <c r="BG76" s="8">
        <v>-35.696969696969745</v>
      </c>
      <c r="BH76" s="8">
        <v>-2.3469387755102389</v>
      </c>
      <c r="BM76" s="7">
        <v>0.9736842</v>
      </c>
      <c r="BN76" s="7">
        <v>0.90789470000000005</v>
      </c>
      <c r="BO76" s="7">
        <v>0.94078949999999995</v>
      </c>
      <c r="BP76" s="7">
        <v>451.944444444444</v>
      </c>
      <c r="BQ76" s="7">
        <v>466.82352941176498</v>
      </c>
      <c r="BR76" s="7">
        <v>459.17142857142898</v>
      </c>
      <c r="BS76" s="7">
        <v>14.8790849673202</v>
      </c>
      <c r="BT76" s="7">
        <v>7.2052272204705406E-2</v>
      </c>
      <c r="BU76" s="7">
        <v>7</v>
      </c>
      <c r="BV76" s="39">
        <v>52.001307189542459</v>
      </c>
      <c r="BW76" s="39">
        <v>32.3379988997388</v>
      </c>
      <c r="BX76" s="39">
        <v>45</v>
      </c>
      <c r="BY76" s="39">
        <v>-46.991285403050156</v>
      </c>
      <c r="BZ76" s="39">
        <v>39.444322726294494</v>
      </c>
      <c r="CA76" s="39">
        <v>27</v>
      </c>
      <c r="CB76">
        <v>0.625</v>
      </c>
      <c r="CC76">
        <v>1.1066159766331292</v>
      </c>
      <c r="CD76" s="7">
        <v>0.875</v>
      </c>
      <c r="CE76" s="25">
        <v>389.06666666666666</v>
      </c>
      <c r="CF76" s="25">
        <v>475.57777777777778</v>
      </c>
      <c r="CG76" s="7">
        <v>1</v>
      </c>
      <c r="CH76" s="7">
        <v>0.78333333333333333</v>
      </c>
      <c r="CI76" s="7">
        <v>0.89166666666666672</v>
      </c>
      <c r="CJ76" s="8"/>
      <c r="CK76" s="8"/>
      <c r="CL76" s="8"/>
      <c r="CM76" s="8"/>
      <c r="CN76" s="8"/>
      <c r="CO76" s="8"/>
      <c r="CP76" s="8"/>
      <c r="CU76" s="8"/>
      <c r="CV76" s="8"/>
      <c r="DF76" s="8"/>
      <c r="ET76" s="25"/>
      <c r="EU76" s="25"/>
    </row>
    <row r="77" spans="1:154" x14ac:dyDescent="0.25">
      <c r="A77" s="1">
        <v>1077</v>
      </c>
      <c r="B77" s="7" t="s">
        <v>88</v>
      </c>
      <c r="C77" s="7" t="str">
        <f t="shared" si="33"/>
        <v>00</v>
      </c>
      <c r="D77" s="7">
        <f t="shared" si="34"/>
        <v>1900</v>
      </c>
      <c r="E77" s="7">
        <f t="shared" si="35"/>
        <v>2000</v>
      </c>
      <c r="F77" s="7">
        <f t="shared" si="36"/>
        <v>19</v>
      </c>
      <c r="G77" s="7" t="s">
        <v>447</v>
      </c>
      <c r="H77" s="7">
        <f t="shared" si="28"/>
        <v>1</v>
      </c>
      <c r="I77" s="7"/>
      <c r="J77" s="7" t="s">
        <v>470</v>
      </c>
      <c r="K77" s="7">
        <f t="shared" si="30"/>
        <v>1</v>
      </c>
      <c r="L77" s="7">
        <v>12</v>
      </c>
      <c r="M77" s="13" t="s">
        <v>493</v>
      </c>
      <c r="N77" s="7">
        <f t="shared" si="37"/>
        <v>1</v>
      </c>
      <c r="O77" s="13" t="s">
        <v>494</v>
      </c>
      <c r="P77" s="7">
        <f t="shared" si="43"/>
        <v>0</v>
      </c>
      <c r="Q77" s="13" t="s">
        <v>494</v>
      </c>
      <c r="R77" s="7">
        <f t="shared" si="29"/>
        <v>0</v>
      </c>
      <c r="S77" s="7" t="s">
        <v>501</v>
      </c>
      <c r="T77" s="7">
        <f t="shared" si="38"/>
        <v>1</v>
      </c>
      <c r="U77" s="7" t="s">
        <v>504</v>
      </c>
      <c r="V77" s="25">
        <v>56</v>
      </c>
      <c r="W77" s="25">
        <v>70</v>
      </c>
      <c r="X77" s="25">
        <v>35</v>
      </c>
      <c r="Y77" s="7">
        <f t="shared" si="39"/>
        <v>3</v>
      </c>
      <c r="Z77" s="7" t="s">
        <v>513</v>
      </c>
      <c r="AA77" s="7">
        <f t="shared" si="27"/>
        <v>5</v>
      </c>
      <c r="AB77" s="7">
        <v>7</v>
      </c>
      <c r="AC77" s="7">
        <v>3</v>
      </c>
      <c r="AD77" s="7">
        <v>1</v>
      </c>
      <c r="AE77" s="7">
        <v>9</v>
      </c>
      <c r="AF77" s="7">
        <v>4</v>
      </c>
      <c r="AG77" s="7">
        <v>4</v>
      </c>
      <c r="AH77" s="7">
        <v>1</v>
      </c>
      <c r="AI77" s="7">
        <v>0</v>
      </c>
      <c r="AJ77" s="7">
        <v>2</v>
      </c>
      <c r="AK77" s="7">
        <v>0</v>
      </c>
      <c r="AL77" s="7">
        <v>11</v>
      </c>
      <c r="AM77" s="7">
        <v>25</v>
      </c>
      <c r="AN77" s="7">
        <v>29</v>
      </c>
      <c r="AO77" s="7">
        <v>33</v>
      </c>
      <c r="AP77" s="7">
        <v>39</v>
      </c>
      <c r="AQ77" s="7">
        <v>15</v>
      </c>
      <c r="AR77" s="7">
        <v>36</v>
      </c>
      <c r="AS77" s="7">
        <v>0.91666666666666663</v>
      </c>
      <c r="AT77" s="8">
        <v>22</v>
      </c>
      <c r="AU77" s="8">
        <v>26</v>
      </c>
      <c r="AV77" s="8">
        <v>0.48888888888888887</v>
      </c>
      <c r="AW77" s="8">
        <v>0.57777777777777772</v>
      </c>
      <c r="AX77" s="8">
        <v>0.53333333333333333</v>
      </c>
      <c r="AY77" s="8">
        <v>615.26086956521738</v>
      </c>
      <c r="AZ77" s="8">
        <v>735.21052631578948</v>
      </c>
      <c r="BA77" s="8">
        <v>669.52380952380952</v>
      </c>
      <c r="BB77" s="8">
        <v>660.90909090909088</v>
      </c>
      <c r="BC77" s="8">
        <v>594.48</v>
      </c>
      <c r="BD77" s="8">
        <v>625.57446808510633</v>
      </c>
      <c r="BE77" s="8">
        <v>646.31460674157302</v>
      </c>
      <c r="BF77" s="8">
        <v>-45.648221343873502</v>
      </c>
      <c r="BG77" s="8">
        <v>140.73052631578946</v>
      </c>
      <c r="BH77" s="8">
        <v>43.949341438703186</v>
      </c>
      <c r="BM77" s="7">
        <v>0.9736842</v>
      </c>
      <c r="BN77" s="7">
        <v>0.93421050000000005</v>
      </c>
      <c r="BO77" s="7">
        <v>0.9539474</v>
      </c>
      <c r="BP77" s="7">
        <v>403.45205479452102</v>
      </c>
      <c r="BQ77" s="7">
        <v>397.61428571428598</v>
      </c>
      <c r="BR77" s="7">
        <v>400.594405594406</v>
      </c>
      <c r="BS77" s="7">
        <v>-5.8377690802348603</v>
      </c>
      <c r="BT77" s="7">
        <v>3.1737837768050899E-2</v>
      </c>
      <c r="BU77" s="7">
        <v>5</v>
      </c>
      <c r="BV77" s="39">
        <v>27.760627177700304</v>
      </c>
      <c r="BW77" s="39">
        <v>22.476612208498182</v>
      </c>
      <c r="BX77" s="39">
        <v>41</v>
      </c>
      <c r="BY77" s="39">
        <v>-48.885714285714343</v>
      </c>
      <c r="BZ77" s="39">
        <v>49.516411420861218</v>
      </c>
      <c r="CA77" s="39">
        <v>32</v>
      </c>
      <c r="CB77">
        <v>0.56164383561643838</v>
      </c>
      <c r="CC77">
        <v>0.56786788499094654</v>
      </c>
      <c r="CD77" s="7">
        <v>0.95</v>
      </c>
      <c r="CE77" s="25">
        <v>361.35</v>
      </c>
      <c r="CF77" s="25">
        <v>435.25925925925924</v>
      </c>
      <c r="CG77" s="7">
        <v>1</v>
      </c>
      <c r="CH77" s="7">
        <v>0.91666666666666663</v>
      </c>
      <c r="CI77" s="7">
        <v>0.95833333333333337</v>
      </c>
      <c r="CJ77" s="8"/>
      <c r="CK77" s="8"/>
      <c r="CL77" s="8"/>
      <c r="CM77" s="8"/>
      <c r="CN77" s="8"/>
      <c r="CO77" s="8"/>
      <c r="CP77" s="8"/>
      <c r="CU77" s="8"/>
      <c r="CV77" s="8"/>
      <c r="DF77" s="8"/>
      <c r="ET77" s="25"/>
      <c r="EU77" s="25"/>
    </row>
    <row r="78" spans="1:154" x14ac:dyDescent="0.25">
      <c r="A78" s="1">
        <v>1078</v>
      </c>
      <c r="B78" s="7" t="s">
        <v>89</v>
      </c>
      <c r="C78" s="7" t="str">
        <f t="shared" si="33"/>
        <v>99</v>
      </c>
      <c r="D78" s="7">
        <f t="shared" si="34"/>
        <v>1999</v>
      </c>
      <c r="E78" s="7">
        <f t="shared" si="35"/>
        <v>1999</v>
      </c>
      <c r="F78" s="7">
        <f t="shared" si="36"/>
        <v>20</v>
      </c>
      <c r="G78" s="7" t="s">
        <v>447</v>
      </c>
      <c r="H78" s="7">
        <f t="shared" si="28"/>
        <v>1</v>
      </c>
      <c r="I78" s="7"/>
      <c r="J78" s="7" t="s">
        <v>470</v>
      </c>
      <c r="K78" s="7">
        <f t="shared" si="30"/>
        <v>1</v>
      </c>
      <c r="L78" s="7">
        <v>12</v>
      </c>
      <c r="M78" s="13" t="s">
        <v>494</v>
      </c>
      <c r="N78" s="7">
        <f t="shared" si="37"/>
        <v>0</v>
      </c>
      <c r="O78" s="13" t="s">
        <v>494</v>
      </c>
      <c r="P78" s="7">
        <f t="shared" si="43"/>
        <v>0</v>
      </c>
      <c r="Q78" s="13" t="s">
        <v>494</v>
      </c>
      <c r="R78" s="7">
        <f t="shared" si="29"/>
        <v>0</v>
      </c>
      <c r="S78" s="7" t="s">
        <v>501</v>
      </c>
      <c r="T78" s="7">
        <f t="shared" si="38"/>
        <v>1</v>
      </c>
      <c r="U78" s="7" t="s">
        <v>506</v>
      </c>
      <c r="V78" s="25">
        <v>52</v>
      </c>
      <c r="W78" s="25">
        <v>60</v>
      </c>
      <c r="X78" s="25">
        <v>24</v>
      </c>
      <c r="Y78" s="7">
        <f t="shared" si="39"/>
        <v>4</v>
      </c>
      <c r="Z78" s="7" t="s">
        <v>514</v>
      </c>
      <c r="AA78" s="7">
        <f t="shared" si="27"/>
        <v>6</v>
      </c>
      <c r="AB78" s="7">
        <v>13</v>
      </c>
      <c r="AC78" s="7">
        <v>1</v>
      </c>
      <c r="AD78" s="7">
        <v>0</v>
      </c>
      <c r="AE78" s="7">
        <v>1</v>
      </c>
      <c r="AF78" s="7">
        <v>0</v>
      </c>
      <c r="AG78" s="7">
        <v>0</v>
      </c>
      <c r="AH78" s="7">
        <v>1</v>
      </c>
      <c r="AI78" s="7">
        <v>0</v>
      </c>
      <c r="AJ78" s="7">
        <v>0</v>
      </c>
      <c r="AK78" s="7">
        <v>1</v>
      </c>
      <c r="AL78" s="7">
        <v>21</v>
      </c>
      <c r="AM78" s="7">
        <v>33</v>
      </c>
      <c r="AN78" s="7">
        <v>26</v>
      </c>
      <c r="AO78" s="7">
        <v>45</v>
      </c>
      <c r="AP78" s="7">
        <v>38.25</v>
      </c>
      <c r="AQ78" s="7">
        <v>18</v>
      </c>
      <c r="AR78" s="7">
        <v>28</v>
      </c>
      <c r="AS78" s="7">
        <v>0.95833333333333337</v>
      </c>
      <c r="AT78" s="8">
        <v>16</v>
      </c>
      <c r="AU78" s="8">
        <v>30</v>
      </c>
      <c r="AV78" s="8">
        <v>0.35555555555555557</v>
      </c>
      <c r="AW78" s="8">
        <v>0.66666666666666663</v>
      </c>
      <c r="AX78" s="8">
        <v>0.51111111111111107</v>
      </c>
      <c r="AY78" s="8">
        <v>806.68965517241384</v>
      </c>
      <c r="AZ78" s="8">
        <v>907.86666666666667</v>
      </c>
      <c r="BA78" s="8">
        <v>841.18181818181813</v>
      </c>
      <c r="BB78" s="8">
        <v>975.8</v>
      </c>
      <c r="BC78" s="8">
        <v>844.9655172413793</v>
      </c>
      <c r="BD78" s="8">
        <v>889.56818181818187</v>
      </c>
      <c r="BE78" s="8">
        <v>865.375</v>
      </c>
      <c r="BF78" s="8">
        <v>-169.11034482758612</v>
      </c>
      <c r="BG78" s="8">
        <v>62.901149425287372</v>
      </c>
      <c r="BH78" s="8">
        <v>-48.38636363636374</v>
      </c>
      <c r="BM78" s="7">
        <v>0.9736842</v>
      </c>
      <c r="BN78" s="7">
        <v>0.9736842</v>
      </c>
      <c r="BO78" s="7">
        <v>0.9736842</v>
      </c>
      <c r="BP78" s="7">
        <v>532.88888888888903</v>
      </c>
      <c r="BQ78" s="7">
        <v>513.055555555556</v>
      </c>
      <c r="BR78" s="7">
        <v>522.97222222222194</v>
      </c>
      <c r="BS78" s="7">
        <v>-19.8333333333334</v>
      </c>
      <c r="BT78" s="7">
        <v>4.70706423445299E-2</v>
      </c>
      <c r="BU78" s="7">
        <v>5</v>
      </c>
      <c r="BV78" s="39">
        <v>47.049657534246535</v>
      </c>
      <c r="BW78" s="39">
        <v>32.754532129157319</v>
      </c>
      <c r="BX78" s="39">
        <v>32</v>
      </c>
      <c r="BY78" s="39">
        <v>-70.453391246241196</v>
      </c>
      <c r="BZ78" s="39">
        <v>61.427806177679095</v>
      </c>
      <c r="CA78" s="39">
        <v>41</v>
      </c>
      <c r="CB78">
        <v>0.43835616438356162</v>
      </c>
      <c r="CC78">
        <v>0.6678125311215124</v>
      </c>
      <c r="CD78" s="7">
        <v>0.95</v>
      </c>
      <c r="CE78" s="25">
        <v>413.33898305084745</v>
      </c>
      <c r="CF78" s="25">
        <v>490.54545454545456</v>
      </c>
      <c r="CG78" s="7">
        <v>1</v>
      </c>
      <c r="CH78" s="7">
        <v>0.93333333333333335</v>
      </c>
      <c r="CI78" s="7">
        <v>0.96666666666666667</v>
      </c>
      <c r="CJ78" s="8">
        <v>3</v>
      </c>
      <c r="CK78" s="8" t="s">
        <v>507</v>
      </c>
      <c r="CL78" s="8">
        <f t="shared" si="40"/>
        <v>2</v>
      </c>
      <c r="CM78" s="8" t="s">
        <v>634</v>
      </c>
      <c r="CN78" s="8">
        <v>0</v>
      </c>
      <c r="CO78" s="8" t="s">
        <v>634</v>
      </c>
      <c r="CP78" s="8">
        <v>0</v>
      </c>
      <c r="CQ78" s="7" t="s">
        <v>642</v>
      </c>
      <c r="CR78" s="7">
        <v>3</v>
      </c>
      <c r="CS78" s="7">
        <v>5</v>
      </c>
      <c r="CT78" s="7">
        <v>0</v>
      </c>
      <c r="CU78" s="8">
        <v>9</v>
      </c>
      <c r="CV78" s="8">
        <v>3</v>
      </c>
      <c r="CW78" s="7">
        <v>0</v>
      </c>
      <c r="CX78" s="7">
        <f t="shared" si="41"/>
        <v>0</v>
      </c>
      <c r="CY78" s="7">
        <f t="shared" si="42"/>
        <v>0</v>
      </c>
      <c r="CZ78" s="7">
        <v>0</v>
      </c>
      <c r="DA78" s="7">
        <v>0</v>
      </c>
      <c r="DB78" s="7">
        <v>0</v>
      </c>
      <c r="DC78" s="7">
        <v>0</v>
      </c>
      <c r="DD78" s="7">
        <v>0</v>
      </c>
      <c r="DE78" s="7">
        <v>2</v>
      </c>
      <c r="DF78" s="8">
        <v>28</v>
      </c>
      <c r="DG78" s="7">
        <v>40</v>
      </c>
      <c r="DH78" s="8">
        <v>0.875</v>
      </c>
      <c r="DI78" s="8">
        <v>19</v>
      </c>
      <c r="DJ78" s="8">
        <v>24</v>
      </c>
      <c r="DK78" s="8">
        <v>0.42222222222222222</v>
      </c>
      <c r="DL78" s="8">
        <f t="shared" si="9"/>
        <v>0.53333333333333333</v>
      </c>
      <c r="DM78" s="8">
        <f t="shared" si="16"/>
        <v>0.4777777777777778</v>
      </c>
      <c r="DN78" s="8">
        <v>685.66666666666663</v>
      </c>
      <c r="DO78" s="8">
        <v>624.19047619047615</v>
      </c>
      <c r="DP78" s="8">
        <v>656.97777777777776</v>
      </c>
      <c r="DQ78" s="8">
        <v>678.42105263157896</v>
      </c>
      <c r="DR78" s="8">
        <v>666.17391304347825</v>
      </c>
      <c r="DS78" s="8">
        <v>671.71428571428567</v>
      </c>
      <c r="DT78" s="8">
        <v>664.09195402298849</v>
      </c>
      <c r="DU78" s="8">
        <f t="shared" si="17"/>
        <v>7.2456140350876694</v>
      </c>
      <c r="DV78" s="8">
        <f t="shared" si="17"/>
        <v>-41.983436853002104</v>
      </c>
      <c r="DW78" s="8">
        <f t="shared" si="17"/>
        <v>-14.736507936507905</v>
      </c>
      <c r="EB78" s="7">
        <v>0.9736842</v>
      </c>
      <c r="EC78" s="7">
        <v>0.96052630000000006</v>
      </c>
      <c r="ED78" s="7">
        <v>0.96710529999999995</v>
      </c>
      <c r="EE78" s="7">
        <v>436.277777777778</v>
      </c>
      <c r="EF78" s="7">
        <v>443.22535211267598</v>
      </c>
      <c r="EG78" s="7">
        <v>439.72727272727298</v>
      </c>
      <c r="EH78" s="7">
        <v>6.9475743348982597</v>
      </c>
      <c r="EI78" s="7">
        <v>4.7080425955473799E-2</v>
      </c>
      <c r="EJ78" s="7">
        <v>5</v>
      </c>
      <c r="EK78">
        <v>29.607843137254843</v>
      </c>
      <c r="EL78">
        <v>21.527983094852598</v>
      </c>
      <c r="EM78">
        <v>51</v>
      </c>
      <c r="EN78">
        <v>-40.85714285714289</v>
      </c>
      <c r="EO78">
        <v>28.870184071887561</v>
      </c>
      <c r="EP78">
        <v>21</v>
      </c>
      <c r="EQ78">
        <v>0.70833333333333337</v>
      </c>
      <c r="ER78">
        <v>0.72466748937336967</v>
      </c>
      <c r="ES78" s="7">
        <v>0.8833333333333333</v>
      </c>
      <c r="ET78" s="25">
        <v>364.15517241379308</v>
      </c>
      <c r="EU78" s="25">
        <v>428.47916666666669</v>
      </c>
      <c r="EV78" s="7">
        <v>0.98333333333333328</v>
      </c>
      <c r="EW78" s="7">
        <v>0.81666666666666665</v>
      </c>
      <c r="EX78" s="7">
        <v>0.9</v>
      </c>
    </row>
    <row r="79" spans="1:154" x14ac:dyDescent="0.25">
      <c r="A79" s="1">
        <v>1079</v>
      </c>
      <c r="B79" s="7" t="s">
        <v>90</v>
      </c>
      <c r="C79" s="7" t="str">
        <f t="shared" si="33"/>
        <v>00</v>
      </c>
      <c r="D79" s="7">
        <f t="shared" si="34"/>
        <v>1900</v>
      </c>
      <c r="E79" s="7">
        <f t="shared" si="35"/>
        <v>2000</v>
      </c>
      <c r="F79" s="7">
        <f t="shared" si="36"/>
        <v>19</v>
      </c>
      <c r="G79" s="7" t="s">
        <v>447</v>
      </c>
      <c r="H79" s="7">
        <f t="shared" si="28"/>
        <v>1</v>
      </c>
      <c r="I79" s="7"/>
      <c r="J79" s="7" t="s">
        <v>470</v>
      </c>
      <c r="K79" s="7">
        <f t="shared" si="30"/>
        <v>1</v>
      </c>
      <c r="L79" s="7">
        <v>12</v>
      </c>
      <c r="M79" s="13" t="s">
        <v>493</v>
      </c>
      <c r="N79" s="7">
        <f t="shared" si="37"/>
        <v>1</v>
      </c>
      <c r="O79" s="13" t="s">
        <v>494</v>
      </c>
      <c r="P79" s="7">
        <f t="shared" si="43"/>
        <v>0</v>
      </c>
      <c r="Q79" s="13" t="s">
        <v>494</v>
      </c>
      <c r="R79" s="7">
        <f t="shared" si="29"/>
        <v>0</v>
      </c>
      <c r="S79" s="7" t="s">
        <v>501</v>
      </c>
      <c r="T79" s="7">
        <f t="shared" si="38"/>
        <v>1</v>
      </c>
      <c r="U79" s="7" t="s">
        <v>506</v>
      </c>
      <c r="V79" s="25">
        <v>56</v>
      </c>
      <c r="W79" s="25">
        <v>70</v>
      </c>
      <c r="X79" s="25">
        <v>33</v>
      </c>
      <c r="Y79" s="7">
        <f t="shared" si="39"/>
        <v>4</v>
      </c>
      <c r="Z79" s="7" t="s">
        <v>514</v>
      </c>
      <c r="AA79" s="7">
        <f t="shared" si="27"/>
        <v>6</v>
      </c>
      <c r="AB79" s="7">
        <v>2</v>
      </c>
      <c r="AC79" s="7">
        <v>0</v>
      </c>
      <c r="AD79" s="7">
        <v>9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12</v>
      </c>
      <c r="AM79" s="7">
        <v>30</v>
      </c>
      <c r="AN79" s="7">
        <v>28</v>
      </c>
      <c r="AO79" s="7">
        <v>38</v>
      </c>
      <c r="AP79" s="7">
        <v>44</v>
      </c>
      <c r="AQ79" s="7">
        <v>11</v>
      </c>
      <c r="AR79" s="7">
        <v>38</v>
      </c>
      <c r="AS79" s="7">
        <v>0.875</v>
      </c>
      <c r="AT79" s="8">
        <v>20</v>
      </c>
      <c r="AU79" s="8">
        <v>29</v>
      </c>
      <c r="AV79" s="8">
        <v>0.44444444444444442</v>
      </c>
      <c r="AW79" s="8">
        <v>0.64444444444444449</v>
      </c>
      <c r="AX79" s="8">
        <v>0.5444444444444444</v>
      </c>
      <c r="AY79" s="8">
        <v>524.66666666666663</v>
      </c>
      <c r="AZ79" s="8">
        <v>657.375</v>
      </c>
      <c r="BA79" s="8">
        <v>577.75</v>
      </c>
      <c r="BB79" s="8">
        <v>668.1</v>
      </c>
      <c r="BC79" s="8">
        <v>523.79310344827582</v>
      </c>
      <c r="BD79" s="8">
        <v>582.69387755102036</v>
      </c>
      <c r="BE79" s="8">
        <v>580.47191011235952</v>
      </c>
      <c r="BF79" s="8">
        <v>-143.43333333333339</v>
      </c>
      <c r="BG79" s="8">
        <v>133.58189655172418</v>
      </c>
      <c r="BH79" s="8">
        <v>-4.9438775510203641</v>
      </c>
      <c r="BM79" s="7">
        <v>0.9473684</v>
      </c>
      <c r="BN79" s="7">
        <v>0.84210529999999995</v>
      </c>
      <c r="BO79" s="7">
        <v>0.8947368</v>
      </c>
      <c r="BP79" s="7">
        <v>415.45714285714303</v>
      </c>
      <c r="BQ79" s="7">
        <v>393.885245901639</v>
      </c>
      <c r="BR79" s="7">
        <v>405.41221374045801</v>
      </c>
      <c r="BS79" s="7">
        <v>-21.571896955503501</v>
      </c>
      <c r="BT79" s="7">
        <v>4.3827853929865802E-2</v>
      </c>
      <c r="BU79" s="7">
        <v>13</v>
      </c>
      <c r="BV79" s="39">
        <v>37.772321428571431</v>
      </c>
      <c r="BW79" s="39">
        <v>30.304913052210541</v>
      </c>
      <c r="BX79" s="39">
        <v>28</v>
      </c>
      <c r="BY79" s="39">
        <v>-50.370535714285715</v>
      </c>
      <c r="BZ79" s="39">
        <v>44.931845591955373</v>
      </c>
      <c r="CA79" s="39">
        <v>42</v>
      </c>
      <c r="CB79">
        <v>0.4</v>
      </c>
      <c r="CC79">
        <v>0.74988921386156171</v>
      </c>
      <c r="CD79" s="7">
        <v>0.90833333333333333</v>
      </c>
      <c r="CE79" s="25">
        <v>372.78947368421052</v>
      </c>
      <c r="CF79" s="25">
        <v>425.01923076923077</v>
      </c>
      <c r="CG79" s="7">
        <v>0.98333333333333328</v>
      </c>
      <c r="CH79" s="7">
        <v>0.8833333333333333</v>
      </c>
      <c r="CI79" s="7">
        <v>0.93333333333333335</v>
      </c>
      <c r="CJ79" s="8"/>
      <c r="CK79" s="8"/>
      <c r="CL79" s="8"/>
      <c r="CM79" s="8"/>
      <c r="CN79" s="8"/>
      <c r="CO79" s="8"/>
      <c r="CP79" s="8"/>
      <c r="CU79" s="8"/>
      <c r="CV79" s="8"/>
      <c r="DF79" s="8"/>
      <c r="ET79" s="25"/>
      <c r="EU79" s="25"/>
    </row>
    <row r="80" spans="1:154" x14ac:dyDescent="0.25">
      <c r="A80" s="1">
        <v>1080</v>
      </c>
      <c r="B80" s="7" t="s">
        <v>91</v>
      </c>
      <c r="C80" s="7" t="str">
        <f t="shared" si="33"/>
        <v>99</v>
      </c>
      <c r="D80" s="7">
        <f t="shared" si="34"/>
        <v>1999</v>
      </c>
      <c r="E80" s="7">
        <f t="shared" si="35"/>
        <v>1999</v>
      </c>
      <c r="F80" s="7">
        <f t="shared" si="36"/>
        <v>20</v>
      </c>
      <c r="G80" s="7" t="s">
        <v>447</v>
      </c>
      <c r="H80" s="7">
        <f t="shared" si="28"/>
        <v>1</v>
      </c>
      <c r="I80" s="7"/>
      <c r="J80" s="7" t="s">
        <v>470</v>
      </c>
      <c r="K80" s="7">
        <f t="shared" si="30"/>
        <v>1</v>
      </c>
      <c r="L80" s="7">
        <v>12</v>
      </c>
      <c r="M80" s="13" t="s">
        <v>493</v>
      </c>
      <c r="N80" s="7">
        <f t="shared" si="37"/>
        <v>1</v>
      </c>
      <c r="O80" s="13" t="s">
        <v>494</v>
      </c>
      <c r="P80" s="7">
        <f t="shared" si="43"/>
        <v>0</v>
      </c>
      <c r="Q80" s="13" t="s">
        <v>494</v>
      </c>
      <c r="R80" s="7">
        <f t="shared" si="29"/>
        <v>0</v>
      </c>
      <c r="S80" s="7" t="s">
        <v>501</v>
      </c>
      <c r="T80" s="7">
        <f t="shared" si="38"/>
        <v>1</v>
      </c>
      <c r="U80" s="7" t="s">
        <v>504</v>
      </c>
      <c r="V80" s="25">
        <v>55</v>
      </c>
      <c r="W80" s="25">
        <v>70</v>
      </c>
      <c r="X80" s="25">
        <v>28</v>
      </c>
      <c r="Y80" s="7">
        <f t="shared" si="39"/>
        <v>3</v>
      </c>
      <c r="Z80" s="7" t="s">
        <v>513</v>
      </c>
      <c r="AA80" s="7">
        <f t="shared" si="27"/>
        <v>5</v>
      </c>
      <c r="AB80" s="7">
        <v>0</v>
      </c>
      <c r="AC80" s="7">
        <v>0</v>
      </c>
      <c r="AD80" s="7">
        <v>9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6</v>
      </c>
      <c r="AM80" s="7">
        <v>33</v>
      </c>
      <c r="AN80" s="7">
        <v>25</v>
      </c>
      <c r="AO80" s="7">
        <v>33</v>
      </c>
      <c r="AP80" s="7">
        <v>36</v>
      </c>
      <c r="AQ80" s="7">
        <v>18</v>
      </c>
      <c r="AR80" s="7">
        <v>36</v>
      </c>
      <c r="AS80" s="7">
        <v>0.95833333333333337</v>
      </c>
      <c r="AT80" s="8">
        <v>25</v>
      </c>
      <c r="AU80" s="8">
        <v>28</v>
      </c>
      <c r="AV80" s="8">
        <v>0.55555555555555558</v>
      </c>
      <c r="AW80" s="8">
        <v>0.62222222222222223</v>
      </c>
      <c r="AX80" s="8">
        <v>0.58888888888888891</v>
      </c>
      <c r="AY80" s="8">
        <v>631.54999999999995</v>
      </c>
      <c r="AZ80" s="8">
        <v>635.11764705882354</v>
      </c>
      <c r="BA80" s="8">
        <v>633.18918918918916</v>
      </c>
      <c r="BB80" s="8">
        <v>577.79166666666663</v>
      </c>
      <c r="BC80" s="8">
        <v>583.42857142857144</v>
      </c>
      <c r="BD80" s="8">
        <v>580.82692307692309</v>
      </c>
      <c r="BE80" s="8">
        <v>602.59550561797755</v>
      </c>
      <c r="BF80" s="8">
        <v>53.758333333333326</v>
      </c>
      <c r="BG80" s="8">
        <v>51.689075630252091</v>
      </c>
      <c r="BH80" s="8">
        <v>52.36226611226607</v>
      </c>
      <c r="BM80" s="7">
        <v>0.96052630000000006</v>
      </c>
      <c r="BN80" s="7">
        <v>0.9473684</v>
      </c>
      <c r="BO80" s="7">
        <v>0.9539474</v>
      </c>
      <c r="BP80" s="7">
        <v>447.222222222222</v>
      </c>
      <c r="BQ80" s="7">
        <v>433.77464788732402</v>
      </c>
      <c r="BR80" s="7">
        <v>440.54545454545502</v>
      </c>
      <c r="BS80" s="7">
        <v>-13.447574334898301</v>
      </c>
      <c r="BT80" s="7">
        <v>5.3201938737789597E-2</v>
      </c>
      <c r="BU80" s="7">
        <v>5</v>
      </c>
      <c r="BV80" s="39">
        <v>35.85157096424701</v>
      </c>
      <c r="BW80" s="39">
        <v>22.830349363752809</v>
      </c>
      <c r="BX80" s="39">
        <v>26</v>
      </c>
      <c r="BY80" s="39">
        <v>-43.480671261612244</v>
      </c>
      <c r="BZ80" s="39">
        <v>35.2441140914285</v>
      </c>
      <c r="CA80" s="39">
        <v>47</v>
      </c>
      <c r="CB80">
        <v>0.35616438356164382</v>
      </c>
      <c r="CC80">
        <v>0.82454042046722642</v>
      </c>
      <c r="CD80" s="7">
        <v>0.93333333333333335</v>
      </c>
      <c r="CE80" s="25">
        <v>373.6</v>
      </c>
      <c r="CF80" s="25">
        <v>450.98076923076923</v>
      </c>
      <c r="CG80" s="7">
        <v>1</v>
      </c>
      <c r="CH80" s="7">
        <v>0.8833333333333333</v>
      </c>
      <c r="CI80" s="7">
        <v>0.94166666666666665</v>
      </c>
      <c r="CJ80" s="8">
        <v>3</v>
      </c>
      <c r="CK80" s="8" t="s">
        <v>504</v>
      </c>
      <c r="CL80" s="8">
        <f t="shared" si="40"/>
        <v>3</v>
      </c>
      <c r="CM80" s="8" t="s">
        <v>634</v>
      </c>
      <c r="CN80" s="8">
        <v>0</v>
      </c>
      <c r="CO80" s="8" t="s">
        <v>634</v>
      </c>
      <c r="CP80" s="8">
        <v>0</v>
      </c>
      <c r="CQ80" s="7" t="s">
        <v>637</v>
      </c>
      <c r="CR80" s="7">
        <v>1</v>
      </c>
      <c r="CS80" s="7">
        <v>3</v>
      </c>
      <c r="CT80" s="7">
        <v>0</v>
      </c>
      <c r="CU80" s="8">
        <v>9</v>
      </c>
      <c r="CV80" s="8">
        <v>0</v>
      </c>
      <c r="CW80" s="7">
        <v>0</v>
      </c>
      <c r="CX80" s="7">
        <f t="shared" si="41"/>
        <v>0</v>
      </c>
      <c r="CY80" s="7">
        <f t="shared" si="42"/>
        <v>0</v>
      </c>
      <c r="CZ80" s="7">
        <v>0</v>
      </c>
      <c r="DA80" s="7">
        <v>0</v>
      </c>
      <c r="DB80" s="7">
        <v>0</v>
      </c>
      <c r="DC80" s="7">
        <v>0</v>
      </c>
      <c r="DD80" s="7">
        <v>0</v>
      </c>
      <c r="DE80" s="7">
        <v>10</v>
      </c>
      <c r="DF80" s="8">
        <v>33</v>
      </c>
      <c r="DG80" s="7">
        <v>40</v>
      </c>
      <c r="DH80" s="8">
        <v>0.95833333333333337</v>
      </c>
      <c r="DI80" s="8">
        <v>25</v>
      </c>
      <c r="DJ80" s="8">
        <v>25</v>
      </c>
      <c r="DK80" s="8">
        <v>0.55555555555555558</v>
      </c>
      <c r="DL80" s="8">
        <f t="shared" si="9"/>
        <v>0.55555555555555558</v>
      </c>
      <c r="DM80" s="8">
        <f t="shared" si="16"/>
        <v>0.55555555555555558</v>
      </c>
      <c r="DN80" s="8">
        <v>552.1</v>
      </c>
      <c r="DO80" s="8">
        <v>552.95000000000005</v>
      </c>
      <c r="DP80" s="8">
        <v>552.52499999999998</v>
      </c>
      <c r="DQ80" s="8">
        <v>628.4</v>
      </c>
      <c r="DR80" s="8">
        <v>570.3478260869565</v>
      </c>
      <c r="DS80" s="8">
        <v>600.58333333333337</v>
      </c>
      <c r="DT80" s="8">
        <v>578.73863636363637</v>
      </c>
      <c r="DU80" s="8">
        <f t="shared" si="17"/>
        <v>-76.299999999999955</v>
      </c>
      <c r="DV80" s="8">
        <f t="shared" si="17"/>
        <v>-17.397826086956456</v>
      </c>
      <c r="DW80" s="8">
        <f t="shared" si="17"/>
        <v>-48.058333333333394</v>
      </c>
      <c r="EB80" s="7">
        <v>0.96052630000000006</v>
      </c>
      <c r="EC80" s="7">
        <v>0.93421050000000005</v>
      </c>
      <c r="ED80" s="7">
        <v>0.9473684</v>
      </c>
      <c r="EE80" s="7">
        <v>437.11428571428598</v>
      </c>
      <c r="EF80" s="7">
        <v>425.86567164179098</v>
      </c>
      <c r="EG80" s="7">
        <v>431.61313868613098</v>
      </c>
      <c r="EH80" s="7">
        <v>-11.2486140724947</v>
      </c>
      <c r="EI80" s="7">
        <v>6.1899376436664599E-2</v>
      </c>
      <c r="EJ80" s="7">
        <v>9</v>
      </c>
      <c r="EK80">
        <v>36.064835164835152</v>
      </c>
      <c r="EL80">
        <v>22.78905928027056</v>
      </c>
      <c r="EM80">
        <v>39</v>
      </c>
      <c r="EN80">
        <v>-61.485281385281418</v>
      </c>
      <c r="EO80">
        <v>46.622942917025888</v>
      </c>
      <c r="EP80">
        <v>33</v>
      </c>
      <c r="EQ80">
        <v>0.54166666666666663</v>
      </c>
      <c r="ER80">
        <v>0.58656046377740889</v>
      </c>
      <c r="ES80" s="7">
        <v>0.90833333333333333</v>
      </c>
      <c r="ET80" s="25">
        <v>367.49152542372883</v>
      </c>
      <c r="EU80" s="25">
        <v>432.78</v>
      </c>
      <c r="EV80" s="7">
        <v>1</v>
      </c>
      <c r="EW80" s="7">
        <v>0.85</v>
      </c>
      <c r="EX80" s="7">
        <v>0.92500000000000004</v>
      </c>
    </row>
    <row r="81" spans="1:154" x14ac:dyDescent="0.25">
      <c r="A81" s="1">
        <v>1081</v>
      </c>
      <c r="B81" s="7" t="s">
        <v>92</v>
      </c>
      <c r="C81" s="7" t="str">
        <f t="shared" si="33"/>
        <v>00</v>
      </c>
      <c r="D81" s="7">
        <f t="shared" si="34"/>
        <v>1900</v>
      </c>
      <c r="E81" s="7">
        <f t="shared" si="35"/>
        <v>2000</v>
      </c>
      <c r="F81" s="7">
        <f t="shared" si="36"/>
        <v>19</v>
      </c>
      <c r="G81" s="7" t="s">
        <v>447</v>
      </c>
      <c r="H81" s="7">
        <f t="shared" ref="H81:H112" si="44">IF(G81="ישראל",1,0)</f>
        <v>1</v>
      </c>
      <c r="I81" s="7"/>
      <c r="J81" s="7" t="s">
        <v>470</v>
      </c>
      <c r="K81" s="7">
        <f t="shared" si="30"/>
        <v>1</v>
      </c>
      <c r="L81" s="7">
        <v>12</v>
      </c>
      <c r="M81" s="13" t="s">
        <v>493</v>
      </c>
      <c r="N81" s="7">
        <f t="shared" si="37"/>
        <v>1</v>
      </c>
      <c r="O81" s="23"/>
      <c r="P81" s="10"/>
      <c r="Q81" s="23"/>
      <c r="R81" s="10"/>
      <c r="S81" s="7" t="s">
        <v>501</v>
      </c>
      <c r="T81" s="7">
        <f t="shared" si="38"/>
        <v>1</v>
      </c>
      <c r="U81" s="7" t="s">
        <v>506</v>
      </c>
      <c r="V81" s="25">
        <v>53</v>
      </c>
      <c r="W81" s="25">
        <v>40</v>
      </c>
      <c r="X81" s="25">
        <v>32</v>
      </c>
      <c r="Y81" s="7">
        <f t="shared" si="39"/>
        <v>4</v>
      </c>
      <c r="Z81" s="7" t="s">
        <v>514</v>
      </c>
      <c r="AA81" s="7">
        <f t="shared" si="27"/>
        <v>6</v>
      </c>
      <c r="AB81" s="7">
        <v>2</v>
      </c>
      <c r="AC81" s="7">
        <v>2</v>
      </c>
      <c r="AD81" s="7">
        <v>0</v>
      </c>
      <c r="AE81" s="7">
        <v>9</v>
      </c>
      <c r="AF81" s="7">
        <v>1</v>
      </c>
      <c r="AG81" s="7">
        <v>0</v>
      </c>
      <c r="AH81" s="7">
        <v>0</v>
      </c>
      <c r="AI81" s="7">
        <v>8</v>
      </c>
      <c r="AJ81" s="7">
        <v>1</v>
      </c>
      <c r="AK81" s="7">
        <v>1</v>
      </c>
      <c r="AL81" s="7">
        <v>11</v>
      </c>
      <c r="AM81" s="7">
        <v>32</v>
      </c>
      <c r="AN81" s="7">
        <v>26</v>
      </c>
      <c r="AO81" s="7">
        <v>35</v>
      </c>
      <c r="AP81" s="7">
        <v>32</v>
      </c>
      <c r="AQ81" s="7">
        <v>10</v>
      </c>
      <c r="AR81" s="7">
        <v>38</v>
      </c>
      <c r="AS81" s="7">
        <v>0.91666666666666663</v>
      </c>
      <c r="AT81" s="8">
        <v>17</v>
      </c>
      <c r="AU81" s="8">
        <v>24</v>
      </c>
      <c r="AV81" s="8">
        <v>0.37777777777777777</v>
      </c>
      <c r="AW81" s="8">
        <v>0.53333333333333333</v>
      </c>
      <c r="AX81" s="8">
        <v>0.45555555555555555</v>
      </c>
      <c r="AY81" s="8">
        <v>474.88888888888891</v>
      </c>
      <c r="AZ81" s="8">
        <v>529.95238095238096</v>
      </c>
      <c r="BA81" s="8">
        <v>498.97916666666669</v>
      </c>
      <c r="BB81" s="8">
        <v>563.94117647058829</v>
      </c>
      <c r="BC81" s="8">
        <v>487.08333333333331</v>
      </c>
      <c r="BD81" s="8">
        <v>518.95121951219517</v>
      </c>
      <c r="BE81" s="8">
        <v>508.17977528089887</v>
      </c>
      <c r="BF81" s="8">
        <v>-89.052287581699375</v>
      </c>
      <c r="BG81" s="8">
        <v>42.869047619047649</v>
      </c>
      <c r="BH81" s="8">
        <v>-19.972052845528481</v>
      </c>
      <c r="BM81" s="7">
        <v>0.9473684</v>
      </c>
      <c r="BN81" s="7">
        <v>0.9736842</v>
      </c>
      <c r="BO81" s="7">
        <v>0.96052630000000006</v>
      </c>
      <c r="BP81" s="7">
        <v>467.73239436619701</v>
      </c>
      <c r="BQ81" s="7">
        <v>455.180555555556</v>
      </c>
      <c r="BR81" s="7">
        <v>461.41258741258702</v>
      </c>
      <c r="BS81" s="7">
        <v>-12.5518388106416</v>
      </c>
      <c r="BT81" s="7">
        <v>6.8873416690113098E-2</v>
      </c>
      <c r="BU81" s="7">
        <v>5</v>
      </c>
      <c r="BV81" s="39">
        <v>53.849717969379498</v>
      </c>
      <c r="BW81" s="39">
        <v>31.562989692662285</v>
      </c>
      <c r="BX81" s="39">
        <v>34</v>
      </c>
      <c r="BY81" s="39">
        <v>-68.842650870048132</v>
      </c>
      <c r="BZ81" s="39">
        <v>57.660995117371087</v>
      </c>
      <c r="CA81" s="39">
        <v>37</v>
      </c>
      <c r="CB81">
        <v>0.47887323943661969</v>
      </c>
      <c r="CC81">
        <v>0.78221447444012182</v>
      </c>
      <c r="CD81" s="7">
        <v>0.98333333333333328</v>
      </c>
      <c r="CE81" s="25">
        <v>464.31666666666666</v>
      </c>
      <c r="CF81" s="25">
        <v>567</v>
      </c>
      <c r="CG81" s="7">
        <v>1</v>
      </c>
      <c r="CH81" s="7">
        <v>0.98333333333333328</v>
      </c>
      <c r="CI81" s="7">
        <v>0.9916666666666667</v>
      </c>
      <c r="CJ81" s="8">
        <v>3</v>
      </c>
      <c r="CK81" s="8" t="s">
        <v>504</v>
      </c>
      <c r="CL81" s="8">
        <f t="shared" si="40"/>
        <v>3</v>
      </c>
      <c r="CM81" s="8" t="s">
        <v>639</v>
      </c>
      <c r="CN81" s="8">
        <v>1</v>
      </c>
      <c r="CO81" s="8" t="s">
        <v>634</v>
      </c>
      <c r="CP81" s="8">
        <v>0</v>
      </c>
      <c r="CQ81" s="7" t="s">
        <v>637</v>
      </c>
      <c r="CR81" s="7">
        <v>1</v>
      </c>
      <c r="CS81" s="7">
        <v>10</v>
      </c>
      <c r="CT81" s="7">
        <v>2</v>
      </c>
      <c r="CU81" s="8">
        <v>0</v>
      </c>
      <c r="CV81" s="8">
        <v>5</v>
      </c>
      <c r="CW81" s="7">
        <v>0</v>
      </c>
      <c r="CX81" s="7">
        <f t="shared" si="41"/>
        <v>0</v>
      </c>
      <c r="CY81" s="7">
        <f t="shared" si="42"/>
        <v>0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  <c r="DE81" s="7">
        <v>15</v>
      </c>
      <c r="DF81" s="8">
        <v>12</v>
      </c>
      <c r="DG81" s="7">
        <v>34</v>
      </c>
      <c r="DH81" s="8">
        <v>0.91666666666666663</v>
      </c>
      <c r="DI81" s="8">
        <v>19</v>
      </c>
      <c r="DJ81" s="8">
        <v>30</v>
      </c>
      <c r="DK81" s="8">
        <v>0.42222222222222222</v>
      </c>
      <c r="DL81" s="8">
        <f t="shared" si="9"/>
        <v>0.66666666666666663</v>
      </c>
      <c r="DM81" s="8">
        <f t="shared" si="16"/>
        <v>0.5444444444444444</v>
      </c>
      <c r="DN81" s="8">
        <v>453.2</v>
      </c>
      <c r="DO81" s="8">
        <v>446.86666666666667</v>
      </c>
      <c r="DP81" s="8">
        <v>450.82499999999999</v>
      </c>
      <c r="DQ81" s="8">
        <v>527</v>
      </c>
      <c r="DR81" s="8">
        <v>483.26666666666665</v>
      </c>
      <c r="DS81" s="8">
        <v>500.22448979591837</v>
      </c>
      <c r="DT81" s="8">
        <v>478.02247191011236</v>
      </c>
      <c r="DU81" s="8">
        <f t="shared" si="17"/>
        <v>-73.800000000000011</v>
      </c>
      <c r="DV81" s="8">
        <f t="shared" si="17"/>
        <v>-36.399999999999977</v>
      </c>
      <c r="DW81" s="8">
        <f t="shared" si="17"/>
        <v>-49.399489795918385</v>
      </c>
      <c r="EB81" s="7">
        <v>0.8947368</v>
      </c>
      <c r="EC81" s="7">
        <v>0.8947368</v>
      </c>
      <c r="ED81" s="7">
        <v>0.8947368</v>
      </c>
      <c r="EE81" s="7">
        <v>426.446153846154</v>
      </c>
      <c r="EF81" s="7">
        <v>430.69230769230802</v>
      </c>
      <c r="EG81" s="7">
        <v>428.56923076923101</v>
      </c>
      <c r="EH81" s="7">
        <v>4.2461538461538497</v>
      </c>
      <c r="EI81" s="7">
        <v>8.9089935577308696E-2</v>
      </c>
      <c r="EJ81" s="7">
        <v>14</v>
      </c>
      <c r="EK81">
        <v>40.736752136752081</v>
      </c>
      <c r="EL81">
        <v>26.656627740003781</v>
      </c>
      <c r="EM81">
        <v>45</v>
      </c>
      <c r="EN81">
        <v>-87.831501831501868</v>
      </c>
      <c r="EO81">
        <v>69.794677821121795</v>
      </c>
      <c r="EP81">
        <v>21</v>
      </c>
      <c r="EQ81">
        <v>0.68181818181818177</v>
      </c>
      <c r="ER81">
        <v>0.46380571079044597</v>
      </c>
      <c r="ES81" s="7">
        <v>0.94166666666666665</v>
      </c>
      <c r="ET81" s="25">
        <v>394.52542372881356</v>
      </c>
      <c r="EU81" s="25">
        <v>501.83333333333331</v>
      </c>
      <c r="EV81" s="7">
        <v>1</v>
      </c>
      <c r="EW81" s="7">
        <v>0.9</v>
      </c>
      <c r="EX81" s="7">
        <v>0.95</v>
      </c>
    </row>
    <row r="82" spans="1:154" x14ac:dyDescent="0.25">
      <c r="A82" s="1">
        <v>1082</v>
      </c>
      <c r="B82" s="7" t="s">
        <v>93</v>
      </c>
      <c r="C82" s="7" t="str">
        <f t="shared" si="33"/>
        <v>99</v>
      </c>
      <c r="D82" s="7">
        <f t="shared" si="34"/>
        <v>1999</v>
      </c>
      <c r="E82" s="7">
        <f t="shared" si="35"/>
        <v>1999</v>
      </c>
      <c r="F82" s="7">
        <f t="shared" si="36"/>
        <v>20</v>
      </c>
      <c r="G82" s="7" t="s">
        <v>447</v>
      </c>
      <c r="H82" s="7">
        <f t="shared" si="44"/>
        <v>1</v>
      </c>
      <c r="I82" s="7"/>
      <c r="J82" s="7" t="s">
        <v>470</v>
      </c>
      <c r="K82" s="7">
        <f t="shared" si="30"/>
        <v>1</v>
      </c>
      <c r="L82" s="7">
        <v>12</v>
      </c>
      <c r="M82" s="13" t="s">
        <v>493</v>
      </c>
      <c r="N82" s="7">
        <f t="shared" si="37"/>
        <v>1</v>
      </c>
      <c r="O82" s="13" t="s">
        <v>494</v>
      </c>
      <c r="P82" s="7">
        <f>IF(O82="לא",0,1)</f>
        <v>0</v>
      </c>
      <c r="Q82" s="13" t="s">
        <v>494</v>
      </c>
      <c r="R82" s="7">
        <f t="shared" ref="R82:R115" si="45">IF(Q82="לא",0,1)</f>
        <v>0</v>
      </c>
      <c r="S82" s="7" t="s">
        <v>501</v>
      </c>
      <c r="T82" s="7">
        <f t="shared" si="38"/>
        <v>1</v>
      </c>
      <c r="U82" s="7" t="s">
        <v>507</v>
      </c>
      <c r="V82" s="25">
        <v>54</v>
      </c>
      <c r="W82" s="25">
        <v>70</v>
      </c>
      <c r="X82" s="25">
        <v>23</v>
      </c>
      <c r="Y82" s="7">
        <f t="shared" si="39"/>
        <v>2</v>
      </c>
      <c r="Z82" s="7" t="s">
        <v>512</v>
      </c>
      <c r="AA82" s="7">
        <f t="shared" si="27"/>
        <v>4</v>
      </c>
      <c r="AB82" s="7">
        <v>6.666666666666667</v>
      </c>
      <c r="AC82" s="7">
        <v>1</v>
      </c>
      <c r="AD82" s="7">
        <v>0</v>
      </c>
      <c r="AE82" s="7">
        <v>10</v>
      </c>
      <c r="AF82" s="7">
        <v>1</v>
      </c>
      <c r="AG82" s="7">
        <v>0</v>
      </c>
      <c r="AH82" s="7">
        <v>3</v>
      </c>
      <c r="AI82" s="7">
        <v>6</v>
      </c>
      <c r="AJ82" s="7">
        <v>1</v>
      </c>
      <c r="AK82" s="7">
        <v>0</v>
      </c>
      <c r="AL82" s="7">
        <v>15</v>
      </c>
      <c r="AM82" s="7">
        <v>33</v>
      </c>
      <c r="AN82" s="7">
        <v>21</v>
      </c>
      <c r="AO82" s="7">
        <v>28</v>
      </c>
      <c r="AP82" s="7">
        <v>40</v>
      </c>
      <c r="AQ82" s="7">
        <v>9</v>
      </c>
      <c r="AR82" s="7">
        <v>28</v>
      </c>
      <c r="AS82" s="7">
        <v>0.95833333333333337</v>
      </c>
      <c r="AT82" s="8">
        <v>14</v>
      </c>
      <c r="AU82" s="8">
        <v>24</v>
      </c>
      <c r="AV82" s="8">
        <v>0.31111111111111112</v>
      </c>
      <c r="AW82" s="8">
        <v>0.53333333333333333</v>
      </c>
      <c r="AX82" s="8">
        <v>0.42222222222222222</v>
      </c>
      <c r="AY82" s="8">
        <v>608.61290322580646</v>
      </c>
      <c r="AZ82" s="8">
        <v>649.78947368421052</v>
      </c>
      <c r="BA82" s="8">
        <v>624.26</v>
      </c>
      <c r="BB82" s="8">
        <v>781.57142857142856</v>
      </c>
      <c r="BC82" s="8">
        <v>637.26086956521738</v>
      </c>
      <c r="BD82" s="8">
        <v>691.8648648648649</v>
      </c>
      <c r="BE82" s="8">
        <v>653.0114942528736</v>
      </c>
      <c r="BF82" s="8">
        <v>-172.95852534562209</v>
      </c>
      <c r="BG82" s="8">
        <v>12.528604118993144</v>
      </c>
      <c r="BH82" s="8">
        <v>-67.604864864864908</v>
      </c>
      <c r="BM82" s="7">
        <v>0.9736842</v>
      </c>
      <c r="BN82" s="7">
        <v>0.9736842</v>
      </c>
      <c r="BO82" s="7">
        <v>0.9736842</v>
      </c>
      <c r="BP82" s="7">
        <v>426.78873239436598</v>
      </c>
      <c r="BQ82" s="7">
        <v>429.33333333333297</v>
      </c>
      <c r="BR82" s="7">
        <v>428.06993006993002</v>
      </c>
      <c r="BS82" s="7">
        <v>2.5446009389671098</v>
      </c>
      <c r="BT82" s="7">
        <v>6.53766256952205E-2</v>
      </c>
      <c r="BU82" s="7">
        <v>5</v>
      </c>
      <c r="BV82" s="39">
        <v>41.542635658914669</v>
      </c>
      <c r="BW82" s="39">
        <v>27.675493432323023</v>
      </c>
      <c r="BX82" s="39">
        <v>43</v>
      </c>
      <c r="BY82" s="39">
        <v>-62.080459770115006</v>
      </c>
      <c r="BZ82" s="39">
        <v>46.878064307291609</v>
      </c>
      <c r="CA82" s="39">
        <v>29</v>
      </c>
      <c r="CB82">
        <v>0.59722222222222221</v>
      </c>
      <c r="CC82">
        <v>0.66917409781995418</v>
      </c>
      <c r="CD82" s="7">
        <v>0.97499999999999998</v>
      </c>
      <c r="CE82" s="25">
        <v>350.33333333333331</v>
      </c>
      <c r="CF82" s="25">
        <v>449.94736842105266</v>
      </c>
      <c r="CG82" s="7">
        <v>1</v>
      </c>
      <c r="CH82" s="7">
        <v>0.95</v>
      </c>
      <c r="CI82" s="7">
        <v>0.97499999999999998</v>
      </c>
      <c r="CJ82" s="8"/>
      <c r="CK82" s="8"/>
      <c r="CL82" s="8"/>
      <c r="CM82" s="8"/>
      <c r="CN82" s="8"/>
      <c r="CO82" s="8"/>
      <c r="CP82" s="8"/>
      <c r="CU82" s="8"/>
      <c r="CV82" s="8"/>
      <c r="DF82" s="8"/>
      <c r="ET82" s="25"/>
      <c r="EU82" s="25"/>
    </row>
    <row r="83" spans="1:154" x14ac:dyDescent="0.25">
      <c r="A83" s="1">
        <v>1083</v>
      </c>
      <c r="B83" s="7" t="s">
        <v>94</v>
      </c>
      <c r="C83" s="7" t="str">
        <f t="shared" si="33"/>
        <v>00</v>
      </c>
      <c r="D83" s="7">
        <f t="shared" si="34"/>
        <v>1900</v>
      </c>
      <c r="E83" s="7">
        <f t="shared" si="35"/>
        <v>2000</v>
      </c>
      <c r="F83" s="7">
        <f t="shared" si="36"/>
        <v>19</v>
      </c>
      <c r="G83" s="7" t="s">
        <v>447</v>
      </c>
      <c r="H83" s="7">
        <f t="shared" si="44"/>
        <v>1</v>
      </c>
      <c r="I83" s="7"/>
      <c r="J83" s="7" t="s">
        <v>470</v>
      </c>
      <c r="K83" s="7">
        <f t="shared" si="30"/>
        <v>1</v>
      </c>
      <c r="L83" s="7">
        <v>12</v>
      </c>
      <c r="M83" s="13" t="s">
        <v>493</v>
      </c>
      <c r="N83" s="7">
        <f t="shared" si="37"/>
        <v>1</v>
      </c>
      <c r="O83" s="23"/>
      <c r="P83" s="10"/>
      <c r="Q83" s="13" t="s">
        <v>495</v>
      </c>
      <c r="R83" s="7">
        <f t="shared" si="45"/>
        <v>1</v>
      </c>
      <c r="S83" s="7" t="s">
        <v>501</v>
      </c>
      <c r="T83" s="7">
        <f t="shared" si="38"/>
        <v>1</v>
      </c>
      <c r="U83" s="24" t="s">
        <v>504</v>
      </c>
      <c r="V83" s="25">
        <v>54</v>
      </c>
      <c r="W83" s="25">
        <v>50</v>
      </c>
      <c r="X83" s="25">
        <v>33</v>
      </c>
      <c r="Y83" s="7">
        <f t="shared" si="39"/>
        <v>3</v>
      </c>
      <c r="Z83" s="7" t="s">
        <v>513</v>
      </c>
      <c r="AA83" s="7">
        <f t="shared" si="27"/>
        <v>5</v>
      </c>
      <c r="AB83" s="7">
        <v>1</v>
      </c>
      <c r="AC83" s="7">
        <v>3</v>
      </c>
      <c r="AD83" s="7">
        <v>1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1</v>
      </c>
      <c r="AL83" s="7">
        <v>10</v>
      </c>
      <c r="AM83" s="7">
        <v>30</v>
      </c>
      <c r="AN83" s="7">
        <v>31</v>
      </c>
      <c r="AO83" s="7">
        <v>38</v>
      </c>
      <c r="AP83" s="7">
        <v>37</v>
      </c>
      <c r="AQ83" s="7">
        <v>17</v>
      </c>
      <c r="AR83" s="7">
        <v>38</v>
      </c>
      <c r="AS83" s="7">
        <v>0.95833333333333337</v>
      </c>
      <c r="AT83" s="8">
        <v>23</v>
      </c>
      <c r="AU83" s="8">
        <v>30</v>
      </c>
      <c r="AV83" s="8">
        <v>0.51111111111111107</v>
      </c>
      <c r="AW83" s="8">
        <v>0.66666666666666663</v>
      </c>
      <c r="AX83" s="8">
        <v>0.58888888888888891</v>
      </c>
      <c r="AY83" s="8">
        <v>644.4545454545455</v>
      </c>
      <c r="AZ83" s="8">
        <v>712.8</v>
      </c>
      <c r="BA83" s="8">
        <v>672.16216216216219</v>
      </c>
      <c r="BB83" s="8">
        <v>690.22727272727275</v>
      </c>
      <c r="BC83" s="8">
        <v>675.06666666666672</v>
      </c>
      <c r="BD83" s="8">
        <v>681.48076923076928</v>
      </c>
      <c r="BE83" s="8">
        <v>677.60674157303367</v>
      </c>
      <c r="BF83" s="8">
        <v>-45.772727272727252</v>
      </c>
      <c r="BG83" s="8">
        <v>37.733333333333235</v>
      </c>
      <c r="BH83" s="8">
        <v>-9.3186070686070934</v>
      </c>
      <c r="BM83" s="7">
        <v>0.98684210000000006</v>
      </c>
      <c r="BN83" s="7">
        <v>1</v>
      </c>
      <c r="BO83" s="7">
        <v>0.99342109999999995</v>
      </c>
      <c r="BP83" s="7">
        <v>425.95945945945903</v>
      </c>
      <c r="BQ83" s="7">
        <v>420.09589041095899</v>
      </c>
      <c r="BR83" s="7">
        <v>423.04761904761898</v>
      </c>
      <c r="BS83" s="7">
        <v>-5.8635690485005503</v>
      </c>
      <c r="BT83" s="7">
        <v>6.4841904007279794E-2</v>
      </c>
      <c r="BU83" s="7">
        <v>3</v>
      </c>
      <c r="BV83" s="39">
        <v>36.816339066339076</v>
      </c>
      <c r="BW83" s="39">
        <v>27.988809378271597</v>
      </c>
      <c r="BX83" s="39">
        <v>44</v>
      </c>
      <c r="BY83" s="39">
        <v>-59.563963963963957</v>
      </c>
      <c r="BZ83" s="39">
        <v>54.604598910917957</v>
      </c>
      <c r="CA83" s="39">
        <v>30</v>
      </c>
      <c r="CB83">
        <v>0.59459459459459463</v>
      </c>
      <c r="CC83">
        <v>0.61809753106111043</v>
      </c>
      <c r="CD83" s="7">
        <v>0.94166666666666665</v>
      </c>
      <c r="CE83" s="25">
        <v>368.25862068965517</v>
      </c>
      <c r="CF83" s="25">
        <v>452.8</v>
      </c>
      <c r="CG83" s="7">
        <v>0.98333333333333328</v>
      </c>
      <c r="CH83" s="7">
        <v>0.93333333333333335</v>
      </c>
      <c r="CI83" s="7">
        <v>0.95833333333333337</v>
      </c>
      <c r="CJ83" s="8"/>
      <c r="CK83" s="8"/>
      <c r="CL83" s="8"/>
      <c r="CM83" s="8"/>
      <c r="CN83" s="8"/>
      <c r="CO83" s="8"/>
      <c r="CP83" s="8"/>
      <c r="CU83" s="8"/>
      <c r="CV83" s="8"/>
      <c r="DF83" s="8"/>
      <c r="ET83" s="25"/>
      <c r="EU83" s="25"/>
    </row>
    <row r="84" spans="1:154" x14ac:dyDescent="0.25">
      <c r="A84" s="1">
        <v>1084</v>
      </c>
      <c r="B84" s="7" t="s">
        <v>95</v>
      </c>
      <c r="C84" s="7" t="str">
        <f t="shared" si="33"/>
        <v>00</v>
      </c>
      <c r="D84" s="7">
        <f t="shared" si="34"/>
        <v>1900</v>
      </c>
      <c r="E84" s="7">
        <f t="shared" si="35"/>
        <v>2000</v>
      </c>
      <c r="F84" s="7">
        <f t="shared" si="36"/>
        <v>19</v>
      </c>
      <c r="G84" s="7" t="s">
        <v>453</v>
      </c>
      <c r="H84" s="7">
        <f t="shared" si="44"/>
        <v>0</v>
      </c>
      <c r="I84" s="7">
        <v>2011</v>
      </c>
      <c r="J84" s="7" t="s">
        <v>477</v>
      </c>
      <c r="K84" s="7">
        <f t="shared" si="30"/>
        <v>0</v>
      </c>
      <c r="L84" s="7">
        <v>12</v>
      </c>
      <c r="M84" s="13" t="s">
        <v>493</v>
      </c>
      <c r="N84" s="7">
        <f t="shared" si="37"/>
        <v>1</v>
      </c>
      <c r="O84" s="13" t="s">
        <v>494</v>
      </c>
      <c r="P84" s="7">
        <f t="shared" ref="P84:P105" si="46">IF(O84="לא",0,1)</f>
        <v>0</v>
      </c>
      <c r="Q84" s="13" t="s">
        <v>494</v>
      </c>
      <c r="R84" s="7">
        <f t="shared" si="45"/>
        <v>0</v>
      </c>
      <c r="S84" s="7" t="s">
        <v>501</v>
      </c>
      <c r="T84" s="7">
        <f t="shared" si="38"/>
        <v>1</v>
      </c>
      <c r="U84" s="7" t="s">
        <v>507</v>
      </c>
      <c r="V84" s="25">
        <v>54</v>
      </c>
      <c r="W84" s="25">
        <v>50</v>
      </c>
      <c r="X84" s="25">
        <v>35</v>
      </c>
      <c r="Y84" s="7">
        <f t="shared" si="39"/>
        <v>2</v>
      </c>
      <c r="Z84" s="7" t="s">
        <v>514</v>
      </c>
      <c r="AA84" s="7">
        <f t="shared" si="27"/>
        <v>6</v>
      </c>
      <c r="AB84" s="7">
        <v>12</v>
      </c>
      <c r="AC84" s="7">
        <v>6</v>
      </c>
      <c r="AD84" s="7">
        <v>1</v>
      </c>
      <c r="AE84" s="7">
        <v>23</v>
      </c>
      <c r="AF84" s="7">
        <v>3</v>
      </c>
      <c r="AG84" s="7">
        <v>1</v>
      </c>
      <c r="AH84" s="7">
        <v>3</v>
      </c>
      <c r="AI84" s="7">
        <v>16</v>
      </c>
      <c r="AJ84" s="7">
        <v>2</v>
      </c>
      <c r="AK84" s="7">
        <v>2</v>
      </c>
      <c r="AL84" s="7">
        <v>31</v>
      </c>
      <c r="AM84" s="7">
        <v>27</v>
      </c>
      <c r="AN84" s="7">
        <v>27</v>
      </c>
      <c r="AO84" s="7">
        <v>35</v>
      </c>
      <c r="AP84" s="7">
        <v>42</v>
      </c>
      <c r="AQ84" s="7">
        <v>15</v>
      </c>
      <c r="AR84" s="7">
        <v>34</v>
      </c>
      <c r="AS84" s="7">
        <v>0.83333333333333337</v>
      </c>
      <c r="AT84" s="8">
        <v>23</v>
      </c>
      <c r="AU84" s="8">
        <v>29</v>
      </c>
      <c r="AV84" s="8">
        <v>0.51111111111111107</v>
      </c>
      <c r="AW84" s="8">
        <v>0.64444444444444449</v>
      </c>
      <c r="AX84" s="8">
        <v>0.57777777777777772</v>
      </c>
      <c r="AY84" s="8">
        <v>546.09090909090912</v>
      </c>
      <c r="AZ84" s="8">
        <v>570.64285714285711</v>
      </c>
      <c r="BA84" s="8">
        <v>555.63888888888891</v>
      </c>
      <c r="BB84" s="8">
        <v>690.04347826086962</v>
      </c>
      <c r="BC84" s="8">
        <v>562.59259259259261</v>
      </c>
      <c r="BD84" s="8">
        <v>621.22</v>
      </c>
      <c r="BE84" s="8">
        <v>593.76744186046517</v>
      </c>
      <c r="BF84" s="8">
        <v>-143.9525691699605</v>
      </c>
      <c r="BG84" s="8">
        <v>8.0502645502645009</v>
      </c>
      <c r="BH84" s="8">
        <v>-65.581111111111113</v>
      </c>
      <c r="BM84" s="7">
        <v>0.96052630000000006</v>
      </c>
      <c r="BN84" s="7">
        <v>0.9473684</v>
      </c>
      <c r="BO84" s="7">
        <v>0.9539474</v>
      </c>
      <c r="BP84" s="7">
        <v>445.07042253521098</v>
      </c>
      <c r="BQ84" s="7">
        <v>433.414285714286</v>
      </c>
      <c r="BR84" s="7">
        <v>439.28368794326201</v>
      </c>
      <c r="BS84" s="7">
        <v>-11.6561368209256</v>
      </c>
      <c r="BT84" s="7">
        <v>5.2187397547013799E-2</v>
      </c>
      <c r="BU84" s="7">
        <v>7</v>
      </c>
      <c r="BV84" s="39">
        <v>48.066333484779591</v>
      </c>
      <c r="BW84" s="39">
        <v>24.356868106006683</v>
      </c>
      <c r="BX84" s="39">
        <v>31</v>
      </c>
      <c r="BY84" s="39">
        <v>-56.852627962899469</v>
      </c>
      <c r="BZ84" s="39">
        <v>54.238385839853095</v>
      </c>
      <c r="CA84" s="39">
        <v>41</v>
      </c>
      <c r="CB84">
        <v>0.43055555555555558</v>
      </c>
      <c r="CC84">
        <v>0.84545491047742627</v>
      </c>
      <c r="CD84" s="7">
        <v>0.9</v>
      </c>
      <c r="CE84" s="25">
        <v>374.54237288135596</v>
      </c>
      <c r="CF84" s="25">
        <v>506.63265306122452</v>
      </c>
      <c r="CG84" s="7">
        <v>0.98333333333333328</v>
      </c>
      <c r="CH84" s="7">
        <v>0.81666666666666665</v>
      </c>
      <c r="CI84" s="7">
        <v>0.9</v>
      </c>
      <c r="CJ84" s="8"/>
      <c r="CK84" s="8"/>
      <c r="CL84" s="8"/>
      <c r="CM84" s="8"/>
      <c r="CN84" s="8"/>
      <c r="CO84" s="8"/>
      <c r="CP84" s="8"/>
      <c r="CU84" s="8"/>
      <c r="CV84" s="8"/>
      <c r="DF84" s="8"/>
      <c r="ET84" s="25"/>
      <c r="EU84" s="25"/>
    </row>
    <row r="85" spans="1:154" x14ac:dyDescent="0.25">
      <c r="A85" s="1">
        <v>1085</v>
      </c>
      <c r="B85" s="7" t="s">
        <v>96</v>
      </c>
      <c r="C85" s="7" t="str">
        <f t="shared" si="33"/>
        <v>00</v>
      </c>
      <c r="D85" s="7">
        <f t="shared" si="34"/>
        <v>1900</v>
      </c>
      <c r="E85" s="7">
        <f t="shared" si="35"/>
        <v>2000</v>
      </c>
      <c r="F85" s="7">
        <f t="shared" si="36"/>
        <v>19</v>
      </c>
      <c r="G85" s="7" t="s">
        <v>447</v>
      </c>
      <c r="H85" s="7">
        <f t="shared" si="44"/>
        <v>1</v>
      </c>
      <c r="I85" s="7"/>
      <c r="J85" s="7" t="s">
        <v>470</v>
      </c>
      <c r="K85" s="7">
        <f t="shared" si="30"/>
        <v>1</v>
      </c>
      <c r="L85" s="7">
        <v>12</v>
      </c>
      <c r="M85" s="13" t="s">
        <v>493</v>
      </c>
      <c r="N85" s="7">
        <f t="shared" si="37"/>
        <v>1</v>
      </c>
      <c r="O85" s="13" t="s">
        <v>494</v>
      </c>
      <c r="P85" s="7">
        <f t="shared" si="46"/>
        <v>0</v>
      </c>
      <c r="Q85" s="13" t="s">
        <v>494</v>
      </c>
      <c r="R85" s="7">
        <f t="shared" si="45"/>
        <v>0</v>
      </c>
      <c r="S85" s="7" t="s">
        <v>501</v>
      </c>
      <c r="T85" s="7">
        <f t="shared" si="38"/>
        <v>1</v>
      </c>
      <c r="U85" s="15" t="s">
        <v>506</v>
      </c>
      <c r="V85" s="25">
        <v>53</v>
      </c>
      <c r="W85" s="25">
        <v>60</v>
      </c>
      <c r="X85" s="25">
        <v>25</v>
      </c>
      <c r="Y85" s="7">
        <f t="shared" si="39"/>
        <v>4</v>
      </c>
      <c r="Z85" s="7" t="s">
        <v>514</v>
      </c>
      <c r="AA85" s="7">
        <f t="shared" si="27"/>
        <v>6</v>
      </c>
      <c r="AB85" s="7">
        <v>5</v>
      </c>
      <c r="AC85" s="7">
        <v>1</v>
      </c>
      <c r="AD85" s="7">
        <v>0</v>
      </c>
      <c r="AE85" s="7">
        <v>1</v>
      </c>
      <c r="AF85" s="7">
        <v>0</v>
      </c>
      <c r="AG85" s="7">
        <v>0</v>
      </c>
      <c r="AH85" s="7">
        <v>0</v>
      </c>
      <c r="AI85" s="7">
        <v>1</v>
      </c>
      <c r="AJ85" s="7">
        <v>0</v>
      </c>
      <c r="AK85" s="7">
        <v>2</v>
      </c>
      <c r="AL85" s="7">
        <v>5</v>
      </c>
      <c r="AM85" s="7">
        <v>29</v>
      </c>
      <c r="AN85" s="7">
        <v>24</v>
      </c>
      <c r="AO85" s="7">
        <v>34</v>
      </c>
      <c r="AP85" s="7">
        <v>39</v>
      </c>
      <c r="AQ85" s="7">
        <v>15</v>
      </c>
      <c r="AR85" s="7">
        <v>36</v>
      </c>
      <c r="AS85" s="7">
        <v>0.875</v>
      </c>
      <c r="AT85" s="8">
        <v>20</v>
      </c>
      <c r="AU85" s="8">
        <v>27</v>
      </c>
      <c r="AV85" s="8">
        <v>0.44444444444444442</v>
      </c>
      <c r="AW85" s="8">
        <v>0.6</v>
      </c>
      <c r="AX85" s="8">
        <v>0.52222222222222225</v>
      </c>
      <c r="AY85" s="8">
        <v>537.58333333333337</v>
      </c>
      <c r="AZ85" s="8">
        <v>653.44444444444446</v>
      </c>
      <c r="BA85" s="8">
        <v>587.23809523809518</v>
      </c>
      <c r="BB85" s="8">
        <v>647.9473684210526</v>
      </c>
      <c r="BC85" s="8">
        <v>556.92592592592598</v>
      </c>
      <c r="BD85" s="8">
        <v>594.52173913043475</v>
      </c>
      <c r="BE85" s="8">
        <v>591.0454545454545</v>
      </c>
      <c r="BF85" s="8">
        <v>-110.36403508771923</v>
      </c>
      <c r="BG85" s="8">
        <v>96.518518518518476</v>
      </c>
      <c r="BH85" s="8">
        <v>-7.283643892339569</v>
      </c>
      <c r="BI85" s="7">
        <v>552</v>
      </c>
      <c r="BJ85" s="7">
        <v>570</v>
      </c>
      <c r="BK85" s="7">
        <v>2489.4</v>
      </c>
      <c r="BL85" s="7">
        <v>2487.4</v>
      </c>
      <c r="BM85" s="7">
        <v>0.98684210000000006</v>
      </c>
      <c r="BN85" s="7">
        <v>0.9473684</v>
      </c>
      <c r="BO85" s="7">
        <v>0.96710529999999995</v>
      </c>
      <c r="BP85" s="7">
        <v>452.14864864864899</v>
      </c>
      <c r="BQ85" s="7">
        <v>435.42857142857099</v>
      </c>
      <c r="BR85" s="7">
        <v>444.02083333333297</v>
      </c>
      <c r="BS85" s="7">
        <v>-16.720077220077201</v>
      </c>
      <c r="BT85" s="7">
        <v>5.7335582700955103E-2</v>
      </c>
      <c r="BU85" s="7">
        <v>5</v>
      </c>
      <c r="BV85" s="39">
        <v>28.973172367538556</v>
      </c>
      <c r="BW85" s="39">
        <v>29.565753615425947</v>
      </c>
      <c r="BX85" s="39">
        <v>42</v>
      </c>
      <c r="BY85" s="39">
        <v>-72.569982394366207</v>
      </c>
      <c r="BZ85" s="39">
        <v>54.742427772592421</v>
      </c>
      <c r="CA85" s="39">
        <v>32</v>
      </c>
      <c r="CB85">
        <v>0.56756756756756754</v>
      </c>
      <c r="CC85">
        <v>0.3992445831127529</v>
      </c>
      <c r="CD85" s="7">
        <v>0.95</v>
      </c>
      <c r="CE85" s="25">
        <v>358.8</v>
      </c>
      <c r="CF85" s="25">
        <v>428.88888888888891</v>
      </c>
      <c r="CG85" s="7">
        <v>1</v>
      </c>
      <c r="CH85" s="7">
        <v>0.91666666666666663</v>
      </c>
      <c r="CI85" s="7">
        <v>0.95833333333333337</v>
      </c>
      <c r="CJ85" s="8">
        <v>3</v>
      </c>
      <c r="CK85" s="15" t="s">
        <v>504</v>
      </c>
      <c r="CL85" s="8">
        <f t="shared" si="40"/>
        <v>3</v>
      </c>
      <c r="CM85" s="15" t="s">
        <v>634</v>
      </c>
      <c r="CN85" s="8">
        <v>0</v>
      </c>
      <c r="CO85" s="15" t="s">
        <v>634</v>
      </c>
      <c r="CP85" s="8">
        <v>0</v>
      </c>
      <c r="CQ85" s="15" t="s">
        <v>637</v>
      </c>
      <c r="CR85" s="7">
        <v>1</v>
      </c>
      <c r="CS85" s="7">
        <v>3</v>
      </c>
      <c r="CT85" s="15">
        <v>2</v>
      </c>
      <c r="CU85" s="8">
        <v>0</v>
      </c>
      <c r="CV85" s="8">
        <v>0</v>
      </c>
      <c r="CW85" s="15">
        <v>4</v>
      </c>
      <c r="CX85" s="7">
        <f t="shared" si="41"/>
        <v>0</v>
      </c>
      <c r="CY85" s="7">
        <f t="shared" si="42"/>
        <v>0</v>
      </c>
      <c r="CZ85" s="7">
        <v>1</v>
      </c>
      <c r="DA85" s="7">
        <v>0</v>
      </c>
      <c r="DB85" s="7">
        <v>2</v>
      </c>
      <c r="DC85" s="7">
        <v>1</v>
      </c>
      <c r="DD85" s="7">
        <v>1</v>
      </c>
      <c r="DE85" s="7">
        <v>16</v>
      </c>
      <c r="DF85" s="8">
        <v>32</v>
      </c>
      <c r="DG85" s="7">
        <v>37</v>
      </c>
      <c r="DH85" s="8">
        <v>1</v>
      </c>
      <c r="DI85" s="8">
        <v>23</v>
      </c>
      <c r="DJ85" s="8">
        <v>27</v>
      </c>
      <c r="DK85" s="8">
        <v>0.51111111111111107</v>
      </c>
      <c r="DL85" s="8">
        <f t="shared" si="9"/>
        <v>0.6</v>
      </c>
      <c r="DM85" s="8">
        <f t="shared" si="16"/>
        <v>0.55555555555555558</v>
      </c>
      <c r="DN85" s="8">
        <v>559.61904761904759</v>
      </c>
      <c r="DO85" s="8">
        <v>589</v>
      </c>
      <c r="DP85" s="8">
        <v>573.17948717948718</v>
      </c>
      <c r="DQ85" s="8">
        <v>586.4545454545455</v>
      </c>
      <c r="DR85" s="8">
        <v>554</v>
      </c>
      <c r="DS85" s="8">
        <v>568.875</v>
      </c>
      <c r="DT85" s="8">
        <v>570.80459770114942</v>
      </c>
      <c r="DU85" s="8">
        <f t="shared" si="17"/>
        <v>-26.835497835497904</v>
      </c>
      <c r="DV85" s="8">
        <f t="shared" si="17"/>
        <v>35</v>
      </c>
      <c r="DW85" s="8">
        <f t="shared" si="17"/>
        <v>4.3044871794871824</v>
      </c>
      <c r="EB85" s="7">
        <v>0.98684210000000006</v>
      </c>
      <c r="EC85" s="7">
        <v>0.9210526</v>
      </c>
      <c r="ED85" s="7">
        <v>0.9539474</v>
      </c>
      <c r="EE85" s="7">
        <v>420.37837837837799</v>
      </c>
      <c r="EF85" s="7">
        <v>411.77611940298499</v>
      </c>
      <c r="EG85" s="7">
        <v>416.29078014184398</v>
      </c>
      <c r="EH85" s="7">
        <v>-8.6022589753932799</v>
      </c>
      <c r="EI85" s="7">
        <v>4.4678173049523803E-2</v>
      </c>
      <c r="EJ85" s="7">
        <v>7</v>
      </c>
      <c r="EK85">
        <v>33.762460233297965</v>
      </c>
      <c r="EL85">
        <v>27.927585462123286</v>
      </c>
      <c r="EM85">
        <v>41</v>
      </c>
      <c r="EN85">
        <v>-50.985507246376834</v>
      </c>
      <c r="EO85">
        <v>45.591510817101231</v>
      </c>
      <c r="EP85">
        <v>33</v>
      </c>
      <c r="EQ85">
        <v>0.55405405405405406</v>
      </c>
      <c r="ER85">
        <v>0.66219720184694675</v>
      </c>
      <c r="ES85" s="7">
        <v>0.95833333333333337</v>
      </c>
      <c r="ET85" s="25">
        <v>360.75862068965517</v>
      </c>
      <c r="EU85" s="25">
        <v>432.98245614035091</v>
      </c>
      <c r="EV85" s="7">
        <v>1</v>
      </c>
      <c r="EW85" s="7">
        <v>0.95</v>
      </c>
      <c r="EX85" s="7">
        <v>0.97499999999999998</v>
      </c>
    </row>
    <row r="86" spans="1:154" x14ac:dyDescent="0.25">
      <c r="A86" s="1">
        <v>1086</v>
      </c>
      <c r="B86" s="10">
        <v>9.1999999999999993</v>
      </c>
      <c r="C86" s="10"/>
      <c r="D86" s="10"/>
      <c r="E86" s="10"/>
      <c r="F86" s="10"/>
      <c r="G86" s="7" t="s">
        <v>447</v>
      </c>
      <c r="H86" s="7">
        <f t="shared" si="44"/>
        <v>1</v>
      </c>
      <c r="I86" s="7"/>
      <c r="J86" s="7" t="s">
        <v>470</v>
      </c>
      <c r="K86" s="7">
        <f t="shared" si="30"/>
        <v>1</v>
      </c>
      <c r="L86" s="7">
        <v>12</v>
      </c>
      <c r="M86" s="13" t="s">
        <v>493</v>
      </c>
      <c r="N86" s="7">
        <f t="shared" si="37"/>
        <v>1</v>
      </c>
      <c r="O86" s="13" t="s">
        <v>494</v>
      </c>
      <c r="P86" s="7">
        <f t="shared" si="46"/>
        <v>0</v>
      </c>
      <c r="Q86" s="13" t="s">
        <v>494</v>
      </c>
      <c r="R86" s="7">
        <f t="shared" si="45"/>
        <v>0</v>
      </c>
      <c r="S86" s="7" t="s">
        <v>501</v>
      </c>
      <c r="T86" s="7">
        <f t="shared" si="38"/>
        <v>1</v>
      </c>
      <c r="U86" s="7" t="s">
        <v>504</v>
      </c>
      <c r="V86" s="25">
        <v>54</v>
      </c>
      <c r="W86" s="25">
        <v>60</v>
      </c>
      <c r="X86" s="25">
        <v>28</v>
      </c>
      <c r="Y86" s="7">
        <f t="shared" si="39"/>
        <v>3</v>
      </c>
      <c r="Z86" s="7" t="s">
        <v>514</v>
      </c>
      <c r="AA86" s="7">
        <f t="shared" si="27"/>
        <v>6</v>
      </c>
      <c r="AB86" s="7">
        <v>7</v>
      </c>
      <c r="AC86" s="7">
        <v>3</v>
      </c>
      <c r="AD86" s="7">
        <v>0</v>
      </c>
      <c r="AE86" s="7">
        <v>1</v>
      </c>
      <c r="AF86" s="7">
        <v>0</v>
      </c>
      <c r="AG86" s="7">
        <v>0</v>
      </c>
      <c r="AH86" s="7">
        <v>0</v>
      </c>
      <c r="AI86" s="7">
        <v>1</v>
      </c>
      <c r="AJ86" s="7">
        <v>0</v>
      </c>
      <c r="AK86" s="7">
        <v>1</v>
      </c>
      <c r="AL86" s="7">
        <v>5</v>
      </c>
      <c r="AM86" s="7">
        <v>24</v>
      </c>
      <c r="AN86" s="7">
        <v>25</v>
      </c>
      <c r="AO86" s="7">
        <v>38</v>
      </c>
      <c r="AP86" s="7">
        <v>31</v>
      </c>
      <c r="AQ86" s="7">
        <v>11</v>
      </c>
      <c r="AR86" s="7">
        <v>34</v>
      </c>
      <c r="AS86" s="7">
        <v>0.79166666666666663</v>
      </c>
      <c r="AT86" s="8">
        <v>26</v>
      </c>
      <c r="AU86" s="8">
        <v>25</v>
      </c>
      <c r="AV86" s="8">
        <v>0.57777777777777772</v>
      </c>
      <c r="AW86" s="8">
        <v>0.55555555555555558</v>
      </c>
      <c r="AX86" s="8">
        <v>0.56666666666666665</v>
      </c>
      <c r="AY86" s="8">
        <v>521.33333333333337</v>
      </c>
      <c r="AZ86" s="8">
        <v>598.05555555555554</v>
      </c>
      <c r="BA86" s="8">
        <v>559.69444444444446</v>
      </c>
      <c r="BB86" s="8">
        <v>574.41666666666663</v>
      </c>
      <c r="BC86" s="8">
        <v>609.625</v>
      </c>
      <c r="BD86" s="8">
        <v>592.02083333333337</v>
      </c>
      <c r="BE86" s="8">
        <v>578.16666666666663</v>
      </c>
      <c r="BF86" s="8">
        <v>-53.083333333333258</v>
      </c>
      <c r="BG86" s="8">
        <v>-11.569444444444457</v>
      </c>
      <c r="BH86" s="8">
        <v>-32.326388888888914</v>
      </c>
      <c r="BI86" s="27">
        <v>371</v>
      </c>
      <c r="BJ86" s="27">
        <v>353</v>
      </c>
      <c r="BK86" s="28">
        <v>2466.3666666666668</v>
      </c>
      <c r="BL86" s="28">
        <v>2314.0833333333335</v>
      </c>
      <c r="BM86" s="7">
        <v>0.93421050000000005</v>
      </c>
      <c r="BN86" s="7">
        <v>0.96052630000000006</v>
      </c>
      <c r="BO86" s="7">
        <v>0.9473684</v>
      </c>
      <c r="BP86" s="7">
        <v>414.61764705882399</v>
      </c>
      <c r="BQ86" s="7">
        <v>401.24285714285702</v>
      </c>
      <c r="BR86" s="7">
        <v>407.83333333333297</v>
      </c>
      <c r="BS86" s="7">
        <v>-13.374789915966399</v>
      </c>
      <c r="BT86" s="7">
        <v>5.40863974943291E-2</v>
      </c>
      <c r="BU86" s="7">
        <v>9</v>
      </c>
      <c r="BV86" s="39">
        <v>27.802681992337192</v>
      </c>
      <c r="BW86" s="39">
        <v>21.699383816739115</v>
      </c>
      <c r="BX86" s="39">
        <v>29</v>
      </c>
      <c r="BY86" s="39">
        <v>-52.245257452574506</v>
      </c>
      <c r="BZ86" s="39">
        <v>58.300213821120245</v>
      </c>
      <c r="CA86" s="39">
        <v>41</v>
      </c>
      <c r="CB86">
        <v>0.41428571428571431</v>
      </c>
      <c r="CC86">
        <v>0.53215704827514732</v>
      </c>
      <c r="CD86" s="7">
        <v>0.82499999999999996</v>
      </c>
      <c r="CE86" s="25">
        <v>367.70175438596493</v>
      </c>
      <c r="CF86" s="25">
        <v>489.52380952380952</v>
      </c>
      <c r="CG86" s="7">
        <v>1</v>
      </c>
      <c r="CH86" s="7">
        <v>0.71666666666666667</v>
      </c>
      <c r="CI86" s="7">
        <v>0.85833333333333328</v>
      </c>
      <c r="CJ86" s="8">
        <v>3</v>
      </c>
      <c r="CK86" s="8" t="s">
        <v>504</v>
      </c>
      <c r="CL86" s="8">
        <f t="shared" si="40"/>
        <v>3</v>
      </c>
      <c r="CM86" s="8" t="s">
        <v>634</v>
      </c>
      <c r="CN86" s="8">
        <v>0</v>
      </c>
      <c r="CO86" s="8" t="s">
        <v>634</v>
      </c>
      <c r="CP86" s="8">
        <v>0</v>
      </c>
      <c r="CQ86" s="7" t="s">
        <v>635</v>
      </c>
      <c r="CR86" s="7">
        <v>0</v>
      </c>
      <c r="CS86" s="7">
        <v>1</v>
      </c>
      <c r="CT86" s="7">
        <v>1</v>
      </c>
      <c r="CU86" s="8">
        <v>0</v>
      </c>
      <c r="CV86" s="8">
        <v>6</v>
      </c>
      <c r="CW86" s="7">
        <v>2</v>
      </c>
      <c r="CX86" s="7">
        <f t="shared" si="41"/>
        <v>0</v>
      </c>
      <c r="CY86" s="7">
        <f t="shared" si="42"/>
        <v>0</v>
      </c>
      <c r="CZ86" s="7">
        <v>1</v>
      </c>
      <c r="DA86" s="7">
        <v>0</v>
      </c>
      <c r="DB86" s="7">
        <v>1</v>
      </c>
      <c r="DC86" s="7">
        <v>0</v>
      </c>
      <c r="DD86" s="7">
        <v>1</v>
      </c>
      <c r="DE86" s="7">
        <v>0</v>
      </c>
      <c r="DF86" s="8">
        <v>21</v>
      </c>
      <c r="DG86" s="7">
        <v>34</v>
      </c>
      <c r="DH86" s="8">
        <v>0.91666666666666663</v>
      </c>
      <c r="DI86" s="8">
        <v>22</v>
      </c>
      <c r="DJ86" s="8">
        <v>29</v>
      </c>
      <c r="DK86" s="8">
        <v>0.48888888888888887</v>
      </c>
      <c r="DL86" s="8">
        <f t="shared" si="9"/>
        <v>0.64444444444444449</v>
      </c>
      <c r="DM86" s="8">
        <f t="shared" si="16"/>
        <v>0.56666666666666665</v>
      </c>
      <c r="DN86" s="8">
        <v>542.304347826087</v>
      </c>
      <c r="DO86" s="8">
        <v>615.35714285714289</v>
      </c>
      <c r="DP86" s="8">
        <v>569.94594594594594</v>
      </c>
      <c r="DQ86" s="8">
        <v>541.59090909090912</v>
      </c>
      <c r="DR86" s="8">
        <v>546.03571428571433</v>
      </c>
      <c r="DS86" s="8">
        <v>544.08000000000004</v>
      </c>
      <c r="DT86" s="8">
        <v>555.080459770115</v>
      </c>
      <c r="DU86" s="8">
        <f t="shared" si="17"/>
        <v>0.71343873517787415</v>
      </c>
      <c r="DV86" s="8">
        <f t="shared" si="17"/>
        <v>69.321428571428555</v>
      </c>
      <c r="DW86" s="8">
        <f t="shared" si="17"/>
        <v>25.865945945945896</v>
      </c>
      <c r="EB86" s="7">
        <v>0.9210526</v>
      </c>
      <c r="EC86" s="7">
        <v>0.9736842</v>
      </c>
      <c r="ED86" s="7">
        <v>0.9473684</v>
      </c>
      <c r="EE86" s="7">
        <v>400.71014492753602</v>
      </c>
      <c r="EF86" s="7">
        <v>394.402777777778</v>
      </c>
      <c r="EG86" s="7">
        <v>397.48936170212801</v>
      </c>
      <c r="EH86" s="7">
        <v>-6.3073671497584796</v>
      </c>
      <c r="EI86" s="7">
        <v>4.5668632965688398E-2</v>
      </c>
      <c r="EJ86" s="7">
        <v>7</v>
      </c>
      <c r="EK86">
        <v>31.4205849685302</v>
      </c>
      <c r="EL86">
        <v>27.062355288785927</v>
      </c>
      <c r="EM86">
        <v>37</v>
      </c>
      <c r="EN86">
        <v>-46.220462328767098</v>
      </c>
      <c r="EO86">
        <v>45.03998874264402</v>
      </c>
      <c r="EP86">
        <v>32</v>
      </c>
      <c r="EQ86">
        <v>0.53623188405797106</v>
      </c>
      <c r="ER86">
        <v>0.6797981540088226</v>
      </c>
      <c r="ES86" s="7">
        <v>0.89166666666666672</v>
      </c>
      <c r="ET86" s="25">
        <v>341.16666666666669</v>
      </c>
      <c r="EU86" s="25">
        <v>408.40425531914894</v>
      </c>
      <c r="EV86" s="7">
        <v>1</v>
      </c>
      <c r="EW86" s="7">
        <v>0.8</v>
      </c>
      <c r="EX86" s="7">
        <v>0.9</v>
      </c>
    </row>
    <row r="87" spans="1:154" x14ac:dyDescent="0.25">
      <c r="A87" s="1">
        <v>1087</v>
      </c>
      <c r="B87" s="7" t="s">
        <v>66</v>
      </c>
      <c r="C87" s="7" t="str">
        <f t="shared" ref="C87:C118" si="47">RIGHT(B87,2)</f>
        <v>00</v>
      </c>
      <c r="D87" s="7">
        <f t="shared" ref="D87:D118" si="48">IF(C87&gt;0,C87+1900,C87+2000)</f>
        <v>1900</v>
      </c>
      <c r="E87" s="7">
        <f t="shared" ref="E87:E118" si="49">IF(D87=1900,2000,D87)</f>
        <v>2000</v>
      </c>
      <c r="F87" s="7">
        <f t="shared" ref="F87:F118" si="50">2019-E87</f>
        <v>19</v>
      </c>
      <c r="G87" s="7" t="s">
        <v>447</v>
      </c>
      <c r="H87" s="7">
        <f t="shared" si="44"/>
        <v>1</v>
      </c>
      <c r="I87" s="7"/>
      <c r="J87" s="7" t="s">
        <v>470</v>
      </c>
      <c r="K87" s="7">
        <f t="shared" si="30"/>
        <v>1</v>
      </c>
      <c r="L87" s="7">
        <v>12</v>
      </c>
      <c r="M87" s="13" t="s">
        <v>493</v>
      </c>
      <c r="N87" s="7">
        <f t="shared" si="37"/>
        <v>1</v>
      </c>
      <c r="O87" s="13" t="s">
        <v>494</v>
      </c>
      <c r="P87" s="7">
        <f t="shared" si="46"/>
        <v>0</v>
      </c>
      <c r="Q87" s="13" t="s">
        <v>494</v>
      </c>
      <c r="R87" s="7">
        <f t="shared" si="45"/>
        <v>0</v>
      </c>
      <c r="S87" s="7" t="s">
        <v>501</v>
      </c>
      <c r="T87" s="7">
        <f t="shared" si="38"/>
        <v>1</v>
      </c>
      <c r="U87" s="7" t="s">
        <v>504</v>
      </c>
      <c r="V87" s="25">
        <v>56</v>
      </c>
      <c r="W87" s="25">
        <v>70</v>
      </c>
      <c r="X87" s="25">
        <v>35</v>
      </c>
      <c r="Y87" s="7">
        <f t="shared" si="39"/>
        <v>3</v>
      </c>
      <c r="Z87" s="7" t="s">
        <v>514</v>
      </c>
      <c r="AA87" s="7">
        <f t="shared" si="27"/>
        <v>6</v>
      </c>
      <c r="AB87" s="7">
        <v>7</v>
      </c>
      <c r="AC87" s="7">
        <v>1</v>
      </c>
      <c r="AD87" s="7">
        <v>1</v>
      </c>
      <c r="AE87" s="7">
        <v>8</v>
      </c>
      <c r="AF87" s="7">
        <v>0</v>
      </c>
      <c r="AG87" s="7">
        <v>0</v>
      </c>
      <c r="AH87" s="7">
        <v>2</v>
      </c>
      <c r="AI87" s="7">
        <v>6</v>
      </c>
      <c r="AJ87" s="7">
        <v>0</v>
      </c>
      <c r="AK87" s="7">
        <v>0</v>
      </c>
      <c r="AL87" s="7">
        <v>21</v>
      </c>
      <c r="AM87" s="7">
        <v>33</v>
      </c>
      <c r="AN87" s="7">
        <v>25</v>
      </c>
      <c r="AO87" s="7">
        <v>36</v>
      </c>
      <c r="AP87" s="7">
        <v>34</v>
      </c>
      <c r="AQ87" s="7">
        <v>13</v>
      </c>
      <c r="AR87" s="7">
        <v>28</v>
      </c>
      <c r="AS87" s="7">
        <v>0.91666666666666663</v>
      </c>
      <c r="AT87" s="8">
        <v>24</v>
      </c>
      <c r="AU87" s="8">
        <v>22</v>
      </c>
      <c r="AV87" s="8">
        <v>0.53333333333333333</v>
      </c>
      <c r="AW87" s="8">
        <v>0.48888888888888887</v>
      </c>
      <c r="AX87" s="8">
        <v>0.51111111111111107</v>
      </c>
      <c r="AY87" s="8">
        <v>577.1</v>
      </c>
      <c r="AZ87" s="8">
        <v>596.52173913043475</v>
      </c>
      <c r="BA87" s="8">
        <v>587.48837209302326</v>
      </c>
      <c r="BB87" s="8">
        <v>625.16666666666663</v>
      </c>
      <c r="BC87" s="8">
        <v>643.18181818181813</v>
      </c>
      <c r="BD87" s="8">
        <v>633.78260869565213</v>
      </c>
      <c r="BE87" s="8">
        <v>611.41573033707868</v>
      </c>
      <c r="BF87" s="8">
        <v>-48.066666666666606</v>
      </c>
      <c r="BG87" s="8">
        <v>-46.660079051383377</v>
      </c>
      <c r="BH87" s="8">
        <v>-46.294236602628871</v>
      </c>
      <c r="BM87" s="7">
        <v>0.8552632</v>
      </c>
      <c r="BN87" s="7">
        <v>0.88157890000000005</v>
      </c>
      <c r="BO87" s="7">
        <v>0.86842109999999995</v>
      </c>
      <c r="BP87" s="7">
        <v>413.79032258064501</v>
      </c>
      <c r="BQ87" s="7">
        <v>410.31818181818198</v>
      </c>
      <c r="BR87" s="7">
        <v>412</v>
      </c>
      <c r="BS87" s="7">
        <v>-3.4721407624633698</v>
      </c>
      <c r="BT87" s="7">
        <v>5.2243028529614197E-2</v>
      </c>
      <c r="BU87" s="7">
        <v>15</v>
      </c>
      <c r="BV87" s="39">
        <v>37.084848484848443</v>
      </c>
      <c r="BW87" s="39">
        <v>18.959049437024998</v>
      </c>
      <c r="BX87" s="39">
        <v>30</v>
      </c>
      <c r="BY87" s="39">
        <v>-48.534759358288817</v>
      </c>
      <c r="BZ87" s="39">
        <v>38.864873262400039</v>
      </c>
      <c r="CA87" s="39">
        <v>34</v>
      </c>
      <c r="CB87">
        <v>0.46875</v>
      </c>
      <c r="CC87">
        <v>0.76408843837226226</v>
      </c>
      <c r="CD87" s="7">
        <v>0.92500000000000004</v>
      </c>
      <c r="CE87" s="25">
        <v>347.83333333333331</v>
      </c>
      <c r="CF87" s="25">
        <v>445.66666666666669</v>
      </c>
      <c r="CG87" s="7">
        <v>1</v>
      </c>
      <c r="CH87" s="7">
        <v>0.85</v>
      </c>
      <c r="CI87" s="7">
        <v>0.92500000000000004</v>
      </c>
      <c r="CJ87" s="8">
        <v>3</v>
      </c>
      <c r="CK87" s="8" t="s">
        <v>504</v>
      </c>
      <c r="CL87" s="8">
        <f t="shared" si="40"/>
        <v>3</v>
      </c>
      <c r="CM87" s="8" t="s">
        <v>634</v>
      </c>
      <c r="CN87" s="8">
        <v>0</v>
      </c>
      <c r="CO87" s="8" t="s">
        <v>634</v>
      </c>
      <c r="CP87" s="8">
        <v>0</v>
      </c>
      <c r="CQ87" s="7" t="s">
        <v>637</v>
      </c>
      <c r="CR87" s="7">
        <v>1</v>
      </c>
      <c r="CS87" s="7">
        <v>2</v>
      </c>
      <c r="CT87" s="7">
        <v>0</v>
      </c>
      <c r="CU87" s="8">
        <v>9</v>
      </c>
      <c r="CV87" s="8">
        <v>4</v>
      </c>
      <c r="CW87" s="7">
        <v>2</v>
      </c>
      <c r="CX87" s="7">
        <f t="shared" si="41"/>
        <v>0</v>
      </c>
      <c r="CY87" s="7">
        <f t="shared" si="42"/>
        <v>0</v>
      </c>
      <c r="CZ87" s="7">
        <v>0</v>
      </c>
      <c r="DA87" s="7">
        <v>0</v>
      </c>
      <c r="DB87" s="7">
        <v>0</v>
      </c>
      <c r="DC87" s="7">
        <v>2</v>
      </c>
      <c r="DD87" s="7">
        <v>0</v>
      </c>
      <c r="DE87" s="7">
        <v>28</v>
      </c>
      <c r="DF87" s="8">
        <v>29</v>
      </c>
      <c r="DG87" s="7">
        <v>38</v>
      </c>
      <c r="DH87" s="8">
        <v>0.91666666666666663</v>
      </c>
      <c r="DI87" s="8">
        <v>21</v>
      </c>
      <c r="DJ87" s="8">
        <v>27</v>
      </c>
      <c r="DK87" s="8">
        <v>0.46666666666666667</v>
      </c>
      <c r="DL87" s="8">
        <f t="shared" si="9"/>
        <v>0.6</v>
      </c>
      <c r="DM87" s="8">
        <f t="shared" si="16"/>
        <v>0.53333333333333333</v>
      </c>
      <c r="DN87" s="8">
        <v>674</v>
      </c>
      <c r="DO87" s="8">
        <v>713.94444444444446</v>
      </c>
      <c r="DP87" s="8">
        <v>691.53658536585363</v>
      </c>
      <c r="DQ87" s="8">
        <v>808.19047619047615</v>
      </c>
      <c r="DR87" s="8">
        <v>781.11538461538464</v>
      </c>
      <c r="DS87" s="8">
        <v>793.21276595744678</v>
      </c>
      <c r="DT87" s="8">
        <v>745.84090909090912</v>
      </c>
      <c r="DU87" s="8">
        <f t="shared" si="17"/>
        <v>-134.19047619047615</v>
      </c>
      <c r="DV87" s="8">
        <f t="shared" si="17"/>
        <v>-67.170940170940185</v>
      </c>
      <c r="DW87" s="8">
        <f t="shared" si="17"/>
        <v>-101.67618059159315</v>
      </c>
      <c r="EB87" s="7">
        <v>0.98684210000000006</v>
      </c>
      <c r="EC87" s="7">
        <v>0.9473684</v>
      </c>
      <c r="ED87" s="7">
        <v>0.96710529999999995</v>
      </c>
      <c r="EE87" s="7">
        <v>429.12328767123302</v>
      </c>
      <c r="EF87" s="7">
        <v>424.42253521126798</v>
      </c>
      <c r="EG87" s="7">
        <v>426.805555555556</v>
      </c>
      <c r="EH87" s="7">
        <v>-4.7007524599653197</v>
      </c>
      <c r="EI87" s="7">
        <v>5.6296358182798399E-2</v>
      </c>
      <c r="EJ87" s="7">
        <v>5</v>
      </c>
      <c r="EK87">
        <v>26.472535211267587</v>
      </c>
      <c r="EL87">
        <v>23.233542562424709</v>
      </c>
      <c r="EM87">
        <v>40</v>
      </c>
      <c r="EN87">
        <v>-40.663179074446703</v>
      </c>
      <c r="EO87">
        <v>31.450979025026442</v>
      </c>
      <c r="EP87">
        <v>35</v>
      </c>
      <c r="EQ87">
        <v>0.53333333333333333</v>
      </c>
      <c r="ER87">
        <v>0.65101981236639928</v>
      </c>
      <c r="ES87" s="7">
        <v>0.82499999999999996</v>
      </c>
      <c r="ET87" s="25">
        <v>337.52542372881356</v>
      </c>
      <c r="EU87" s="25">
        <v>425.32499999999999</v>
      </c>
      <c r="EV87" s="7">
        <v>1</v>
      </c>
      <c r="EW87" s="7">
        <v>0.68333333333333335</v>
      </c>
      <c r="EX87" s="7">
        <v>0.84166666666666667</v>
      </c>
    </row>
    <row r="88" spans="1:154" x14ac:dyDescent="0.25">
      <c r="A88" s="1">
        <v>1088</v>
      </c>
      <c r="B88" s="7" t="s">
        <v>97</v>
      </c>
      <c r="C88" s="7" t="str">
        <f t="shared" si="47"/>
        <v>00</v>
      </c>
      <c r="D88" s="7">
        <f t="shared" si="48"/>
        <v>1900</v>
      </c>
      <c r="E88" s="7">
        <f t="shared" si="49"/>
        <v>2000</v>
      </c>
      <c r="F88" s="7">
        <f t="shared" si="50"/>
        <v>19</v>
      </c>
      <c r="G88" s="7" t="s">
        <v>447</v>
      </c>
      <c r="H88" s="7">
        <f t="shared" si="44"/>
        <v>1</v>
      </c>
      <c r="I88" s="7"/>
      <c r="J88" s="7" t="s">
        <v>470</v>
      </c>
      <c r="K88" s="7">
        <f t="shared" ref="K88:K119" si="51">IF(ISNUMBER(SEARCH("עברית",J88)),1,0)</f>
        <v>1</v>
      </c>
      <c r="L88" s="7">
        <v>12</v>
      </c>
      <c r="M88" s="13" t="s">
        <v>493</v>
      </c>
      <c r="N88" s="7">
        <f t="shared" si="37"/>
        <v>1</v>
      </c>
      <c r="O88" s="13" t="s">
        <v>494</v>
      </c>
      <c r="P88" s="7">
        <f t="shared" si="46"/>
        <v>0</v>
      </c>
      <c r="Q88" s="13" t="s">
        <v>495</v>
      </c>
      <c r="R88" s="7">
        <f t="shared" si="45"/>
        <v>1</v>
      </c>
      <c r="S88" s="7" t="s">
        <v>501</v>
      </c>
      <c r="T88" s="7">
        <f t="shared" si="38"/>
        <v>1</v>
      </c>
      <c r="U88" s="7" t="s">
        <v>504</v>
      </c>
      <c r="V88" s="25">
        <v>53</v>
      </c>
      <c r="W88" s="25">
        <v>60</v>
      </c>
      <c r="X88" s="25">
        <v>26</v>
      </c>
      <c r="Y88" s="7">
        <f t="shared" si="39"/>
        <v>3</v>
      </c>
      <c r="Z88" s="7" t="s">
        <v>512</v>
      </c>
      <c r="AA88" s="7">
        <f t="shared" si="27"/>
        <v>4</v>
      </c>
      <c r="AB88" s="7">
        <v>7</v>
      </c>
      <c r="AC88" s="7">
        <v>0</v>
      </c>
      <c r="AD88" s="7">
        <v>9</v>
      </c>
      <c r="AE88" s="7">
        <v>8</v>
      </c>
      <c r="AF88" s="7">
        <v>0</v>
      </c>
      <c r="AG88" s="7">
        <v>0</v>
      </c>
      <c r="AH88" s="7">
        <v>1</v>
      </c>
      <c r="AI88" s="7">
        <v>7</v>
      </c>
      <c r="AJ88" s="7">
        <v>0</v>
      </c>
      <c r="AK88" s="7">
        <v>3</v>
      </c>
      <c r="AL88" s="7">
        <v>20</v>
      </c>
      <c r="AM88" s="7">
        <v>28</v>
      </c>
      <c r="AN88" s="7">
        <v>33</v>
      </c>
      <c r="AO88" s="7">
        <v>36</v>
      </c>
      <c r="AP88" s="7">
        <v>34</v>
      </c>
      <c r="AQ88" s="7">
        <v>15</v>
      </c>
      <c r="AR88" s="7">
        <v>37</v>
      </c>
      <c r="AS88" s="7">
        <v>1</v>
      </c>
      <c r="AT88" s="8">
        <v>22</v>
      </c>
      <c r="AU88" s="8">
        <v>27</v>
      </c>
      <c r="AV88" s="8">
        <v>0.48888888888888887</v>
      </c>
      <c r="AW88" s="8">
        <v>0.6</v>
      </c>
      <c r="AX88" s="8">
        <v>0.5444444444444444</v>
      </c>
      <c r="AY88" s="8">
        <v>596.304347826087</v>
      </c>
      <c r="AZ88" s="8">
        <v>676.38888888888891</v>
      </c>
      <c r="BA88" s="8">
        <v>631.46341463414637</v>
      </c>
      <c r="BB88" s="8">
        <v>671.9545454545455</v>
      </c>
      <c r="BC88" s="8">
        <v>644.74074074074076</v>
      </c>
      <c r="BD88" s="8">
        <v>656.9591836734694</v>
      </c>
      <c r="BE88" s="8">
        <v>645.34444444444443</v>
      </c>
      <c r="BF88" s="8">
        <v>-75.6501976284585</v>
      </c>
      <c r="BG88" s="8">
        <v>31.648148148148152</v>
      </c>
      <c r="BH88" s="8">
        <v>-25.495769039323022</v>
      </c>
      <c r="BM88" s="7">
        <v>0.98684210000000006</v>
      </c>
      <c r="BN88" s="7">
        <v>0.98684210000000006</v>
      </c>
      <c r="BO88" s="7">
        <v>0.98684210000000006</v>
      </c>
      <c r="BP88" s="7">
        <v>449.83783783783798</v>
      </c>
      <c r="BQ88" s="7">
        <v>452.32432432432398</v>
      </c>
      <c r="BR88" s="7">
        <v>451.08108108108098</v>
      </c>
      <c r="BS88" s="7">
        <v>2.4864864864865099</v>
      </c>
      <c r="BT88" s="7">
        <v>6.6763259604686404E-2</v>
      </c>
      <c r="BU88" s="7">
        <v>2</v>
      </c>
      <c r="BV88" s="39">
        <v>52.524324324324354</v>
      </c>
      <c r="BW88" s="39">
        <v>38.625250808247138</v>
      </c>
      <c r="BX88" s="39">
        <v>40</v>
      </c>
      <c r="BY88" s="39">
        <v>-56.381558028616816</v>
      </c>
      <c r="BZ88" s="39">
        <v>55.164742262856073</v>
      </c>
      <c r="CA88" s="39">
        <v>34</v>
      </c>
      <c r="CB88">
        <v>0.54054054054054057</v>
      </c>
      <c r="CC88">
        <v>0.93158696142567221</v>
      </c>
      <c r="CD88" s="7">
        <v>0.875</v>
      </c>
      <c r="CE88" s="25">
        <v>401.82142857142856</v>
      </c>
      <c r="CF88" s="25">
        <v>468.61224489795916</v>
      </c>
      <c r="CG88" s="7">
        <v>0.95</v>
      </c>
      <c r="CH88" s="7">
        <v>0.83333333333333337</v>
      </c>
      <c r="CI88" s="7">
        <v>0.89166666666666672</v>
      </c>
      <c r="CJ88" s="8"/>
      <c r="CK88" s="8"/>
      <c r="CL88" s="8"/>
      <c r="CM88" s="8"/>
      <c r="CN88" s="8"/>
      <c r="CO88" s="8"/>
      <c r="CP88" s="8"/>
      <c r="CU88" s="8"/>
      <c r="CV88" s="8"/>
      <c r="DF88" s="8"/>
      <c r="ET88" s="25"/>
      <c r="EU88" s="25"/>
    </row>
    <row r="89" spans="1:154" x14ac:dyDescent="0.25">
      <c r="A89" s="1">
        <v>1089</v>
      </c>
      <c r="B89" s="7" t="s">
        <v>98</v>
      </c>
      <c r="C89" s="7" t="str">
        <f t="shared" si="47"/>
        <v>00</v>
      </c>
      <c r="D89" s="7">
        <f t="shared" si="48"/>
        <v>1900</v>
      </c>
      <c r="E89" s="7">
        <f t="shared" si="49"/>
        <v>2000</v>
      </c>
      <c r="F89" s="7">
        <f t="shared" si="50"/>
        <v>19</v>
      </c>
      <c r="G89" s="7" t="s">
        <v>447</v>
      </c>
      <c r="H89" s="7">
        <f t="shared" si="44"/>
        <v>1</v>
      </c>
      <c r="I89" s="7"/>
      <c r="J89" s="7" t="s">
        <v>470</v>
      </c>
      <c r="K89" s="7">
        <f t="shared" si="51"/>
        <v>1</v>
      </c>
      <c r="L89" s="7">
        <v>12</v>
      </c>
      <c r="M89" s="13" t="s">
        <v>494</v>
      </c>
      <c r="N89" s="7">
        <f t="shared" si="37"/>
        <v>0</v>
      </c>
      <c r="O89" s="13" t="s">
        <v>494</v>
      </c>
      <c r="P89" s="7">
        <f t="shared" si="46"/>
        <v>0</v>
      </c>
      <c r="Q89" s="13" t="s">
        <v>494</v>
      </c>
      <c r="R89" s="7">
        <f t="shared" si="45"/>
        <v>0</v>
      </c>
      <c r="S89" s="7" t="s">
        <v>501</v>
      </c>
      <c r="T89" s="7">
        <f t="shared" si="38"/>
        <v>1</v>
      </c>
      <c r="U89" s="7" t="s">
        <v>504</v>
      </c>
      <c r="V89" s="25">
        <v>56</v>
      </c>
      <c r="W89" s="25">
        <v>70</v>
      </c>
      <c r="X89" s="25">
        <v>32</v>
      </c>
      <c r="Y89" s="7">
        <f t="shared" si="39"/>
        <v>3</v>
      </c>
      <c r="Z89" s="7" t="s">
        <v>513</v>
      </c>
      <c r="AA89" s="7">
        <f t="shared" si="27"/>
        <v>5</v>
      </c>
      <c r="AB89" s="7">
        <v>4</v>
      </c>
      <c r="AC89" s="7">
        <v>3</v>
      </c>
      <c r="AD89" s="7">
        <v>0</v>
      </c>
      <c r="AE89" s="7">
        <v>10</v>
      </c>
      <c r="AF89" s="7">
        <v>0</v>
      </c>
      <c r="AG89" s="7">
        <v>0</v>
      </c>
      <c r="AH89" s="7">
        <v>1</v>
      </c>
      <c r="AI89" s="7">
        <v>9</v>
      </c>
      <c r="AJ89" s="7">
        <v>0</v>
      </c>
      <c r="AK89" s="7">
        <v>1</v>
      </c>
      <c r="AL89" s="7">
        <v>21</v>
      </c>
      <c r="AM89" s="7">
        <v>26</v>
      </c>
      <c r="AN89" s="7">
        <v>19</v>
      </c>
      <c r="AO89" s="7">
        <v>42</v>
      </c>
      <c r="AP89" s="7">
        <v>32</v>
      </c>
      <c r="AQ89" s="7">
        <v>27</v>
      </c>
      <c r="AR89" s="7">
        <v>41</v>
      </c>
      <c r="AS89" s="7">
        <v>0.83333333333333337</v>
      </c>
      <c r="AT89" s="8">
        <v>21</v>
      </c>
      <c r="AU89" s="8">
        <v>33</v>
      </c>
      <c r="AV89" s="8">
        <v>0.46666666666666667</v>
      </c>
      <c r="AW89" s="8">
        <v>0.73333333333333328</v>
      </c>
      <c r="AX89" s="8">
        <v>0.6</v>
      </c>
      <c r="AY89" s="8">
        <v>649.20833333333337</v>
      </c>
      <c r="AZ89" s="8">
        <v>736.41666666666663</v>
      </c>
      <c r="BA89" s="8">
        <v>678.27777777777783</v>
      </c>
      <c r="BB89" s="8">
        <v>751.04761904761904</v>
      </c>
      <c r="BC89" s="8">
        <v>650.22580645161293</v>
      </c>
      <c r="BD89" s="8">
        <v>690.94230769230774</v>
      </c>
      <c r="BE89" s="8">
        <v>685.76136363636363</v>
      </c>
      <c r="BF89" s="8">
        <v>-101.83928571428567</v>
      </c>
      <c r="BG89" s="8">
        <v>86.190860215053704</v>
      </c>
      <c r="BH89" s="8">
        <v>-12.664529914529908</v>
      </c>
      <c r="BM89" s="7">
        <v>0.93421050000000005</v>
      </c>
      <c r="BN89" s="7">
        <v>0.93421050000000005</v>
      </c>
      <c r="BO89" s="7">
        <v>0.93421050000000005</v>
      </c>
      <c r="BP89" s="7">
        <v>384</v>
      </c>
      <c r="BQ89" s="7">
        <v>382.05797101449298</v>
      </c>
      <c r="BR89" s="7">
        <v>383.02898550724598</v>
      </c>
      <c r="BS89" s="7">
        <v>-1.9420289855072499</v>
      </c>
      <c r="BT89" s="7">
        <v>3.6666971632468598E-2</v>
      </c>
      <c r="BU89" s="7">
        <v>9</v>
      </c>
      <c r="BV89" s="39">
        <v>29.250579150579192</v>
      </c>
      <c r="BW89" s="39">
        <v>22.675337432647812</v>
      </c>
      <c r="BX89" s="39">
        <v>37</v>
      </c>
      <c r="BY89" s="39">
        <v>-32.989285714285664</v>
      </c>
      <c r="BZ89" s="39">
        <v>23.113510659352539</v>
      </c>
      <c r="CA89" s="39">
        <v>32</v>
      </c>
      <c r="CB89">
        <v>0.53623188405797106</v>
      </c>
      <c r="CC89">
        <v>0.88666906594805528</v>
      </c>
      <c r="CD89" s="7">
        <v>0.8833333333333333</v>
      </c>
      <c r="CE89" s="25">
        <v>339.5593220338983</v>
      </c>
      <c r="CF89" s="25">
        <v>429.40425531914894</v>
      </c>
      <c r="CG89" s="7">
        <v>1</v>
      </c>
      <c r="CH89" s="7">
        <v>0.78333333333333333</v>
      </c>
      <c r="CI89" s="7">
        <v>0.89166666666666672</v>
      </c>
      <c r="CJ89" s="8"/>
      <c r="CK89" s="8"/>
      <c r="CL89" s="8"/>
      <c r="CM89" s="8"/>
      <c r="CN89" s="8"/>
      <c r="CO89" s="8"/>
      <c r="CP89" s="8"/>
      <c r="CU89" s="8"/>
      <c r="CV89" s="8"/>
      <c r="DF89" s="8"/>
      <c r="ET89" s="25"/>
      <c r="EU89" s="25"/>
    </row>
    <row r="90" spans="1:154" x14ac:dyDescent="0.25">
      <c r="A90" s="1">
        <v>1090</v>
      </c>
      <c r="B90" s="7" t="s">
        <v>99</v>
      </c>
      <c r="C90" s="7" t="str">
        <f t="shared" si="47"/>
        <v>99</v>
      </c>
      <c r="D90" s="7">
        <f t="shared" si="48"/>
        <v>1999</v>
      </c>
      <c r="E90" s="7">
        <f t="shared" si="49"/>
        <v>1999</v>
      </c>
      <c r="F90" s="7">
        <f t="shared" si="50"/>
        <v>20</v>
      </c>
      <c r="G90" s="7" t="s">
        <v>447</v>
      </c>
      <c r="H90" s="7">
        <f t="shared" si="44"/>
        <v>1</v>
      </c>
      <c r="I90" s="7"/>
      <c r="J90" s="7" t="s">
        <v>470</v>
      </c>
      <c r="K90" s="7">
        <f t="shared" si="51"/>
        <v>1</v>
      </c>
      <c r="L90" s="7">
        <v>12</v>
      </c>
      <c r="M90" s="13" t="s">
        <v>493</v>
      </c>
      <c r="N90" s="7">
        <f t="shared" si="37"/>
        <v>1</v>
      </c>
      <c r="O90" s="13" t="s">
        <v>494</v>
      </c>
      <c r="P90" s="7">
        <f t="shared" si="46"/>
        <v>0</v>
      </c>
      <c r="Q90" s="13" t="s">
        <v>494</v>
      </c>
      <c r="R90" s="7">
        <f t="shared" si="45"/>
        <v>0</v>
      </c>
      <c r="S90" s="7" t="s">
        <v>501</v>
      </c>
      <c r="T90" s="7">
        <f t="shared" si="38"/>
        <v>1</v>
      </c>
      <c r="U90" s="7" t="s">
        <v>504</v>
      </c>
      <c r="V90" s="25">
        <v>53</v>
      </c>
      <c r="W90" s="25">
        <v>50</v>
      </c>
      <c r="X90" s="25">
        <v>32</v>
      </c>
      <c r="Y90" s="7">
        <f t="shared" si="39"/>
        <v>3</v>
      </c>
      <c r="Z90" s="7" t="s">
        <v>514</v>
      </c>
      <c r="AA90" s="7">
        <f t="shared" si="27"/>
        <v>6</v>
      </c>
      <c r="AB90" s="7">
        <v>1</v>
      </c>
      <c r="AC90" s="7">
        <v>5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4</v>
      </c>
      <c r="AL90" s="7">
        <v>20</v>
      </c>
      <c r="AM90" s="7">
        <v>34</v>
      </c>
      <c r="AN90" s="7">
        <v>26</v>
      </c>
      <c r="AO90" s="7">
        <v>36</v>
      </c>
      <c r="AP90" s="7">
        <v>41</v>
      </c>
      <c r="AQ90" s="7">
        <v>15</v>
      </c>
      <c r="AR90" s="7">
        <v>33</v>
      </c>
      <c r="AS90" s="7">
        <v>0.83333333333333337</v>
      </c>
      <c r="AT90" s="8">
        <v>23</v>
      </c>
      <c r="AU90" s="8">
        <v>32</v>
      </c>
      <c r="AV90" s="8">
        <v>0.51111111111111107</v>
      </c>
      <c r="AW90" s="8">
        <v>0.71111111111111114</v>
      </c>
      <c r="AX90" s="8">
        <v>0.61111111111111116</v>
      </c>
      <c r="AY90" s="8">
        <v>509.90909090909093</v>
      </c>
      <c r="AZ90" s="8">
        <v>555.84615384615381</v>
      </c>
      <c r="BA90" s="8">
        <v>526.97142857142853</v>
      </c>
      <c r="BB90" s="8">
        <v>617.71428571428567</v>
      </c>
      <c r="BC90" s="8">
        <v>533.61290322580646</v>
      </c>
      <c r="BD90" s="8">
        <v>567.57692307692309</v>
      </c>
      <c r="BE90" s="8">
        <v>551.24137931034488</v>
      </c>
      <c r="BF90" s="8">
        <v>-107.80519480519473</v>
      </c>
      <c r="BG90" s="8">
        <v>22.233250620347349</v>
      </c>
      <c r="BH90" s="8">
        <v>-40.605494505494562</v>
      </c>
      <c r="BM90" s="7">
        <v>0.93421050000000005</v>
      </c>
      <c r="BN90" s="7">
        <v>0.9210526</v>
      </c>
      <c r="BO90" s="7">
        <v>0.9276316</v>
      </c>
      <c r="BP90" s="7">
        <v>556.79999999999995</v>
      </c>
      <c r="BQ90" s="7">
        <v>548.97058823529403</v>
      </c>
      <c r="BR90" s="7">
        <v>552.94202898550702</v>
      </c>
      <c r="BS90" s="7">
        <v>-7.8294117647058101</v>
      </c>
      <c r="BT90" s="7">
        <v>6.8217787450154999E-2</v>
      </c>
      <c r="BU90" s="7">
        <v>9</v>
      </c>
      <c r="BV90" s="39">
        <v>56.61923688394279</v>
      </c>
      <c r="BW90" s="39">
        <v>43.751890285783723</v>
      </c>
      <c r="BX90" s="39">
        <v>37</v>
      </c>
      <c r="BY90" s="39">
        <v>-80.090017825311918</v>
      </c>
      <c r="BZ90" s="39">
        <v>54.550471149780144</v>
      </c>
      <c r="CA90" s="39">
        <v>33</v>
      </c>
      <c r="CB90">
        <v>0.52857142857142858</v>
      </c>
      <c r="CC90">
        <v>0.70694499041612968</v>
      </c>
      <c r="CD90" s="7">
        <v>0.8666666666666667</v>
      </c>
      <c r="CE90" s="25">
        <v>421.43396226415092</v>
      </c>
      <c r="CF90" s="25">
        <v>430.8235294117647</v>
      </c>
      <c r="CG90" s="7">
        <v>0.9</v>
      </c>
      <c r="CH90" s="7">
        <v>0.8666666666666667</v>
      </c>
      <c r="CI90" s="7">
        <v>0.8833333333333333</v>
      </c>
      <c r="CJ90" s="8"/>
      <c r="CK90" s="8"/>
      <c r="CL90" s="8"/>
      <c r="CM90" s="8"/>
      <c r="CN90" s="8"/>
      <c r="CO90" s="8"/>
      <c r="CP90" s="8"/>
      <c r="CU90" s="8"/>
      <c r="CV90" s="8"/>
      <c r="DF90" s="8"/>
      <c r="ET90" s="25"/>
      <c r="EU90" s="25"/>
    </row>
    <row r="91" spans="1:154" x14ac:dyDescent="0.25">
      <c r="A91" s="1">
        <v>1091</v>
      </c>
      <c r="B91" s="7" t="s">
        <v>100</v>
      </c>
      <c r="C91" s="7" t="str">
        <f t="shared" si="47"/>
        <v>00</v>
      </c>
      <c r="D91" s="7">
        <f t="shared" si="48"/>
        <v>1900</v>
      </c>
      <c r="E91" s="7">
        <f t="shared" si="49"/>
        <v>2000</v>
      </c>
      <c r="F91" s="7">
        <f t="shared" si="50"/>
        <v>19</v>
      </c>
      <c r="G91" s="7" t="s">
        <v>447</v>
      </c>
      <c r="H91" s="7">
        <f t="shared" si="44"/>
        <v>1</v>
      </c>
      <c r="I91" s="7"/>
      <c r="J91" s="7" t="s">
        <v>470</v>
      </c>
      <c r="K91" s="7">
        <f t="shared" si="51"/>
        <v>1</v>
      </c>
      <c r="L91" s="7">
        <v>12</v>
      </c>
      <c r="M91" s="13" t="s">
        <v>493</v>
      </c>
      <c r="N91" s="7">
        <f t="shared" si="37"/>
        <v>1</v>
      </c>
      <c r="O91" s="13" t="s">
        <v>494</v>
      </c>
      <c r="P91" s="7">
        <f t="shared" si="46"/>
        <v>0</v>
      </c>
      <c r="Q91" s="13" t="s">
        <v>494</v>
      </c>
      <c r="R91" s="7">
        <f t="shared" si="45"/>
        <v>0</v>
      </c>
      <c r="S91" s="7" t="s">
        <v>501</v>
      </c>
      <c r="T91" s="7">
        <f t="shared" si="38"/>
        <v>1</v>
      </c>
      <c r="U91" s="7" t="s">
        <v>504</v>
      </c>
      <c r="V91" s="25">
        <v>52</v>
      </c>
      <c r="W91" s="25">
        <v>60</v>
      </c>
      <c r="X91" s="25">
        <v>24</v>
      </c>
      <c r="Y91" s="7">
        <f t="shared" si="39"/>
        <v>3</v>
      </c>
      <c r="Z91" s="7" t="s">
        <v>514</v>
      </c>
      <c r="AA91" s="7">
        <f t="shared" si="27"/>
        <v>6</v>
      </c>
      <c r="AB91" s="7">
        <v>5</v>
      </c>
      <c r="AC91" s="7">
        <v>1</v>
      </c>
      <c r="AD91" s="7">
        <v>0</v>
      </c>
      <c r="AE91" s="7">
        <v>9</v>
      </c>
      <c r="AF91" s="7">
        <v>2</v>
      </c>
      <c r="AG91" s="7">
        <v>0</v>
      </c>
      <c r="AH91" s="7">
        <v>5</v>
      </c>
      <c r="AI91" s="7">
        <v>2</v>
      </c>
      <c r="AJ91" s="7">
        <v>1</v>
      </c>
      <c r="AK91" s="7">
        <v>0</v>
      </c>
      <c r="AL91" s="7">
        <v>9</v>
      </c>
      <c r="AM91" s="7">
        <v>27</v>
      </c>
      <c r="AN91" s="7">
        <v>21</v>
      </c>
      <c r="AO91" s="7">
        <v>36</v>
      </c>
      <c r="AP91" s="7">
        <v>38</v>
      </c>
      <c r="AQ91" s="7">
        <v>17</v>
      </c>
      <c r="AR91" s="7">
        <v>30</v>
      </c>
      <c r="AS91" s="7">
        <v>0.91666666666666663</v>
      </c>
      <c r="AT91" s="8">
        <v>23</v>
      </c>
      <c r="AU91" s="8">
        <v>30</v>
      </c>
      <c r="AV91" s="8">
        <v>0.51111111111111107</v>
      </c>
      <c r="AW91" s="8">
        <v>0.66666666666666663</v>
      </c>
      <c r="AX91" s="8">
        <v>0.58888888888888891</v>
      </c>
      <c r="AY91" s="8">
        <v>608.09090909090912</v>
      </c>
      <c r="AZ91" s="8">
        <v>731.5</v>
      </c>
      <c r="BA91" s="8">
        <v>656.08333333333337</v>
      </c>
      <c r="BB91" s="8">
        <v>631.18181818181813</v>
      </c>
      <c r="BC91" s="8">
        <v>648.1</v>
      </c>
      <c r="BD91" s="8">
        <v>640.94230769230774</v>
      </c>
      <c r="BE91" s="8">
        <v>647.13636363636363</v>
      </c>
      <c r="BF91" s="8">
        <v>-23.090909090909008</v>
      </c>
      <c r="BG91" s="8">
        <v>83.399999999999977</v>
      </c>
      <c r="BH91" s="8">
        <v>15.141025641025635</v>
      </c>
      <c r="BM91" s="26"/>
      <c r="BN91" s="26"/>
      <c r="BO91" s="26"/>
      <c r="BP91" s="26"/>
      <c r="BQ91" s="26"/>
      <c r="BR91" s="26"/>
      <c r="BS91" s="26"/>
      <c r="BT91" s="26"/>
      <c r="BU91" s="26"/>
      <c r="BV91" s="39"/>
      <c r="BW91" s="39"/>
      <c r="BX91" s="39"/>
      <c r="BY91" s="39"/>
      <c r="BZ91" s="39"/>
      <c r="CA91" s="39"/>
      <c r="CB91"/>
      <c r="CC91"/>
      <c r="CD91" s="7">
        <v>0.95</v>
      </c>
      <c r="CE91" s="25">
        <v>437.15517241379308</v>
      </c>
      <c r="CF91" s="25">
        <v>454.83928571428572</v>
      </c>
      <c r="CG91" s="7">
        <v>0.98333333333333328</v>
      </c>
      <c r="CH91" s="7">
        <v>0.93333333333333335</v>
      </c>
      <c r="CI91" s="7">
        <v>0.95833333333333337</v>
      </c>
      <c r="CJ91" s="8">
        <v>3</v>
      </c>
      <c r="CK91" s="8" t="s">
        <v>506</v>
      </c>
      <c r="CL91" s="8">
        <f t="shared" si="40"/>
        <v>4</v>
      </c>
      <c r="CM91" s="8" t="s">
        <v>639</v>
      </c>
      <c r="CN91" s="8">
        <v>1</v>
      </c>
      <c r="CO91" s="9"/>
      <c r="CP91" s="9"/>
      <c r="CQ91" s="7" t="s">
        <v>637</v>
      </c>
      <c r="CR91" s="7">
        <v>1</v>
      </c>
      <c r="CS91" s="7">
        <v>4</v>
      </c>
      <c r="CT91" s="7">
        <v>6</v>
      </c>
      <c r="CU91" s="8">
        <v>1</v>
      </c>
      <c r="CV91" s="8">
        <v>5</v>
      </c>
      <c r="CW91" s="7">
        <v>5</v>
      </c>
      <c r="CX91" s="7">
        <f t="shared" si="41"/>
        <v>0</v>
      </c>
      <c r="CY91" s="7">
        <f t="shared" si="42"/>
        <v>0</v>
      </c>
      <c r="CZ91" s="7">
        <v>2</v>
      </c>
      <c r="DA91" s="7">
        <v>1</v>
      </c>
      <c r="DB91" s="7">
        <v>1</v>
      </c>
      <c r="DC91" s="7">
        <v>1</v>
      </c>
      <c r="DD91" s="7">
        <v>2</v>
      </c>
      <c r="DE91" s="7">
        <v>28</v>
      </c>
      <c r="DF91" s="8">
        <v>29</v>
      </c>
      <c r="DG91" s="7">
        <v>40</v>
      </c>
      <c r="DH91" s="41">
        <v>0.54166666666666663</v>
      </c>
      <c r="DI91" s="41">
        <v>21</v>
      </c>
      <c r="DJ91" s="41">
        <v>26</v>
      </c>
      <c r="DK91" s="41">
        <v>0.46666666666666667</v>
      </c>
      <c r="DL91" s="41">
        <f t="shared" si="9"/>
        <v>0.57777777777777772</v>
      </c>
      <c r="DM91" s="41">
        <f t="shared" si="16"/>
        <v>0.52222222222222225</v>
      </c>
      <c r="DN91" s="41">
        <v>547.82608695652175</v>
      </c>
      <c r="DO91" s="41">
        <v>488.55555555555554</v>
      </c>
      <c r="DP91" s="41">
        <v>521.80487804878044</v>
      </c>
      <c r="DQ91" s="41">
        <v>471.89473684210526</v>
      </c>
      <c r="DR91" s="41">
        <v>454.34615384615387</v>
      </c>
      <c r="DS91" s="41">
        <v>461.75555555555553</v>
      </c>
      <c r="DT91" s="41">
        <v>490.38372093023258</v>
      </c>
      <c r="DU91" s="41">
        <f t="shared" si="17"/>
        <v>75.931350114416489</v>
      </c>
      <c r="DV91" s="41">
        <f t="shared" si="17"/>
        <v>34.209401709401675</v>
      </c>
      <c r="DW91" s="41">
        <f t="shared" si="17"/>
        <v>60.049322493224906</v>
      </c>
      <c r="EB91" s="7">
        <v>0.90789470000000005</v>
      </c>
      <c r="EC91" s="7">
        <v>0.9473684</v>
      </c>
      <c r="ED91" s="7">
        <v>0.9276316</v>
      </c>
      <c r="EE91" s="7">
        <v>445.91176470588198</v>
      </c>
      <c r="EF91" s="7">
        <v>435.228571428571</v>
      </c>
      <c r="EG91" s="7">
        <v>440.49275362318798</v>
      </c>
      <c r="EH91" s="7">
        <v>-10.683193277310901</v>
      </c>
      <c r="EI91" s="7">
        <v>4.61176932445133E-2</v>
      </c>
      <c r="EJ91" s="7">
        <v>9</v>
      </c>
      <c r="EK91">
        <v>42.025088028168994</v>
      </c>
      <c r="EL91">
        <v>31.182411283245898</v>
      </c>
      <c r="EM91">
        <v>32</v>
      </c>
      <c r="EN91">
        <v>-55.349067377236423</v>
      </c>
      <c r="EO91">
        <v>42.00994699422106</v>
      </c>
      <c r="EP91">
        <v>37</v>
      </c>
      <c r="EQ91">
        <v>0.46376811594202899</v>
      </c>
      <c r="ER91">
        <v>0.75927364307230905</v>
      </c>
      <c r="ES91" s="7">
        <v>0.85833333333333328</v>
      </c>
      <c r="ET91" s="25">
        <v>367.08928571428572</v>
      </c>
      <c r="EU91" s="25">
        <v>443.87234042553189</v>
      </c>
      <c r="EV91" s="7">
        <v>0.95</v>
      </c>
      <c r="EW91" s="7">
        <v>0.8</v>
      </c>
      <c r="EX91" s="7">
        <v>0.875</v>
      </c>
    </row>
    <row r="92" spans="1:154" x14ac:dyDescent="0.25">
      <c r="A92" s="1">
        <v>1092</v>
      </c>
      <c r="B92" s="7" t="s">
        <v>101</v>
      </c>
      <c r="C92" s="7" t="str">
        <f t="shared" si="47"/>
        <v>98</v>
      </c>
      <c r="D92" s="7">
        <f t="shared" si="48"/>
        <v>1998</v>
      </c>
      <c r="E92" s="7">
        <f t="shared" si="49"/>
        <v>1998</v>
      </c>
      <c r="F92" s="7">
        <f t="shared" si="50"/>
        <v>21</v>
      </c>
      <c r="G92" s="7" t="s">
        <v>448</v>
      </c>
      <c r="H92" s="7">
        <f t="shared" si="44"/>
        <v>0</v>
      </c>
      <c r="I92" s="7">
        <v>2017</v>
      </c>
      <c r="J92" s="7" t="s">
        <v>471</v>
      </c>
      <c r="K92" s="7">
        <f t="shared" si="51"/>
        <v>0</v>
      </c>
      <c r="L92" s="7">
        <v>12</v>
      </c>
      <c r="M92" s="13" t="s">
        <v>493</v>
      </c>
      <c r="N92" s="7">
        <f t="shared" si="37"/>
        <v>1</v>
      </c>
      <c r="O92" s="13" t="s">
        <v>494</v>
      </c>
      <c r="P92" s="7">
        <f t="shared" si="46"/>
        <v>0</v>
      </c>
      <c r="Q92" s="13" t="s">
        <v>494</v>
      </c>
      <c r="R92" s="7">
        <f t="shared" si="45"/>
        <v>0</v>
      </c>
      <c r="S92" s="7" t="s">
        <v>501</v>
      </c>
      <c r="T92" s="7">
        <f t="shared" si="38"/>
        <v>1</v>
      </c>
      <c r="U92" s="7" t="s">
        <v>507</v>
      </c>
      <c r="V92" s="25">
        <v>56</v>
      </c>
      <c r="W92" s="25">
        <v>90</v>
      </c>
      <c r="X92" s="25">
        <v>24</v>
      </c>
      <c r="Y92" s="7">
        <f t="shared" si="39"/>
        <v>2</v>
      </c>
      <c r="Z92" s="7" t="s">
        <v>514</v>
      </c>
      <c r="AA92" s="7">
        <f t="shared" si="27"/>
        <v>6</v>
      </c>
      <c r="AB92" s="7">
        <v>6</v>
      </c>
      <c r="AC92" s="7">
        <v>0</v>
      </c>
      <c r="AD92" s="7">
        <v>9</v>
      </c>
      <c r="AE92" s="7">
        <v>6</v>
      </c>
      <c r="AF92" s="7">
        <v>0</v>
      </c>
      <c r="AG92" s="7">
        <v>0</v>
      </c>
      <c r="AH92" s="7">
        <v>1</v>
      </c>
      <c r="AI92" s="7">
        <v>5</v>
      </c>
      <c r="AJ92" s="7">
        <v>0</v>
      </c>
      <c r="AK92" s="7">
        <v>1</v>
      </c>
      <c r="AL92" s="7">
        <v>1</v>
      </c>
      <c r="AM92" s="7">
        <v>32</v>
      </c>
      <c r="AN92" s="7">
        <v>28</v>
      </c>
      <c r="AO92" s="7">
        <v>31</v>
      </c>
      <c r="AP92" s="7">
        <v>31</v>
      </c>
      <c r="AQ92" s="7">
        <v>22</v>
      </c>
      <c r="AR92" s="7">
        <v>43</v>
      </c>
      <c r="AS92" s="7">
        <v>0.875</v>
      </c>
      <c r="AT92" s="8">
        <v>24</v>
      </c>
      <c r="AU92" s="8">
        <v>24</v>
      </c>
      <c r="AV92" s="8">
        <v>0.53333333333333333</v>
      </c>
      <c r="AW92" s="8">
        <v>0.53333333333333333</v>
      </c>
      <c r="AX92" s="8">
        <v>0.53333333333333333</v>
      </c>
      <c r="AY92" s="8">
        <v>763.25</v>
      </c>
      <c r="AZ92" s="8">
        <v>775</v>
      </c>
      <c r="BA92" s="8">
        <v>769.26829268292681</v>
      </c>
      <c r="BB92" s="8">
        <v>803.70833333333337</v>
      </c>
      <c r="BC92" s="8">
        <v>798.43478260869563</v>
      </c>
      <c r="BD92" s="8">
        <v>801.12765957446811</v>
      </c>
      <c r="BE92" s="8">
        <v>786.28409090909088</v>
      </c>
      <c r="BF92" s="8">
        <v>-40.458333333333371</v>
      </c>
      <c r="BG92" s="8">
        <v>-23.434782608695627</v>
      </c>
      <c r="BH92" s="8">
        <v>-31.859366891541299</v>
      </c>
      <c r="BM92" s="7">
        <v>0.8947368</v>
      </c>
      <c r="BN92" s="7">
        <v>0.9473684</v>
      </c>
      <c r="BO92" s="7">
        <v>0.9210526</v>
      </c>
      <c r="BP92" s="7">
        <v>448.61194029850702</v>
      </c>
      <c r="BQ92" s="7">
        <v>445.28571428571399</v>
      </c>
      <c r="BR92" s="7">
        <v>446.91240875912399</v>
      </c>
      <c r="BS92" s="7">
        <v>-3.3262260127932</v>
      </c>
      <c r="BT92" s="7">
        <v>5.4323827257723598E-2</v>
      </c>
      <c r="BU92" s="7">
        <v>9</v>
      </c>
      <c r="BV92" s="39">
        <v>46.618437900128065</v>
      </c>
      <c r="BW92" s="39">
        <v>23.453958179163969</v>
      </c>
      <c r="BX92" s="39">
        <v>33</v>
      </c>
      <c r="BY92" s="39">
        <v>-47.563380281690115</v>
      </c>
      <c r="BZ92" s="39">
        <v>38.99924584489537</v>
      </c>
      <c r="CA92" s="39">
        <v>34</v>
      </c>
      <c r="CB92">
        <v>0.4925373134328358</v>
      </c>
      <c r="CC92">
        <v>0.98013298516704006</v>
      </c>
      <c r="CD92" s="7">
        <v>0.79166666666666663</v>
      </c>
      <c r="CE92" s="25">
        <v>338.24137931034483</v>
      </c>
      <c r="CF92" s="25">
        <v>405.72972972972974</v>
      </c>
      <c r="CG92" s="7">
        <v>0.96666666666666667</v>
      </c>
      <c r="CH92" s="7">
        <v>0.6166666666666667</v>
      </c>
      <c r="CI92" s="7">
        <v>0.79166666666666663</v>
      </c>
      <c r="CJ92" s="8">
        <v>3</v>
      </c>
      <c r="CK92" s="8" t="s">
        <v>507</v>
      </c>
      <c r="CL92" s="8">
        <f t="shared" si="40"/>
        <v>2</v>
      </c>
      <c r="CM92" s="8" t="s">
        <v>631</v>
      </c>
      <c r="CN92" s="8">
        <v>2</v>
      </c>
      <c r="CO92" s="8" t="s">
        <v>640</v>
      </c>
      <c r="CP92" s="8">
        <v>3</v>
      </c>
      <c r="CQ92" s="7" t="s">
        <v>633</v>
      </c>
      <c r="CR92" s="7">
        <v>2</v>
      </c>
      <c r="CS92" s="7">
        <v>7</v>
      </c>
      <c r="CT92" s="7">
        <v>3</v>
      </c>
      <c r="CU92" s="8">
        <v>0</v>
      </c>
      <c r="CV92" s="8">
        <v>3</v>
      </c>
      <c r="CW92" s="7">
        <v>0</v>
      </c>
      <c r="CX92" s="7">
        <f t="shared" si="41"/>
        <v>0</v>
      </c>
      <c r="CY92" s="7">
        <f t="shared" si="42"/>
        <v>0</v>
      </c>
      <c r="CZ92" s="7">
        <v>0</v>
      </c>
      <c r="DA92" s="7">
        <v>0</v>
      </c>
      <c r="DB92" s="7">
        <v>0</v>
      </c>
      <c r="DC92" s="7">
        <v>0</v>
      </c>
      <c r="DD92" s="7">
        <v>0</v>
      </c>
      <c r="DE92" s="7">
        <v>4</v>
      </c>
      <c r="DF92" s="8">
        <v>35</v>
      </c>
      <c r="DG92" s="7">
        <v>40</v>
      </c>
      <c r="DH92" s="8">
        <v>0.95833333333333337</v>
      </c>
      <c r="DI92" s="8">
        <v>20</v>
      </c>
      <c r="DJ92" s="8">
        <v>23</v>
      </c>
      <c r="DK92" s="8">
        <v>0.44444444444444442</v>
      </c>
      <c r="DL92" s="8">
        <f t="shared" si="9"/>
        <v>0.51111111111111107</v>
      </c>
      <c r="DM92" s="8">
        <f t="shared" si="16"/>
        <v>0.4777777777777778</v>
      </c>
      <c r="DN92" s="8">
        <v>487.2</v>
      </c>
      <c r="DO92" s="8">
        <v>568</v>
      </c>
      <c r="DP92" s="8">
        <v>524.08695652173913</v>
      </c>
      <c r="DQ92" s="8">
        <v>543.1</v>
      </c>
      <c r="DR92" s="8">
        <v>561.4545454545455</v>
      </c>
      <c r="DS92" s="8">
        <v>552.71428571428567</v>
      </c>
      <c r="DT92" s="8">
        <v>537.75</v>
      </c>
      <c r="DU92" s="8">
        <f t="shared" si="17"/>
        <v>-55.900000000000034</v>
      </c>
      <c r="DV92" s="8">
        <f t="shared" si="17"/>
        <v>6.5454545454545041</v>
      </c>
      <c r="DW92" s="8">
        <f t="shared" si="17"/>
        <v>-28.62732919254654</v>
      </c>
      <c r="EB92" s="7">
        <v>0.9736842</v>
      </c>
      <c r="EC92" s="7">
        <v>0.9736842</v>
      </c>
      <c r="ED92" s="7">
        <v>0.9736842</v>
      </c>
      <c r="EE92" s="7">
        <v>462.08219178082197</v>
      </c>
      <c r="EF92" s="7">
        <v>464.70833333333297</v>
      </c>
      <c r="EG92" s="7">
        <v>463.38620689655198</v>
      </c>
      <c r="EH92" s="7">
        <v>2.6261415525113998</v>
      </c>
      <c r="EI92" s="7">
        <v>3.8484728489796602E-2</v>
      </c>
      <c r="EJ92" s="7">
        <v>4</v>
      </c>
      <c r="EK92">
        <v>40.892367906066589</v>
      </c>
      <c r="EL92">
        <v>29.913594388700581</v>
      </c>
      <c r="EM92">
        <v>42</v>
      </c>
      <c r="EN92">
        <v>-43.402562969509468</v>
      </c>
      <c r="EO92">
        <v>35.616029549545395</v>
      </c>
      <c r="EP92">
        <v>31</v>
      </c>
      <c r="EQ92">
        <v>0.57534246575342463</v>
      </c>
      <c r="ER92">
        <v>0.94216481950141273</v>
      </c>
      <c r="ES92" s="7">
        <v>0.85</v>
      </c>
      <c r="ET92" s="25">
        <v>340.11864406779659</v>
      </c>
      <c r="EU92" s="25">
        <v>430.81395348837208</v>
      </c>
      <c r="EV92" s="7">
        <v>1</v>
      </c>
      <c r="EW92" s="7">
        <v>0.71666666666666667</v>
      </c>
      <c r="EX92" s="7">
        <v>0.85833333333333328</v>
      </c>
    </row>
    <row r="93" spans="1:154" x14ac:dyDescent="0.25">
      <c r="A93" s="1">
        <v>1093</v>
      </c>
      <c r="B93" s="7" t="s">
        <v>102</v>
      </c>
      <c r="C93" s="7" t="str">
        <f t="shared" si="47"/>
        <v>99</v>
      </c>
      <c r="D93" s="7">
        <f t="shared" si="48"/>
        <v>1999</v>
      </c>
      <c r="E93" s="7">
        <f t="shared" si="49"/>
        <v>1999</v>
      </c>
      <c r="F93" s="7">
        <f t="shared" si="50"/>
        <v>20</v>
      </c>
      <c r="G93" s="7" t="s">
        <v>447</v>
      </c>
      <c r="H93" s="7">
        <f t="shared" si="44"/>
        <v>1</v>
      </c>
      <c r="I93" s="7"/>
      <c r="J93" s="7" t="s">
        <v>470</v>
      </c>
      <c r="K93" s="7">
        <f t="shared" si="51"/>
        <v>1</v>
      </c>
      <c r="L93" s="7">
        <v>12</v>
      </c>
      <c r="M93" s="13" t="s">
        <v>493</v>
      </c>
      <c r="N93" s="7">
        <f t="shared" si="37"/>
        <v>1</v>
      </c>
      <c r="O93" s="13" t="s">
        <v>494</v>
      </c>
      <c r="P93" s="7">
        <f t="shared" si="46"/>
        <v>0</v>
      </c>
      <c r="Q93" s="13" t="s">
        <v>494</v>
      </c>
      <c r="R93" s="7">
        <f t="shared" si="45"/>
        <v>0</v>
      </c>
      <c r="S93" s="7" t="s">
        <v>501</v>
      </c>
      <c r="T93" s="7">
        <f t="shared" si="38"/>
        <v>1</v>
      </c>
      <c r="U93" s="7" t="s">
        <v>504</v>
      </c>
      <c r="V93" s="25">
        <v>56</v>
      </c>
      <c r="W93" s="25">
        <v>90</v>
      </c>
      <c r="X93" s="25">
        <v>39</v>
      </c>
      <c r="Y93" s="7">
        <f t="shared" si="39"/>
        <v>3</v>
      </c>
      <c r="Z93" s="7" t="s">
        <v>513</v>
      </c>
      <c r="AA93" s="7">
        <f t="shared" si="27"/>
        <v>5</v>
      </c>
      <c r="AB93" s="7">
        <v>4</v>
      </c>
      <c r="AC93" s="7">
        <v>4</v>
      </c>
      <c r="AD93" s="7">
        <v>0</v>
      </c>
      <c r="AE93" s="7">
        <v>5</v>
      </c>
      <c r="AF93" s="7">
        <v>1</v>
      </c>
      <c r="AG93" s="7">
        <v>1</v>
      </c>
      <c r="AH93" s="7">
        <v>0</v>
      </c>
      <c r="AI93" s="7">
        <v>3</v>
      </c>
      <c r="AJ93" s="7">
        <v>0</v>
      </c>
      <c r="AK93" s="7">
        <v>3</v>
      </c>
      <c r="AL93" s="7">
        <v>14</v>
      </c>
      <c r="AM93" s="7">
        <v>31</v>
      </c>
      <c r="AN93" s="7">
        <v>27</v>
      </c>
      <c r="AO93" s="7">
        <v>35</v>
      </c>
      <c r="AP93" s="7">
        <v>41</v>
      </c>
      <c r="AQ93" s="7">
        <v>20</v>
      </c>
      <c r="AR93" s="7">
        <v>36</v>
      </c>
      <c r="AS93" s="7">
        <v>1</v>
      </c>
      <c r="AT93" s="8">
        <v>22</v>
      </c>
      <c r="AU93" s="8">
        <v>27</v>
      </c>
      <c r="AV93" s="8">
        <v>0.48888888888888887</v>
      </c>
      <c r="AW93" s="8">
        <v>0.6</v>
      </c>
      <c r="AX93" s="8">
        <v>0.5444444444444444</v>
      </c>
      <c r="AY93" s="8">
        <v>650.22727272727275</v>
      </c>
      <c r="AZ93" s="8">
        <v>657.55555555555554</v>
      </c>
      <c r="BA93" s="8">
        <v>653.52499999999998</v>
      </c>
      <c r="BB93" s="8">
        <v>633.25</v>
      </c>
      <c r="BC93" s="8">
        <v>678.25925925925924</v>
      </c>
      <c r="BD93" s="8">
        <v>659.10638297872345</v>
      </c>
      <c r="BE93" s="8">
        <v>656.54022988505744</v>
      </c>
      <c r="BF93" s="8">
        <v>16.977272727272748</v>
      </c>
      <c r="BG93" s="8">
        <v>-20.703703703703695</v>
      </c>
      <c r="BH93" s="8">
        <v>-5.5813829787234681</v>
      </c>
      <c r="BM93" s="7">
        <v>1</v>
      </c>
      <c r="BN93" s="7">
        <v>0.96052630000000006</v>
      </c>
      <c r="BO93" s="7">
        <v>0.9802632</v>
      </c>
      <c r="BP93" s="7">
        <v>446.45945945945903</v>
      </c>
      <c r="BQ93" s="7">
        <v>464.9</v>
      </c>
      <c r="BR93" s="7">
        <v>455.42361111111097</v>
      </c>
      <c r="BS93" s="7">
        <v>18.4405405405405</v>
      </c>
      <c r="BT93" s="7">
        <v>3.0515160248466601E-2</v>
      </c>
      <c r="BU93" s="7">
        <v>5</v>
      </c>
      <c r="BV93" s="39">
        <v>48.567216159740028</v>
      </c>
      <c r="BW93" s="39">
        <v>33.858289941449449</v>
      </c>
      <c r="BX93" s="39">
        <v>59</v>
      </c>
      <c r="BY93" s="39">
        <v>-67.265410958904113</v>
      </c>
      <c r="BZ93" s="39">
        <v>52.335307154921715</v>
      </c>
      <c r="CA93" s="39">
        <v>16</v>
      </c>
      <c r="CB93">
        <v>0.78666666666666663</v>
      </c>
      <c r="CC93">
        <v>0.72202362949082743</v>
      </c>
      <c r="CD93" s="7">
        <v>0.95</v>
      </c>
      <c r="CE93" s="25">
        <v>406.96610169491527</v>
      </c>
      <c r="CF93" s="25">
        <v>447.27272727272725</v>
      </c>
      <c r="CG93" s="7">
        <v>1</v>
      </c>
      <c r="CH93" s="7">
        <v>0.93333333333333335</v>
      </c>
      <c r="CI93" s="7">
        <v>0.96666666666666667</v>
      </c>
      <c r="CJ93" s="8">
        <v>3</v>
      </c>
      <c r="CK93" s="8" t="s">
        <v>506</v>
      </c>
      <c r="CL93" s="8">
        <f t="shared" si="40"/>
        <v>4</v>
      </c>
      <c r="CM93" s="8" t="s">
        <v>634</v>
      </c>
      <c r="CN93" s="8">
        <v>0</v>
      </c>
      <c r="CO93" s="8" t="s">
        <v>634</v>
      </c>
      <c r="CP93" s="8">
        <v>0</v>
      </c>
      <c r="CQ93" s="7" t="s">
        <v>637</v>
      </c>
      <c r="CR93" s="7">
        <v>1</v>
      </c>
      <c r="CS93" s="7">
        <v>1</v>
      </c>
      <c r="CT93" s="7">
        <v>0</v>
      </c>
      <c r="CU93" s="8">
        <v>9</v>
      </c>
      <c r="CV93" s="8">
        <v>0</v>
      </c>
      <c r="CW93" s="7">
        <v>0</v>
      </c>
      <c r="CX93" s="7">
        <f t="shared" si="41"/>
        <v>0</v>
      </c>
      <c r="CY93" s="7">
        <f t="shared" si="42"/>
        <v>0</v>
      </c>
      <c r="CZ93" s="7">
        <v>0</v>
      </c>
      <c r="DA93" s="7">
        <v>0</v>
      </c>
      <c r="DB93" s="7">
        <v>0</v>
      </c>
      <c r="DC93" s="7">
        <v>0</v>
      </c>
      <c r="DD93" s="7">
        <v>0</v>
      </c>
      <c r="DE93" s="7">
        <v>9</v>
      </c>
      <c r="DF93" s="8">
        <v>35</v>
      </c>
      <c r="DG93" s="7">
        <v>40</v>
      </c>
      <c r="DH93" s="8">
        <v>0.91666666666666663</v>
      </c>
      <c r="DI93" s="8">
        <v>26</v>
      </c>
      <c r="DJ93" s="8">
        <v>23</v>
      </c>
      <c r="DK93" s="8">
        <v>0.57777777777777772</v>
      </c>
      <c r="DL93" s="8">
        <f t="shared" si="9"/>
        <v>0.51111111111111107</v>
      </c>
      <c r="DM93" s="8">
        <f t="shared" si="16"/>
        <v>0.5444444444444444</v>
      </c>
      <c r="DN93" s="8">
        <v>675.0526315789474</v>
      </c>
      <c r="DO93" s="8">
        <v>655.27272727272725</v>
      </c>
      <c r="DP93" s="8">
        <v>664.43902439024396</v>
      </c>
      <c r="DQ93" s="8">
        <v>674.76923076923072</v>
      </c>
      <c r="DR93" s="8">
        <v>661.13043478260875</v>
      </c>
      <c r="DS93" s="8">
        <v>668.36734693877554</v>
      </c>
      <c r="DT93" s="8">
        <v>666.57777777777778</v>
      </c>
      <c r="DU93" s="8">
        <f t="shared" si="17"/>
        <v>0.28340080971668158</v>
      </c>
      <c r="DV93" s="8">
        <f t="shared" si="17"/>
        <v>-5.857707509881493</v>
      </c>
      <c r="DW93" s="8">
        <f t="shared" si="17"/>
        <v>-3.9283225485315825</v>
      </c>
      <c r="EB93" s="7">
        <v>0.96052630000000006</v>
      </c>
      <c r="EC93" s="7">
        <v>0.93421050000000005</v>
      </c>
      <c r="ED93" s="7">
        <v>0.9473684</v>
      </c>
      <c r="EE93" s="7">
        <v>421.819444444444</v>
      </c>
      <c r="EF93" s="7">
        <v>417</v>
      </c>
      <c r="EG93" s="7">
        <v>419.46099290780103</v>
      </c>
      <c r="EH93" s="7">
        <v>-4.8194444444444597</v>
      </c>
      <c r="EI93" s="7">
        <v>6.3442201995783404E-2</v>
      </c>
      <c r="EJ93" s="7">
        <v>7</v>
      </c>
      <c r="EK93">
        <v>38.782142857142844</v>
      </c>
      <c r="EL93">
        <v>24.658859969593085</v>
      </c>
      <c r="EM93">
        <v>40</v>
      </c>
      <c r="EN93">
        <v>-57.130735930735945</v>
      </c>
      <c r="EO93">
        <v>44.518812894787146</v>
      </c>
      <c r="EP93">
        <v>33</v>
      </c>
      <c r="EQ93">
        <v>0.54794520547945202</v>
      </c>
      <c r="ER93">
        <v>0.67883149455945158</v>
      </c>
      <c r="ES93" s="7">
        <v>0.93333333333333335</v>
      </c>
      <c r="ET93" s="25">
        <v>381.49152542372883</v>
      </c>
      <c r="EU93" s="25">
        <v>443.37735849056605</v>
      </c>
      <c r="EV93" s="7">
        <v>1</v>
      </c>
      <c r="EW93" s="7">
        <v>0.91666666666666663</v>
      </c>
      <c r="EX93" s="7">
        <v>0.95833333333333337</v>
      </c>
    </row>
    <row r="94" spans="1:154" x14ac:dyDescent="0.25">
      <c r="A94" s="1">
        <v>1094</v>
      </c>
      <c r="B94" s="7" t="s">
        <v>103</v>
      </c>
      <c r="C94" s="7" t="str">
        <f t="shared" si="47"/>
        <v>99</v>
      </c>
      <c r="D94" s="7">
        <f t="shared" si="48"/>
        <v>1999</v>
      </c>
      <c r="E94" s="7">
        <f t="shared" si="49"/>
        <v>1999</v>
      </c>
      <c r="F94" s="7">
        <f t="shared" si="50"/>
        <v>20</v>
      </c>
      <c r="G94" s="7" t="s">
        <v>447</v>
      </c>
      <c r="H94" s="7">
        <f t="shared" si="44"/>
        <v>1</v>
      </c>
      <c r="I94" s="7"/>
      <c r="J94" s="7" t="s">
        <v>470</v>
      </c>
      <c r="K94" s="7">
        <f t="shared" si="51"/>
        <v>1</v>
      </c>
      <c r="L94" s="7">
        <v>12</v>
      </c>
      <c r="M94" s="13" t="s">
        <v>493</v>
      </c>
      <c r="N94" s="7">
        <f t="shared" si="37"/>
        <v>1</v>
      </c>
      <c r="O94" s="13" t="s">
        <v>494</v>
      </c>
      <c r="P94" s="7">
        <f t="shared" si="46"/>
        <v>0</v>
      </c>
      <c r="Q94" s="13" t="s">
        <v>494</v>
      </c>
      <c r="R94" s="7">
        <f t="shared" si="45"/>
        <v>0</v>
      </c>
      <c r="S94" s="7" t="s">
        <v>501</v>
      </c>
      <c r="T94" s="7">
        <f t="shared" si="38"/>
        <v>1</v>
      </c>
      <c r="U94" s="7" t="s">
        <v>504</v>
      </c>
      <c r="V94" s="25">
        <v>56</v>
      </c>
      <c r="W94" s="25">
        <v>70</v>
      </c>
      <c r="X94" s="25">
        <v>36</v>
      </c>
      <c r="Y94" s="7">
        <f t="shared" si="39"/>
        <v>3</v>
      </c>
      <c r="Z94" s="7" t="s">
        <v>514</v>
      </c>
      <c r="AA94" s="7">
        <f t="shared" si="27"/>
        <v>6</v>
      </c>
      <c r="AB94" s="7">
        <v>7</v>
      </c>
      <c r="AC94" s="7">
        <v>1</v>
      </c>
      <c r="AD94" s="7">
        <v>1</v>
      </c>
      <c r="AE94" s="7">
        <v>5</v>
      </c>
      <c r="AF94" s="7">
        <v>0</v>
      </c>
      <c r="AG94" s="7">
        <v>0</v>
      </c>
      <c r="AH94" s="7">
        <v>2</v>
      </c>
      <c r="AI94" s="7">
        <v>3</v>
      </c>
      <c r="AJ94" s="7">
        <v>0</v>
      </c>
      <c r="AK94" s="7">
        <v>2</v>
      </c>
      <c r="AL94" s="7">
        <v>15</v>
      </c>
      <c r="AM94" s="7">
        <v>15</v>
      </c>
      <c r="AN94" s="7">
        <v>24</v>
      </c>
      <c r="AO94" s="7">
        <v>37</v>
      </c>
      <c r="AP94" s="7">
        <v>37</v>
      </c>
      <c r="AQ94" s="7">
        <v>21</v>
      </c>
      <c r="AR94" s="7">
        <v>30</v>
      </c>
      <c r="AS94" s="7">
        <v>1</v>
      </c>
      <c r="AT94" s="8">
        <v>24</v>
      </c>
      <c r="AU94" s="8">
        <v>25</v>
      </c>
      <c r="AV94" s="8">
        <v>0.53333333333333333</v>
      </c>
      <c r="AW94" s="8">
        <v>0.55555555555555558</v>
      </c>
      <c r="AX94" s="8">
        <v>0.5444444444444444</v>
      </c>
      <c r="AY94" s="8">
        <v>524.54999999999995</v>
      </c>
      <c r="AZ94" s="8">
        <v>682.25</v>
      </c>
      <c r="BA94" s="8">
        <v>603.4</v>
      </c>
      <c r="BB94" s="8">
        <v>637.33333333333337</v>
      </c>
      <c r="BC94" s="8">
        <v>610.5</v>
      </c>
      <c r="BD94" s="8">
        <v>623.91666666666663</v>
      </c>
      <c r="BE94" s="8">
        <v>614.59090909090912</v>
      </c>
      <c r="BF94" s="8">
        <v>-112.78333333333342</v>
      </c>
      <c r="BG94" s="8">
        <v>71.75</v>
      </c>
      <c r="BH94" s="8">
        <v>-20.516666666666652</v>
      </c>
      <c r="BM94" s="7">
        <v>1</v>
      </c>
      <c r="BN94" s="7">
        <v>0.96052630000000006</v>
      </c>
      <c r="BO94" s="7">
        <v>0.9802632</v>
      </c>
      <c r="BP94" s="7">
        <v>422.36</v>
      </c>
      <c r="BQ94" s="7">
        <v>427.680555555556</v>
      </c>
      <c r="BR94" s="7">
        <v>424.965986394558</v>
      </c>
      <c r="BS94" s="7">
        <v>5.3205555555555302</v>
      </c>
      <c r="BT94" s="7">
        <v>4.73724829564914E-2</v>
      </c>
      <c r="BU94" s="7">
        <v>3</v>
      </c>
      <c r="BV94" s="39">
        <v>32.226010101010118</v>
      </c>
      <c r="BW94" s="39">
        <v>22.783022532194394</v>
      </c>
      <c r="BX94" s="39">
        <v>44</v>
      </c>
      <c r="BY94" s="39">
        <v>-32.867831541218649</v>
      </c>
      <c r="BZ94" s="39">
        <v>23.98633846343402</v>
      </c>
      <c r="CA94" s="39">
        <v>31</v>
      </c>
      <c r="CB94">
        <v>0.58666666666666667</v>
      </c>
      <c r="CC94">
        <v>0.98047265639037851</v>
      </c>
      <c r="CD94" s="7">
        <v>0.95833333333333337</v>
      </c>
      <c r="CE94" s="25">
        <v>336.88135593220341</v>
      </c>
      <c r="CF94" s="25">
        <v>424.03571428571428</v>
      </c>
      <c r="CG94" s="7">
        <v>1</v>
      </c>
      <c r="CH94" s="7">
        <v>0.93333333333333335</v>
      </c>
      <c r="CI94" s="7">
        <v>0.96666666666666667</v>
      </c>
      <c r="CJ94" s="8">
        <v>4</v>
      </c>
      <c r="CK94" s="8" t="s">
        <v>504</v>
      </c>
      <c r="CL94" s="8">
        <f t="shared" si="40"/>
        <v>3</v>
      </c>
      <c r="CM94" s="8" t="s">
        <v>634</v>
      </c>
      <c r="CN94" s="8">
        <v>0</v>
      </c>
      <c r="CO94" s="8" t="s">
        <v>634</v>
      </c>
      <c r="CP94" s="8">
        <v>0</v>
      </c>
      <c r="CQ94" s="7" t="s">
        <v>637</v>
      </c>
      <c r="CR94" s="7">
        <v>1</v>
      </c>
      <c r="CS94" s="7">
        <v>6</v>
      </c>
      <c r="CT94" s="7">
        <v>0</v>
      </c>
      <c r="CU94" s="8">
        <v>9</v>
      </c>
      <c r="CV94" s="8">
        <v>1</v>
      </c>
      <c r="CW94" s="7">
        <v>4</v>
      </c>
      <c r="CX94" s="7">
        <f t="shared" si="41"/>
        <v>0</v>
      </c>
      <c r="CY94" s="7">
        <f t="shared" si="42"/>
        <v>0</v>
      </c>
      <c r="CZ94" s="7">
        <v>0</v>
      </c>
      <c r="DA94" s="7">
        <v>0</v>
      </c>
      <c r="DB94" s="7">
        <v>4</v>
      </c>
      <c r="DC94" s="7">
        <v>0</v>
      </c>
      <c r="DD94" s="7">
        <v>0</v>
      </c>
      <c r="DE94" s="7">
        <v>0</v>
      </c>
      <c r="DF94" s="8">
        <v>18</v>
      </c>
      <c r="DG94" s="7">
        <v>40</v>
      </c>
      <c r="DH94" s="8">
        <v>0.95833333333333337</v>
      </c>
      <c r="DI94" s="8">
        <v>18</v>
      </c>
      <c r="DJ94" s="8">
        <v>27</v>
      </c>
      <c r="DK94" s="8">
        <v>0.4</v>
      </c>
      <c r="DL94" s="8">
        <f t="shared" si="9"/>
        <v>0.6</v>
      </c>
      <c r="DM94" s="8">
        <f t="shared" si="16"/>
        <v>0.5</v>
      </c>
      <c r="DN94" s="8">
        <v>579.92592592592598</v>
      </c>
      <c r="DO94" s="8">
        <v>710.61111111111109</v>
      </c>
      <c r="DP94" s="8">
        <v>632.20000000000005</v>
      </c>
      <c r="DQ94" s="8">
        <v>590.83333333333337</v>
      </c>
      <c r="DR94" s="8">
        <v>521.76923076923072</v>
      </c>
      <c r="DS94" s="8">
        <v>550.02272727272725</v>
      </c>
      <c r="DT94" s="8">
        <v>591.57303370786519</v>
      </c>
      <c r="DU94" s="8">
        <f t="shared" si="17"/>
        <v>-10.907407407407391</v>
      </c>
      <c r="DV94" s="8">
        <f t="shared" si="17"/>
        <v>188.84188034188037</v>
      </c>
      <c r="DW94" s="8">
        <f t="shared" si="17"/>
        <v>82.177272727272793</v>
      </c>
      <c r="EB94" s="7">
        <v>0.9473684</v>
      </c>
      <c r="EC94" s="7">
        <v>0.98684210000000006</v>
      </c>
      <c r="ED94" s="7">
        <v>0.96710529999999995</v>
      </c>
      <c r="EE94" s="7">
        <v>408.26760563380299</v>
      </c>
      <c r="EF94" s="7">
        <v>410.14864864864899</v>
      </c>
      <c r="EG94" s="7">
        <v>409.227586206897</v>
      </c>
      <c r="EH94" s="7">
        <v>1.8810430148458299</v>
      </c>
      <c r="EI94" s="7">
        <v>4.3901719465960699E-2</v>
      </c>
      <c r="EJ94" s="7">
        <v>4</v>
      </c>
      <c r="EK94">
        <v>30.831575477916953</v>
      </c>
      <c r="EL94">
        <v>18.130205256785754</v>
      </c>
      <c r="EM94">
        <v>41</v>
      </c>
      <c r="EN94">
        <v>-40.36748038360939</v>
      </c>
      <c r="EO94">
        <v>33.24578165600618</v>
      </c>
      <c r="EP94">
        <v>31</v>
      </c>
      <c r="EQ94">
        <v>0.56944444444444442</v>
      </c>
      <c r="ER94">
        <v>0.7637726007401654</v>
      </c>
      <c r="ES94" s="7">
        <v>0.96666666666666667</v>
      </c>
      <c r="ET94" s="25">
        <v>323.15254237288133</v>
      </c>
      <c r="EU94" s="25">
        <v>372.33333333333331</v>
      </c>
      <c r="EV94" s="7">
        <v>1</v>
      </c>
      <c r="EW94" s="7">
        <v>0.95</v>
      </c>
      <c r="EX94" s="7">
        <v>0.97499999999999998</v>
      </c>
    </row>
    <row r="95" spans="1:154" x14ac:dyDescent="0.25">
      <c r="A95" s="1">
        <v>1095</v>
      </c>
      <c r="B95" s="7" t="s">
        <v>104</v>
      </c>
      <c r="C95" s="7" t="str">
        <f t="shared" si="47"/>
        <v>99</v>
      </c>
      <c r="D95" s="7">
        <f t="shared" si="48"/>
        <v>1999</v>
      </c>
      <c r="E95" s="7">
        <f t="shared" si="49"/>
        <v>1999</v>
      </c>
      <c r="F95" s="7">
        <f t="shared" si="50"/>
        <v>20</v>
      </c>
      <c r="G95" s="7" t="s">
        <v>454</v>
      </c>
      <c r="H95" s="7">
        <f t="shared" si="44"/>
        <v>0</v>
      </c>
      <c r="I95" s="7">
        <v>2000</v>
      </c>
      <c r="J95" s="7" t="s">
        <v>470</v>
      </c>
      <c r="K95" s="7">
        <f t="shared" si="51"/>
        <v>1</v>
      </c>
      <c r="L95" s="7">
        <v>12</v>
      </c>
      <c r="M95" s="13" t="s">
        <v>493</v>
      </c>
      <c r="N95" s="7">
        <f t="shared" si="37"/>
        <v>1</v>
      </c>
      <c r="O95" s="13" t="s">
        <v>494</v>
      </c>
      <c r="P95" s="7">
        <f t="shared" si="46"/>
        <v>0</v>
      </c>
      <c r="Q95" s="13" t="s">
        <v>495</v>
      </c>
      <c r="R95" s="7">
        <f t="shared" si="45"/>
        <v>1</v>
      </c>
      <c r="S95" s="7" t="s">
        <v>501</v>
      </c>
      <c r="T95" s="7">
        <f t="shared" si="38"/>
        <v>1</v>
      </c>
      <c r="U95" s="7" t="s">
        <v>506</v>
      </c>
      <c r="V95" s="25">
        <v>55</v>
      </c>
      <c r="W95" s="25">
        <v>60</v>
      </c>
      <c r="X95" s="25">
        <v>34</v>
      </c>
      <c r="Y95" s="7">
        <f t="shared" si="39"/>
        <v>4</v>
      </c>
      <c r="Z95" s="7" t="s">
        <v>514</v>
      </c>
      <c r="AA95" s="7">
        <f t="shared" si="27"/>
        <v>6</v>
      </c>
      <c r="AB95" s="7">
        <v>3</v>
      </c>
      <c r="AC95" s="7">
        <v>0</v>
      </c>
      <c r="AD95" s="7">
        <v>9</v>
      </c>
      <c r="AE95" s="7">
        <v>1</v>
      </c>
      <c r="AF95" s="7">
        <v>0</v>
      </c>
      <c r="AG95" s="7">
        <v>0</v>
      </c>
      <c r="AH95" s="7">
        <v>1</v>
      </c>
      <c r="AI95" s="7">
        <v>0</v>
      </c>
      <c r="AJ95" s="7">
        <v>0</v>
      </c>
      <c r="AK95" s="7">
        <v>0</v>
      </c>
      <c r="AL95" s="7">
        <v>22</v>
      </c>
      <c r="AM95" s="7">
        <v>35</v>
      </c>
      <c r="AN95" s="7">
        <v>36</v>
      </c>
      <c r="AO95" s="7">
        <v>44</v>
      </c>
      <c r="AP95" s="7">
        <v>38</v>
      </c>
      <c r="AQ95" s="7">
        <v>12</v>
      </c>
      <c r="AR95" s="7">
        <v>35</v>
      </c>
      <c r="AS95" s="7">
        <v>0.91666666666666663</v>
      </c>
      <c r="AT95" s="8">
        <v>20</v>
      </c>
      <c r="AU95" s="8">
        <v>27</v>
      </c>
      <c r="AV95" s="8">
        <v>0.44444444444444442</v>
      </c>
      <c r="AW95" s="8">
        <v>0.6</v>
      </c>
      <c r="AX95" s="8">
        <v>0.52222222222222225</v>
      </c>
      <c r="AY95" s="8">
        <v>587.33333333333337</v>
      </c>
      <c r="AZ95" s="8">
        <v>661.11764705882354</v>
      </c>
      <c r="BA95" s="8">
        <v>617.92682926829264</v>
      </c>
      <c r="BB95" s="8">
        <v>643.65</v>
      </c>
      <c r="BC95" s="8">
        <v>568.23076923076928</v>
      </c>
      <c r="BD95" s="8">
        <v>601.02173913043475</v>
      </c>
      <c r="BE95" s="8">
        <v>608.9885057471264</v>
      </c>
      <c r="BF95" s="8">
        <v>-56.316666666666606</v>
      </c>
      <c r="BG95" s="8">
        <v>92.886877828054253</v>
      </c>
      <c r="BH95" s="8">
        <v>16.905090137857883</v>
      </c>
      <c r="BM95" s="7">
        <v>0.84210529999999995</v>
      </c>
      <c r="BN95" s="7">
        <v>0.9210526</v>
      </c>
      <c r="BO95" s="7">
        <v>0.88157890000000005</v>
      </c>
      <c r="BP95" s="7">
        <v>394.63934426229503</v>
      </c>
      <c r="BQ95" s="7">
        <v>418.31884057971001</v>
      </c>
      <c r="BR95" s="7">
        <v>407.20769230769201</v>
      </c>
      <c r="BS95" s="7">
        <v>23.679496317415001</v>
      </c>
      <c r="BT95" s="7">
        <v>5.0761739576259603E-2</v>
      </c>
      <c r="BU95" s="7">
        <v>14</v>
      </c>
      <c r="BV95" s="39">
        <v>45.229951690821174</v>
      </c>
      <c r="BW95" s="39">
        <v>21.907707646419631</v>
      </c>
      <c r="BX95" s="39">
        <v>45</v>
      </c>
      <c r="BY95" s="39">
        <v>-44.975277067348699</v>
      </c>
      <c r="BZ95" s="39">
        <v>42.532706731038324</v>
      </c>
      <c r="CA95" s="39">
        <v>17</v>
      </c>
      <c r="CB95">
        <v>0.72580645161290325</v>
      </c>
      <c r="CC95">
        <v>1.0056625470720528</v>
      </c>
      <c r="CD95" s="7">
        <v>0.8</v>
      </c>
      <c r="CE95" s="25">
        <v>340.35849056603774</v>
      </c>
      <c r="CF95" s="25">
        <v>427.88372093023258</v>
      </c>
      <c r="CG95" s="7">
        <v>0.8833333333333333</v>
      </c>
      <c r="CH95" s="7">
        <v>0.71666666666666667</v>
      </c>
      <c r="CI95" s="7">
        <v>0.8</v>
      </c>
      <c r="CJ95" s="8">
        <v>3</v>
      </c>
      <c r="CK95" s="8" t="s">
        <v>506</v>
      </c>
      <c r="CL95" s="8">
        <f t="shared" si="40"/>
        <v>4</v>
      </c>
      <c r="CM95" s="8" t="s">
        <v>634</v>
      </c>
      <c r="CN95" s="8">
        <v>0</v>
      </c>
      <c r="CO95" s="8" t="s">
        <v>634</v>
      </c>
      <c r="CP95" s="8">
        <v>0</v>
      </c>
      <c r="CQ95" s="7" t="s">
        <v>635</v>
      </c>
      <c r="CR95" s="7">
        <v>0</v>
      </c>
      <c r="CS95" s="7">
        <v>4</v>
      </c>
      <c r="CT95" s="7">
        <v>0</v>
      </c>
      <c r="CU95" s="8">
        <v>9</v>
      </c>
      <c r="CV95" s="8">
        <v>0</v>
      </c>
      <c r="CW95" s="7">
        <v>0</v>
      </c>
      <c r="CX95" s="7">
        <f t="shared" si="41"/>
        <v>0</v>
      </c>
      <c r="CY95" s="7">
        <f t="shared" si="42"/>
        <v>0</v>
      </c>
      <c r="CZ95" s="7">
        <v>0</v>
      </c>
      <c r="DA95" s="7">
        <v>0</v>
      </c>
      <c r="DB95" s="7">
        <v>0</v>
      </c>
      <c r="DC95" s="7">
        <v>0</v>
      </c>
      <c r="DD95" s="7">
        <v>0</v>
      </c>
      <c r="DE95" s="7">
        <v>27</v>
      </c>
      <c r="DF95" s="8">
        <v>35</v>
      </c>
      <c r="DG95" s="7">
        <v>39</v>
      </c>
      <c r="DH95" s="8">
        <v>0.95833333333333337</v>
      </c>
      <c r="DI95" s="8">
        <v>16</v>
      </c>
      <c r="DJ95" s="8">
        <v>31</v>
      </c>
      <c r="DK95" s="8">
        <v>0.35555555555555557</v>
      </c>
      <c r="DL95" s="8">
        <f t="shared" si="9"/>
        <v>0.68888888888888888</v>
      </c>
      <c r="DM95" s="8">
        <f t="shared" si="16"/>
        <v>0.52222222222222225</v>
      </c>
      <c r="DN95" s="8">
        <v>562.34482758620686</v>
      </c>
      <c r="DO95" s="8">
        <v>588.92857142857144</v>
      </c>
      <c r="DP95" s="8">
        <v>571</v>
      </c>
      <c r="DQ95" s="8">
        <v>613.375</v>
      </c>
      <c r="DR95" s="8">
        <v>510.96774193548384</v>
      </c>
      <c r="DS95" s="8">
        <v>545.82978723404256</v>
      </c>
      <c r="DT95" s="8">
        <v>557.85555555555561</v>
      </c>
      <c r="DU95" s="8">
        <f t="shared" si="17"/>
        <v>-51.030172413793139</v>
      </c>
      <c r="DV95" s="8">
        <f t="shared" si="17"/>
        <v>77.960829493087601</v>
      </c>
      <c r="DW95" s="8">
        <f t="shared" si="17"/>
        <v>25.170212765957444</v>
      </c>
      <c r="EB95" s="7">
        <v>0.98684210000000006</v>
      </c>
      <c r="EC95" s="7">
        <v>0.9736842</v>
      </c>
      <c r="ED95" s="7">
        <v>0.9802632</v>
      </c>
      <c r="EE95" s="7">
        <v>399.91666666666703</v>
      </c>
      <c r="EF95" s="7">
        <v>397.055555555556</v>
      </c>
      <c r="EG95" s="7">
        <v>398.48611111111097</v>
      </c>
      <c r="EH95" s="7">
        <v>-2.86111111111114</v>
      </c>
      <c r="EI95" s="7">
        <v>3.7103967253089301E-2</v>
      </c>
      <c r="EJ95" s="7">
        <v>5</v>
      </c>
      <c r="EK95">
        <v>34.388888888888886</v>
      </c>
      <c r="EL95">
        <v>22.904390651381888</v>
      </c>
      <c r="EM95">
        <v>36</v>
      </c>
      <c r="EN95">
        <v>-45.593093093093053</v>
      </c>
      <c r="EO95">
        <v>44.169952007399957</v>
      </c>
      <c r="EP95">
        <v>37</v>
      </c>
      <c r="EQ95">
        <v>0.49315068493150682</v>
      </c>
      <c r="ER95">
        <v>0.75425654536472975</v>
      </c>
      <c r="ES95" s="7">
        <v>0.8666666666666667</v>
      </c>
      <c r="ET95" s="25">
        <v>343.44642857142856</v>
      </c>
      <c r="EU95" s="25">
        <v>444.58333333333331</v>
      </c>
      <c r="EV95" s="7">
        <v>0.96666666666666667</v>
      </c>
      <c r="EW95" s="7">
        <v>0.81666666666666665</v>
      </c>
      <c r="EX95" s="7">
        <v>0.89166666666666672</v>
      </c>
    </row>
    <row r="96" spans="1:154" x14ac:dyDescent="0.25">
      <c r="A96" s="1">
        <v>1096</v>
      </c>
      <c r="B96" s="7" t="s">
        <v>105</v>
      </c>
      <c r="C96" s="7" t="str">
        <f t="shared" si="47"/>
        <v>99</v>
      </c>
      <c r="D96" s="7">
        <f t="shared" si="48"/>
        <v>1999</v>
      </c>
      <c r="E96" s="7">
        <f t="shared" si="49"/>
        <v>1999</v>
      </c>
      <c r="F96" s="7">
        <f t="shared" si="50"/>
        <v>20</v>
      </c>
      <c r="G96" s="7" t="s">
        <v>447</v>
      </c>
      <c r="H96" s="7">
        <f t="shared" si="44"/>
        <v>1</v>
      </c>
      <c r="I96" s="7"/>
      <c r="J96" s="7" t="s">
        <v>470</v>
      </c>
      <c r="K96" s="7">
        <f t="shared" si="51"/>
        <v>1</v>
      </c>
      <c r="L96" s="7">
        <v>12</v>
      </c>
      <c r="M96" s="13" t="s">
        <v>493</v>
      </c>
      <c r="N96" s="7">
        <f t="shared" si="37"/>
        <v>1</v>
      </c>
      <c r="O96" s="13" t="s">
        <v>494</v>
      </c>
      <c r="P96" s="7">
        <f t="shared" si="46"/>
        <v>0</v>
      </c>
      <c r="Q96" s="7" t="s">
        <v>495</v>
      </c>
      <c r="R96" s="7">
        <f t="shared" si="45"/>
        <v>1</v>
      </c>
      <c r="S96" s="7" t="s">
        <v>501</v>
      </c>
      <c r="T96" s="7">
        <f t="shared" si="38"/>
        <v>1</v>
      </c>
      <c r="U96" s="7" t="s">
        <v>506</v>
      </c>
      <c r="V96" s="25">
        <v>55</v>
      </c>
      <c r="W96" s="25">
        <v>70</v>
      </c>
      <c r="X96" s="25">
        <v>31</v>
      </c>
      <c r="Y96" s="7">
        <f t="shared" si="39"/>
        <v>4</v>
      </c>
      <c r="Z96" s="7" t="s">
        <v>514</v>
      </c>
      <c r="AA96" s="7">
        <f t="shared" si="27"/>
        <v>6</v>
      </c>
      <c r="AB96" s="7">
        <v>6</v>
      </c>
      <c r="AC96" s="7">
        <v>2</v>
      </c>
      <c r="AD96" s="7">
        <v>0</v>
      </c>
      <c r="AE96" s="7">
        <v>5</v>
      </c>
      <c r="AF96" s="7">
        <v>0</v>
      </c>
      <c r="AG96" s="7">
        <v>0</v>
      </c>
      <c r="AH96" s="7">
        <v>3</v>
      </c>
      <c r="AI96" s="7">
        <v>2</v>
      </c>
      <c r="AJ96" s="7">
        <v>0</v>
      </c>
      <c r="AK96" s="7">
        <v>2</v>
      </c>
      <c r="AL96" s="7">
        <v>7</v>
      </c>
      <c r="AM96" s="7">
        <v>25</v>
      </c>
      <c r="AN96" s="7">
        <v>28</v>
      </c>
      <c r="AO96" s="7">
        <v>37</v>
      </c>
      <c r="AP96" s="7">
        <v>37.125</v>
      </c>
      <c r="AQ96" s="7">
        <v>17</v>
      </c>
      <c r="AR96" s="7">
        <v>41</v>
      </c>
      <c r="AS96" s="7">
        <v>0.95833333333333337</v>
      </c>
      <c r="AT96" s="8">
        <v>27</v>
      </c>
      <c r="AU96" s="8">
        <v>23</v>
      </c>
      <c r="AV96" s="8">
        <v>0.6</v>
      </c>
      <c r="AW96" s="8">
        <v>0.51111111111111107</v>
      </c>
      <c r="AX96" s="8">
        <v>0.55555555555555558</v>
      </c>
      <c r="AY96" s="8">
        <v>862.5</v>
      </c>
      <c r="AZ96" s="8">
        <v>667.0454545454545</v>
      </c>
      <c r="BA96" s="8">
        <v>749.34210526315792</v>
      </c>
      <c r="BB96" s="8">
        <v>816.15384615384619</v>
      </c>
      <c r="BC96" s="8">
        <v>893.17391304347825</v>
      </c>
      <c r="BD96" s="8">
        <v>852.30612244897964</v>
      </c>
      <c r="BE96" s="8">
        <v>807.33333333333337</v>
      </c>
      <c r="BF96" s="8">
        <v>46.346153846153811</v>
      </c>
      <c r="BG96" s="8">
        <v>-226.12845849802375</v>
      </c>
      <c r="BH96" s="8">
        <v>-102.96401718582172</v>
      </c>
      <c r="BM96" s="7">
        <v>0.9210526</v>
      </c>
      <c r="BN96" s="7">
        <v>0.96052630000000006</v>
      </c>
      <c r="BO96" s="7">
        <v>0.94078949999999995</v>
      </c>
      <c r="BP96" s="7">
        <v>627.34782608695696</v>
      </c>
      <c r="BQ96" s="7">
        <v>639.76388888888903</v>
      </c>
      <c r="BR96" s="7">
        <v>633.68794326241095</v>
      </c>
      <c r="BS96" s="7">
        <v>12.4160628019324</v>
      </c>
      <c r="BT96" s="7">
        <v>7.96838706970565E-2</v>
      </c>
      <c r="BU96" s="7">
        <v>7</v>
      </c>
      <c r="BV96" s="39">
        <v>83.358483483483383</v>
      </c>
      <c r="BW96" s="39">
        <v>63.512696947022455</v>
      </c>
      <c r="BX96" s="39">
        <v>37</v>
      </c>
      <c r="BY96" s="39">
        <v>-69.611111111111086</v>
      </c>
      <c r="BZ96" s="39">
        <v>54.59266777690938</v>
      </c>
      <c r="CA96" s="39">
        <v>32</v>
      </c>
      <c r="CB96">
        <v>0.53623188405797106</v>
      </c>
      <c r="CC96">
        <v>1.1974881905049493</v>
      </c>
      <c r="CD96" s="7">
        <v>0.95</v>
      </c>
      <c r="CE96" s="25">
        <v>503.08771929824559</v>
      </c>
      <c r="CF96" s="25">
        <v>516.22807017543857</v>
      </c>
      <c r="CG96" s="7">
        <v>0.96666666666666667</v>
      </c>
      <c r="CH96" s="7">
        <v>0.96666666666666667</v>
      </c>
      <c r="CI96" s="7">
        <v>0.96666666666666667</v>
      </c>
      <c r="CJ96" s="8"/>
      <c r="CK96" s="8"/>
      <c r="CL96" s="8"/>
      <c r="CM96" s="8"/>
      <c r="CN96" s="8"/>
      <c r="CO96" s="8"/>
      <c r="CP96" s="8"/>
      <c r="CU96" s="8"/>
      <c r="CV96" s="8"/>
      <c r="DF96" s="8"/>
      <c r="ET96" s="25"/>
      <c r="EU96" s="25"/>
    </row>
    <row r="97" spans="1:154" x14ac:dyDescent="0.25">
      <c r="A97" s="1">
        <v>1097</v>
      </c>
      <c r="B97" s="7" t="s">
        <v>106</v>
      </c>
      <c r="C97" s="7" t="str">
        <f t="shared" si="47"/>
        <v>00</v>
      </c>
      <c r="D97" s="7">
        <f t="shared" si="48"/>
        <v>1900</v>
      </c>
      <c r="E97" s="7">
        <f t="shared" si="49"/>
        <v>2000</v>
      </c>
      <c r="F97" s="7">
        <f t="shared" si="50"/>
        <v>19</v>
      </c>
      <c r="G97" s="7" t="s">
        <v>447</v>
      </c>
      <c r="H97" s="7">
        <f t="shared" si="44"/>
        <v>1</v>
      </c>
      <c r="I97" s="7"/>
      <c r="J97" s="7" t="s">
        <v>470</v>
      </c>
      <c r="K97" s="7">
        <f t="shared" si="51"/>
        <v>1</v>
      </c>
      <c r="L97" s="7">
        <v>12</v>
      </c>
      <c r="M97" s="13" t="s">
        <v>493</v>
      </c>
      <c r="N97" s="7">
        <f t="shared" si="37"/>
        <v>1</v>
      </c>
      <c r="O97" s="13" t="s">
        <v>494</v>
      </c>
      <c r="P97" s="7">
        <f t="shared" si="46"/>
        <v>0</v>
      </c>
      <c r="Q97" s="7" t="s">
        <v>494</v>
      </c>
      <c r="R97" s="7">
        <f t="shared" si="45"/>
        <v>0</v>
      </c>
      <c r="S97" s="7" t="s">
        <v>501</v>
      </c>
      <c r="T97" s="7">
        <f t="shared" si="38"/>
        <v>1</v>
      </c>
      <c r="U97" s="7" t="s">
        <v>504</v>
      </c>
      <c r="V97" s="25">
        <v>53</v>
      </c>
      <c r="W97" s="25">
        <v>60</v>
      </c>
      <c r="X97" s="25">
        <v>29</v>
      </c>
      <c r="Y97" s="7">
        <f t="shared" si="39"/>
        <v>3</v>
      </c>
      <c r="Z97" s="7" t="s">
        <v>513</v>
      </c>
      <c r="AA97" s="7">
        <f t="shared" si="27"/>
        <v>5</v>
      </c>
      <c r="AB97" s="7">
        <v>3</v>
      </c>
      <c r="AC97" s="7">
        <v>0</v>
      </c>
      <c r="AD97" s="7">
        <v>9</v>
      </c>
      <c r="AE97" s="7">
        <v>7</v>
      </c>
      <c r="AF97" s="7">
        <v>0</v>
      </c>
      <c r="AG97" s="7">
        <v>0</v>
      </c>
      <c r="AH97" s="7">
        <v>2</v>
      </c>
      <c r="AI97" s="7">
        <v>5</v>
      </c>
      <c r="AJ97" s="7">
        <v>0</v>
      </c>
      <c r="AK97" s="7">
        <v>0</v>
      </c>
      <c r="AL97" s="7">
        <v>20</v>
      </c>
      <c r="AM97" s="7">
        <v>29</v>
      </c>
      <c r="AN97" s="7">
        <v>23</v>
      </c>
      <c r="AO97" s="7">
        <v>34</v>
      </c>
      <c r="AP97" s="7">
        <v>38</v>
      </c>
      <c r="AQ97" s="7">
        <v>17</v>
      </c>
      <c r="AR97" s="7">
        <v>35</v>
      </c>
      <c r="AS97" s="7">
        <v>0.70833333333333337</v>
      </c>
      <c r="AT97" s="8">
        <v>27</v>
      </c>
      <c r="AU97" s="8">
        <v>28</v>
      </c>
      <c r="AV97" s="8">
        <v>0.6</v>
      </c>
      <c r="AW97" s="8">
        <v>0.62222222222222223</v>
      </c>
      <c r="AX97" s="8">
        <v>0.61111111111111116</v>
      </c>
      <c r="AY97" s="8">
        <v>415.33333333333331</v>
      </c>
      <c r="AZ97" s="8">
        <v>401.23529411764707</v>
      </c>
      <c r="BA97" s="8">
        <v>408.48571428571427</v>
      </c>
      <c r="BB97" s="8">
        <v>506.07407407407408</v>
      </c>
      <c r="BC97" s="8">
        <v>418.96296296296299</v>
      </c>
      <c r="BD97" s="8">
        <v>462.51851851851853</v>
      </c>
      <c r="BE97" s="8">
        <v>441.2696629213483</v>
      </c>
      <c r="BF97" s="8">
        <v>-90.740740740740762</v>
      </c>
      <c r="BG97" s="8">
        <v>-17.727668845315918</v>
      </c>
      <c r="BH97" s="8">
        <v>-54.032804232804267</v>
      </c>
      <c r="BI97" s="7">
        <v>280</v>
      </c>
      <c r="BJ97" s="7">
        <v>344</v>
      </c>
      <c r="BK97" s="7">
        <v>2193.7333333333331</v>
      </c>
      <c r="BL97" s="7">
        <v>3132.5833333333335</v>
      </c>
      <c r="BM97" s="7">
        <v>0.9210526</v>
      </c>
      <c r="BN97" s="7">
        <v>0.8947368</v>
      </c>
      <c r="BO97" s="7">
        <v>0.90789470000000005</v>
      </c>
      <c r="BP97" s="7">
        <v>402.24637681159402</v>
      </c>
      <c r="BQ97" s="7">
        <v>400.63636363636402</v>
      </c>
      <c r="BR97" s="7">
        <v>401.459259259259</v>
      </c>
      <c r="BS97" s="7">
        <v>-1.61001317523056</v>
      </c>
      <c r="BT97" s="7">
        <v>2.9675913421052001E-2</v>
      </c>
      <c r="BU97" s="7">
        <v>11</v>
      </c>
      <c r="BV97" s="39">
        <v>30.05970149253735</v>
      </c>
      <c r="BW97" s="39">
        <v>23.997863152735803</v>
      </c>
      <c r="BX97" s="39">
        <v>39</v>
      </c>
      <c r="BY97" s="39">
        <v>-37.20696517412933</v>
      </c>
      <c r="BZ97" s="39">
        <v>31.183257616156073</v>
      </c>
      <c r="CA97" s="39">
        <v>30</v>
      </c>
      <c r="CB97">
        <v>0.56521739130434778</v>
      </c>
      <c r="CC97">
        <v>0.80790522290268385</v>
      </c>
      <c r="CD97" s="7">
        <v>0.82499999999999996</v>
      </c>
      <c r="CE97" s="25">
        <v>326.60000000000002</v>
      </c>
      <c r="CF97" s="25">
        <v>373.89743589743591</v>
      </c>
      <c r="CG97" s="7">
        <v>1</v>
      </c>
      <c r="CH97" s="7">
        <v>0.66666666666666663</v>
      </c>
      <c r="CI97" s="7">
        <v>0.83333333333333337</v>
      </c>
      <c r="CJ97" s="8">
        <v>3</v>
      </c>
      <c r="CK97" s="8" t="s">
        <v>507</v>
      </c>
      <c r="CL97" s="8">
        <f t="shared" si="40"/>
        <v>2</v>
      </c>
      <c r="CM97" s="8" t="s">
        <v>634</v>
      </c>
      <c r="CN97" s="8">
        <v>0</v>
      </c>
      <c r="CO97" s="8" t="s">
        <v>634</v>
      </c>
      <c r="CP97" s="8">
        <v>0</v>
      </c>
      <c r="CQ97" s="7" t="s">
        <v>636</v>
      </c>
      <c r="CR97" s="7">
        <v>2</v>
      </c>
      <c r="CS97" s="7">
        <v>3</v>
      </c>
      <c r="CT97" s="7">
        <v>1</v>
      </c>
      <c r="CU97" s="8">
        <v>1</v>
      </c>
      <c r="CV97" s="8">
        <v>0</v>
      </c>
      <c r="CW97" s="7">
        <v>15.789473684210527</v>
      </c>
      <c r="CX97" s="7">
        <f t="shared" si="41"/>
        <v>0</v>
      </c>
      <c r="CY97" s="7">
        <f t="shared" si="42"/>
        <v>0</v>
      </c>
      <c r="CZ97" s="7">
        <v>2</v>
      </c>
      <c r="DA97" s="7">
        <v>1</v>
      </c>
      <c r="DB97" s="7">
        <v>5.8333333333333339</v>
      </c>
      <c r="DC97" s="7">
        <v>7</v>
      </c>
      <c r="DD97" s="7">
        <v>0</v>
      </c>
      <c r="DE97" s="7">
        <v>37</v>
      </c>
      <c r="DF97" s="8">
        <v>25</v>
      </c>
      <c r="DG97" s="7">
        <v>35</v>
      </c>
      <c r="DH97" s="8">
        <v>0.875</v>
      </c>
      <c r="DI97" s="8">
        <v>15</v>
      </c>
      <c r="DJ97" s="8">
        <v>24</v>
      </c>
      <c r="DK97" s="8">
        <v>0.33333333333333331</v>
      </c>
      <c r="DL97" s="8">
        <f t="shared" si="9"/>
        <v>0.53333333333333333</v>
      </c>
      <c r="DM97" s="8">
        <f t="shared" si="16"/>
        <v>0.43333333333333335</v>
      </c>
      <c r="DN97" s="8">
        <v>521.24137931034488</v>
      </c>
      <c r="DO97" s="8">
        <v>576.5</v>
      </c>
      <c r="DP97" s="8">
        <v>543.79591836734699</v>
      </c>
      <c r="DQ97" s="8">
        <v>548.66666666666663</v>
      </c>
      <c r="DR97" s="8">
        <v>562.25</v>
      </c>
      <c r="DS97" s="8">
        <v>557.02564102564099</v>
      </c>
      <c r="DT97" s="8">
        <v>549.65909090909088</v>
      </c>
      <c r="DU97" s="8">
        <f t="shared" si="17"/>
        <v>-27.425287356321746</v>
      </c>
      <c r="DV97" s="8">
        <f t="shared" si="17"/>
        <v>14.25</v>
      </c>
      <c r="DW97" s="8">
        <f t="shared" si="17"/>
        <v>-13.229722658294008</v>
      </c>
      <c r="EB97" s="7">
        <v>0.96052630000000006</v>
      </c>
      <c r="EC97" s="7">
        <v>1</v>
      </c>
      <c r="ED97" s="7">
        <v>0.9802632</v>
      </c>
      <c r="EE97" s="7">
        <v>449.18309859154903</v>
      </c>
      <c r="EF97" s="7">
        <v>436.97183098591597</v>
      </c>
      <c r="EG97" s="7">
        <v>443.07746478873202</v>
      </c>
      <c r="EH97" s="7">
        <v>-12.2112676056338</v>
      </c>
      <c r="EI97" s="7">
        <v>4.0777892788222497E-2</v>
      </c>
      <c r="EJ97" s="7">
        <v>6</v>
      </c>
      <c r="EK97">
        <v>32.160317460317486</v>
      </c>
      <c r="EL97">
        <v>18.644165252410303</v>
      </c>
      <c r="EM97">
        <v>35</v>
      </c>
      <c r="EN97">
        <v>-53.505847953216346</v>
      </c>
      <c r="EO97">
        <v>56.145857734299682</v>
      </c>
      <c r="EP97">
        <v>38</v>
      </c>
      <c r="EQ97">
        <v>0.47945205479452052</v>
      </c>
      <c r="ER97">
        <v>0.6010617285878237</v>
      </c>
      <c r="ES97" s="7">
        <v>0.9</v>
      </c>
      <c r="ET97" s="25">
        <v>363.81355932203388</v>
      </c>
      <c r="EU97" s="25">
        <v>443.26530612244898</v>
      </c>
      <c r="EV97" s="7">
        <v>1</v>
      </c>
      <c r="EW97" s="7">
        <v>0.83333333333333337</v>
      </c>
      <c r="EX97" s="7">
        <v>0.91666666666666663</v>
      </c>
    </row>
    <row r="98" spans="1:154" x14ac:dyDescent="0.25">
      <c r="A98" s="1">
        <v>1098</v>
      </c>
      <c r="B98" s="7" t="s">
        <v>107</v>
      </c>
      <c r="C98" s="7" t="str">
        <f t="shared" si="47"/>
        <v>00</v>
      </c>
      <c r="D98" s="7">
        <f t="shared" si="48"/>
        <v>1900</v>
      </c>
      <c r="E98" s="7">
        <f t="shared" si="49"/>
        <v>2000</v>
      </c>
      <c r="F98" s="7">
        <f t="shared" si="50"/>
        <v>19</v>
      </c>
      <c r="G98" s="7" t="s">
        <v>447</v>
      </c>
      <c r="H98" s="7">
        <f t="shared" si="44"/>
        <v>1</v>
      </c>
      <c r="I98" s="7"/>
      <c r="J98" s="7" t="s">
        <v>470</v>
      </c>
      <c r="K98" s="7">
        <f t="shared" si="51"/>
        <v>1</v>
      </c>
      <c r="L98" s="7">
        <v>12</v>
      </c>
      <c r="M98" s="13" t="s">
        <v>493</v>
      </c>
      <c r="N98" s="7">
        <f t="shared" si="37"/>
        <v>1</v>
      </c>
      <c r="O98" s="13" t="s">
        <v>494</v>
      </c>
      <c r="P98" s="7">
        <f t="shared" si="46"/>
        <v>0</v>
      </c>
      <c r="Q98" s="7" t="s">
        <v>494</v>
      </c>
      <c r="R98" s="7">
        <f t="shared" si="45"/>
        <v>0</v>
      </c>
      <c r="S98" s="7" t="s">
        <v>501</v>
      </c>
      <c r="T98" s="7">
        <f t="shared" si="38"/>
        <v>1</v>
      </c>
      <c r="U98" s="7" t="s">
        <v>506</v>
      </c>
      <c r="V98" s="25">
        <v>56</v>
      </c>
      <c r="W98" s="25">
        <v>70</v>
      </c>
      <c r="X98" s="25">
        <v>40</v>
      </c>
      <c r="Y98" s="7">
        <f t="shared" si="39"/>
        <v>4</v>
      </c>
      <c r="Z98" s="7" t="s">
        <v>514</v>
      </c>
      <c r="AA98" s="7">
        <f t="shared" si="27"/>
        <v>6</v>
      </c>
      <c r="AB98" s="7">
        <v>2</v>
      </c>
      <c r="AC98" s="7">
        <v>0</v>
      </c>
      <c r="AD98" s="7">
        <v>9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8</v>
      </c>
      <c r="AM98" s="7">
        <v>34</v>
      </c>
      <c r="AN98" s="7">
        <v>33</v>
      </c>
      <c r="AO98" s="7">
        <v>43</v>
      </c>
      <c r="AP98" s="7">
        <v>45</v>
      </c>
      <c r="AQ98" s="7">
        <v>9</v>
      </c>
      <c r="AR98" s="7">
        <v>43</v>
      </c>
      <c r="AS98" s="7">
        <v>1</v>
      </c>
      <c r="AT98" s="8">
        <v>20</v>
      </c>
      <c r="AU98" s="8">
        <v>27</v>
      </c>
      <c r="AV98" s="8">
        <v>0.44444444444444442</v>
      </c>
      <c r="AW98" s="8">
        <v>0.6</v>
      </c>
      <c r="AX98" s="8">
        <v>0.52222222222222225</v>
      </c>
      <c r="AY98" s="8">
        <v>793.13043478260875</v>
      </c>
      <c r="AZ98" s="8">
        <v>878.125</v>
      </c>
      <c r="BA98" s="8">
        <v>828</v>
      </c>
      <c r="BB98" s="8">
        <v>978.8</v>
      </c>
      <c r="BC98" s="8">
        <v>915.15384615384619</v>
      </c>
      <c r="BD98" s="8">
        <v>942.82608695652175</v>
      </c>
      <c r="BE98" s="8">
        <v>890.14117647058822</v>
      </c>
      <c r="BF98" s="8">
        <v>-185.66956521739121</v>
      </c>
      <c r="BG98" s="8">
        <v>-37.028846153846189</v>
      </c>
      <c r="BH98" s="8">
        <v>-114.82608695652175</v>
      </c>
      <c r="BM98" s="7">
        <v>0.98684210000000006</v>
      </c>
      <c r="BN98" s="7">
        <v>0.9736842</v>
      </c>
      <c r="BO98" s="7">
        <v>0.9802632</v>
      </c>
      <c r="BP98" s="7">
        <v>542.11428571428598</v>
      </c>
      <c r="BQ98" s="7">
        <v>546.77777777777806</v>
      </c>
      <c r="BR98" s="7">
        <v>544.47887323943701</v>
      </c>
      <c r="BS98" s="7">
        <v>4.66349206349207</v>
      </c>
      <c r="BT98" s="7">
        <v>4.9661452626790503E-2</v>
      </c>
      <c r="BU98" s="7">
        <v>6</v>
      </c>
      <c r="BV98" s="39">
        <v>61.288724973656514</v>
      </c>
      <c r="BW98" s="39">
        <v>41.8554382611335</v>
      </c>
      <c r="BX98" s="39">
        <v>39</v>
      </c>
      <c r="BY98" s="39">
        <v>-75.944375259443717</v>
      </c>
      <c r="BZ98" s="39">
        <v>99.131110369847391</v>
      </c>
      <c r="CA98" s="39">
        <v>33</v>
      </c>
      <c r="CB98">
        <v>0.54166666666666663</v>
      </c>
      <c r="CC98">
        <v>0.80702125423087512</v>
      </c>
      <c r="CD98" s="7">
        <v>0.98333333333333328</v>
      </c>
      <c r="CE98" s="25">
        <v>456.81666666666666</v>
      </c>
      <c r="CF98" s="25">
        <v>571.51724137931035</v>
      </c>
      <c r="CG98" s="7">
        <v>1</v>
      </c>
      <c r="CH98" s="7">
        <v>0.96666666666666667</v>
      </c>
      <c r="CI98" s="7">
        <v>0.98333333333333328</v>
      </c>
      <c r="CJ98" s="8">
        <v>3</v>
      </c>
      <c r="CK98" s="8" t="s">
        <v>506</v>
      </c>
      <c r="CL98" s="8">
        <f t="shared" si="40"/>
        <v>4</v>
      </c>
      <c r="CM98" s="8" t="s">
        <v>634</v>
      </c>
      <c r="CN98" s="8">
        <v>0</v>
      </c>
      <c r="CO98" s="8" t="s">
        <v>634</v>
      </c>
      <c r="CP98" s="8">
        <v>0</v>
      </c>
      <c r="CQ98" s="7" t="s">
        <v>635</v>
      </c>
      <c r="CR98" s="7">
        <v>0</v>
      </c>
      <c r="CS98" s="7">
        <v>0</v>
      </c>
      <c r="CT98" s="7">
        <v>0</v>
      </c>
      <c r="CU98" s="8">
        <v>9</v>
      </c>
      <c r="CV98" s="8">
        <v>0</v>
      </c>
      <c r="CW98" s="7">
        <v>0</v>
      </c>
      <c r="CX98" s="7">
        <f t="shared" si="41"/>
        <v>0</v>
      </c>
      <c r="CY98" s="7">
        <f t="shared" si="42"/>
        <v>0</v>
      </c>
      <c r="CZ98" s="7">
        <v>0</v>
      </c>
      <c r="DA98" s="7">
        <v>0</v>
      </c>
      <c r="DB98" s="7">
        <v>0</v>
      </c>
      <c r="DC98" s="7">
        <v>0</v>
      </c>
      <c r="DD98" s="7">
        <v>0</v>
      </c>
      <c r="DE98" s="7">
        <v>1</v>
      </c>
      <c r="DF98" s="8">
        <v>32</v>
      </c>
      <c r="DG98" s="7">
        <v>40</v>
      </c>
      <c r="DH98" s="8">
        <v>1</v>
      </c>
      <c r="DI98" s="8">
        <v>19</v>
      </c>
      <c r="DJ98" s="8">
        <v>21</v>
      </c>
      <c r="DK98" s="8">
        <v>0.42222222222222222</v>
      </c>
      <c r="DL98" s="8">
        <f t="shared" si="9"/>
        <v>0.46666666666666667</v>
      </c>
      <c r="DM98" s="8">
        <f t="shared" si="16"/>
        <v>0.44444444444444442</v>
      </c>
      <c r="DN98" s="8">
        <v>823.39130434782612</v>
      </c>
      <c r="DO98" s="8">
        <v>877.60869565217388</v>
      </c>
      <c r="DP98" s="8">
        <v>850.5</v>
      </c>
      <c r="DQ98" s="8">
        <v>879.44444444444446</v>
      </c>
      <c r="DR98" s="8">
        <v>870.27777777777783</v>
      </c>
      <c r="DS98" s="8">
        <v>874.86111111111109</v>
      </c>
      <c r="DT98" s="8">
        <v>861.19512195121956</v>
      </c>
      <c r="DU98" s="8">
        <f t="shared" si="17"/>
        <v>-56.053140096618336</v>
      </c>
      <c r="DV98" s="8">
        <f t="shared" si="17"/>
        <v>7.3309178743960501</v>
      </c>
      <c r="DW98" s="8">
        <f t="shared" si="17"/>
        <v>-24.361111111111086</v>
      </c>
      <c r="EB98" s="7">
        <v>1</v>
      </c>
      <c r="EC98" s="7">
        <v>1</v>
      </c>
      <c r="ED98" s="7">
        <v>1</v>
      </c>
      <c r="EE98" s="7">
        <v>527.26666666666699</v>
      </c>
      <c r="EF98" s="7">
        <v>534.32000000000005</v>
      </c>
      <c r="EG98" s="7">
        <v>530.79333333333295</v>
      </c>
      <c r="EH98" s="7">
        <v>7.0533333333334003</v>
      </c>
      <c r="EI98" s="7">
        <v>3.28869013108187E-2</v>
      </c>
      <c r="EJ98" s="7">
        <v>1</v>
      </c>
      <c r="EK98">
        <v>38.211304347826179</v>
      </c>
      <c r="EL98">
        <v>23.931267759137686</v>
      </c>
      <c r="EM98">
        <v>46</v>
      </c>
      <c r="EN98">
        <v>-42.369655172413722</v>
      </c>
      <c r="EO98">
        <v>40.684745466503763</v>
      </c>
      <c r="EP98">
        <v>29</v>
      </c>
      <c r="EQ98">
        <v>0.61333333333333329</v>
      </c>
      <c r="ER98">
        <v>0.90185544801660344</v>
      </c>
      <c r="ES98" s="7">
        <v>0.98333333333333328</v>
      </c>
      <c r="ET98" s="25">
        <v>439.81355932203388</v>
      </c>
      <c r="EU98" s="25">
        <v>526.94915254237287</v>
      </c>
      <c r="EV98" s="7">
        <v>1</v>
      </c>
      <c r="EW98" s="7">
        <v>0.98333333333333328</v>
      </c>
      <c r="EX98" s="7">
        <v>0.9916666666666667</v>
      </c>
    </row>
    <row r="99" spans="1:154" x14ac:dyDescent="0.25">
      <c r="A99" s="1">
        <v>1099</v>
      </c>
      <c r="B99" s="7" t="s">
        <v>42</v>
      </c>
      <c r="C99" s="7" t="str">
        <f t="shared" si="47"/>
        <v>00</v>
      </c>
      <c r="D99" s="7">
        <f t="shared" si="48"/>
        <v>1900</v>
      </c>
      <c r="E99" s="7">
        <f t="shared" si="49"/>
        <v>2000</v>
      </c>
      <c r="F99" s="7">
        <f t="shared" si="50"/>
        <v>19</v>
      </c>
      <c r="G99" s="7" t="s">
        <v>447</v>
      </c>
      <c r="H99" s="7">
        <f t="shared" si="44"/>
        <v>1</v>
      </c>
      <c r="I99" s="7"/>
      <c r="J99" s="7" t="s">
        <v>473</v>
      </c>
      <c r="K99" s="7">
        <f t="shared" si="51"/>
        <v>0</v>
      </c>
      <c r="L99" s="7">
        <v>12</v>
      </c>
      <c r="M99" s="13" t="s">
        <v>493</v>
      </c>
      <c r="N99" s="7">
        <f t="shared" ref="N99:N127" si="52">IF(M99="לא",0,1)</f>
        <v>1</v>
      </c>
      <c r="O99" s="13" t="s">
        <v>494</v>
      </c>
      <c r="P99" s="7">
        <f t="shared" si="46"/>
        <v>0</v>
      </c>
      <c r="Q99" s="7" t="s">
        <v>494</v>
      </c>
      <c r="R99" s="7">
        <f t="shared" si="45"/>
        <v>0</v>
      </c>
      <c r="S99" s="7" t="s">
        <v>501</v>
      </c>
      <c r="T99" s="7">
        <f t="shared" si="38"/>
        <v>1</v>
      </c>
      <c r="U99" s="7" t="s">
        <v>506</v>
      </c>
      <c r="V99" s="25">
        <v>54</v>
      </c>
      <c r="W99" s="25">
        <v>70</v>
      </c>
      <c r="X99" s="7" t="s">
        <v>527</v>
      </c>
      <c r="Y99" s="7">
        <f t="shared" ref="Y99:Y130" si="53">IF(ISNUMBER(SEARCH("טובה מאוד",U99)),4,IF(ISNUMBER(SEARCH("די טובה",U99)),3,IF(ISNUMBER(SEARCH("די רעה",U99)),2,1)))</f>
        <v>4</v>
      </c>
      <c r="Z99" s="7" t="s">
        <v>513</v>
      </c>
      <c r="AA99" s="7">
        <f t="shared" ref="AA99:AA162" si="54">IF(ISNUMBER(SEARCH("6-8 שעות או יותר",Z99)),6,IF(ISNUMBER(SEARCH("5-7 שעות",Z99)),5,IF(ISNUMBER(SEARCH("4-6 שעות",Z99)),4,IF(ISNUMBER(SEARCH("3-5 שעות",Z99)),3,IF(ISNUMBER(SEARCH("2-4 שעות",Z99)),2,1)))))</f>
        <v>5</v>
      </c>
      <c r="AB99" s="7">
        <v>0</v>
      </c>
      <c r="AC99" s="7">
        <v>2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7.7777777777777777</v>
      </c>
      <c r="AM99" s="7">
        <v>27</v>
      </c>
      <c r="AN99" s="7">
        <v>32</v>
      </c>
      <c r="AO99" s="7">
        <v>34</v>
      </c>
      <c r="AP99" s="7">
        <v>30</v>
      </c>
      <c r="AQ99" s="7">
        <v>25</v>
      </c>
      <c r="AR99" s="7">
        <v>32</v>
      </c>
      <c r="AS99" s="7">
        <v>0.875</v>
      </c>
      <c r="AT99" s="8">
        <v>27</v>
      </c>
      <c r="AU99" s="8">
        <v>28</v>
      </c>
      <c r="AV99" s="8">
        <v>0.6</v>
      </c>
      <c r="AW99" s="8">
        <v>0.62222222222222223</v>
      </c>
      <c r="AX99" s="8">
        <v>0.61111111111111116</v>
      </c>
      <c r="AY99" s="8">
        <v>549.38888888888891</v>
      </c>
      <c r="AZ99" s="8">
        <v>589.94117647058829</v>
      </c>
      <c r="BA99" s="8">
        <v>569.08571428571429</v>
      </c>
      <c r="BB99" s="8">
        <v>588.73076923076928</v>
      </c>
      <c r="BC99" s="8">
        <v>547.96428571428567</v>
      </c>
      <c r="BD99" s="8">
        <v>567.59259259259261</v>
      </c>
      <c r="BE99" s="8">
        <v>568.17977528089887</v>
      </c>
      <c r="BF99" s="8">
        <v>-39.341880341880369</v>
      </c>
      <c r="BG99" s="8">
        <v>41.976890756302623</v>
      </c>
      <c r="BH99" s="8">
        <v>1.4931216931216795</v>
      </c>
      <c r="BM99" s="7">
        <v>0.8947368</v>
      </c>
      <c r="BN99" s="7">
        <v>0.96052630000000006</v>
      </c>
      <c r="BO99" s="7">
        <v>0.9276316</v>
      </c>
      <c r="BP99" s="7">
        <v>448.33333333333297</v>
      </c>
      <c r="BQ99" s="7">
        <v>433.18309859154903</v>
      </c>
      <c r="BR99" s="7">
        <v>440.48175182481799</v>
      </c>
      <c r="BS99" s="7">
        <v>-15.150234741784001</v>
      </c>
      <c r="BT99" s="7">
        <v>4.73141889610647E-2</v>
      </c>
      <c r="BU99" s="7">
        <v>9</v>
      </c>
      <c r="BV99" s="39">
        <v>37.516431924882653</v>
      </c>
      <c r="BW99" s="39">
        <v>25.368396787253914</v>
      </c>
      <c r="BX99" s="39">
        <v>30</v>
      </c>
      <c r="BY99" s="39">
        <v>-59.039123630672847</v>
      </c>
      <c r="BZ99" s="39">
        <v>59.5865901725805</v>
      </c>
      <c r="CA99" s="39">
        <v>36</v>
      </c>
      <c r="CB99">
        <v>0.45454545454545453</v>
      </c>
      <c r="CC99">
        <v>0.63545035254201476</v>
      </c>
      <c r="CD99" s="7">
        <v>0.89166666666666672</v>
      </c>
      <c r="CE99" s="25">
        <v>357.35593220338984</v>
      </c>
      <c r="CF99" s="25">
        <v>438.97916666666669</v>
      </c>
      <c r="CG99" s="7">
        <v>0.98333333333333328</v>
      </c>
      <c r="CH99" s="7">
        <v>0.81666666666666665</v>
      </c>
      <c r="CI99" s="7">
        <v>0.9</v>
      </c>
      <c r="CJ99" s="8">
        <v>3</v>
      </c>
      <c r="CK99" s="8" t="s">
        <v>506</v>
      </c>
      <c r="CL99" s="8">
        <f t="shared" si="40"/>
        <v>4</v>
      </c>
      <c r="CM99" s="8" t="s">
        <v>634</v>
      </c>
      <c r="CN99" s="8">
        <v>0</v>
      </c>
      <c r="CO99" s="8" t="s">
        <v>639</v>
      </c>
      <c r="CP99" s="8">
        <v>1</v>
      </c>
      <c r="CQ99" s="7" t="s">
        <v>636</v>
      </c>
      <c r="CR99" s="7">
        <v>2</v>
      </c>
      <c r="CS99" s="7">
        <v>3</v>
      </c>
      <c r="CT99" s="7">
        <v>4</v>
      </c>
      <c r="CU99" s="8">
        <v>0</v>
      </c>
      <c r="CV99" s="8">
        <v>0</v>
      </c>
      <c r="CW99" s="7">
        <v>2</v>
      </c>
      <c r="CX99" s="7">
        <f t="shared" si="41"/>
        <v>0</v>
      </c>
      <c r="CY99" s="7">
        <f t="shared" si="42"/>
        <v>0</v>
      </c>
      <c r="CZ99" s="7">
        <v>2</v>
      </c>
      <c r="DA99" s="7">
        <v>0</v>
      </c>
      <c r="DB99" s="7">
        <v>0</v>
      </c>
      <c r="DC99" s="7">
        <v>0</v>
      </c>
      <c r="DD99" s="7">
        <v>1</v>
      </c>
      <c r="DE99" s="7">
        <v>1</v>
      </c>
      <c r="DF99" s="8">
        <v>29</v>
      </c>
      <c r="DG99" s="7">
        <v>35</v>
      </c>
      <c r="DH99" s="8">
        <v>0.91666666666666663</v>
      </c>
      <c r="DI99" s="8">
        <v>18</v>
      </c>
      <c r="DJ99" s="8">
        <v>29</v>
      </c>
      <c r="DK99" s="8">
        <v>0.4</v>
      </c>
      <c r="DL99" s="8">
        <f t="shared" si="9"/>
        <v>0.64444444444444449</v>
      </c>
      <c r="DM99" s="8">
        <f t="shared" si="16"/>
        <v>0.52222222222222225</v>
      </c>
      <c r="DN99" s="8">
        <v>559.51851851851848</v>
      </c>
      <c r="DO99" s="8">
        <v>571.9375</v>
      </c>
      <c r="DP99" s="8">
        <v>564.1395348837209</v>
      </c>
      <c r="DQ99" s="8">
        <v>640.16666666666663</v>
      </c>
      <c r="DR99" s="8">
        <v>575.92857142857144</v>
      </c>
      <c r="DS99" s="8">
        <v>601.06521739130437</v>
      </c>
      <c r="DT99" s="8">
        <v>583.22471910112358</v>
      </c>
      <c r="DU99" s="8">
        <f t="shared" si="17"/>
        <v>-80.648148148148152</v>
      </c>
      <c r="DV99" s="8">
        <f t="shared" si="17"/>
        <v>-3.9910714285714448</v>
      </c>
      <c r="DW99" s="8">
        <f t="shared" si="17"/>
        <v>-36.925682507583474</v>
      </c>
      <c r="EB99" s="7">
        <v>0.9736842</v>
      </c>
      <c r="EC99" s="7">
        <v>0.9736842</v>
      </c>
      <c r="ED99" s="7">
        <v>0.9736842</v>
      </c>
      <c r="EE99" s="7">
        <v>483.13698630136997</v>
      </c>
      <c r="EF99" s="7">
        <v>470.01388888888903</v>
      </c>
      <c r="EG99" s="7">
        <v>476.62068965517199</v>
      </c>
      <c r="EH99" s="7">
        <v>-13.123097412480901</v>
      </c>
      <c r="EI99" s="7">
        <v>5.6430067361872303E-2</v>
      </c>
      <c r="EJ99" s="7">
        <v>4</v>
      </c>
      <c r="EK99">
        <v>47.144977168949787</v>
      </c>
      <c r="EL99">
        <v>26.196241248613415</v>
      </c>
      <c r="EM99">
        <v>36</v>
      </c>
      <c r="EN99">
        <v>-66.73565346168084</v>
      </c>
      <c r="EO99">
        <v>56.335800563476802</v>
      </c>
      <c r="EP99">
        <v>37</v>
      </c>
      <c r="EQ99">
        <v>0.49315068493150682</v>
      </c>
      <c r="ER99">
        <v>0.70644362830761986</v>
      </c>
      <c r="ES99" s="7">
        <v>0.92500000000000004</v>
      </c>
      <c r="ET99" s="25">
        <v>366.36666666666667</v>
      </c>
      <c r="EU99" s="25">
        <v>439.21568627450978</v>
      </c>
      <c r="EV99" s="7">
        <v>1</v>
      </c>
      <c r="EW99" s="7">
        <v>0.8833333333333333</v>
      </c>
      <c r="EX99" s="7">
        <v>0.94166666666666665</v>
      </c>
    </row>
    <row r="100" spans="1:154" x14ac:dyDescent="0.25">
      <c r="A100" s="1">
        <v>1100</v>
      </c>
      <c r="B100" s="7" t="s">
        <v>108</v>
      </c>
      <c r="C100" s="7" t="str">
        <f t="shared" si="47"/>
        <v>00</v>
      </c>
      <c r="D100" s="7">
        <f t="shared" si="48"/>
        <v>1900</v>
      </c>
      <c r="E100" s="7">
        <f t="shared" si="49"/>
        <v>2000</v>
      </c>
      <c r="F100" s="7">
        <f t="shared" si="50"/>
        <v>19</v>
      </c>
      <c r="G100" s="7" t="s">
        <v>447</v>
      </c>
      <c r="H100" s="7">
        <f t="shared" si="44"/>
        <v>1</v>
      </c>
      <c r="I100" s="7"/>
      <c r="J100" s="7" t="s">
        <v>470</v>
      </c>
      <c r="K100" s="7">
        <f t="shared" si="51"/>
        <v>1</v>
      </c>
      <c r="L100" s="7">
        <v>12</v>
      </c>
      <c r="M100" s="13" t="s">
        <v>493</v>
      </c>
      <c r="N100" s="7">
        <f t="shared" si="52"/>
        <v>1</v>
      </c>
      <c r="O100" s="13" t="s">
        <v>494</v>
      </c>
      <c r="P100" s="7">
        <f t="shared" si="46"/>
        <v>0</v>
      </c>
      <c r="Q100" s="7" t="s">
        <v>494</v>
      </c>
      <c r="R100" s="7">
        <f t="shared" si="45"/>
        <v>0</v>
      </c>
      <c r="S100" s="7" t="s">
        <v>501</v>
      </c>
      <c r="T100" s="7">
        <f t="shared" si="38"/>
        <v>1</v>
      </c>
      <c r="U100" s="7" t="s">
        <v>506</v>
      </c>
      <c r="V100" s="25">
        <v>55</v>
      </c>
      <c r="W100" s="25">
        <v>70</v>
      </c>
      <c r="X100" s="7" t="s">
        <v>527</v>
      </c>
      <c r="Y100" s="7">
        <f t="shared" si="53"/>
        <v>4</v>
      </c>
      <c r="Z100" s="7" t="s">
        <v>514</v>
      </c>
      <c r="AA100" s="7">
        <f t="shared" si="54"/>
        <v>6</v>
      </c>
      <c r="AB100" s="7">
        <v>0</v>
      </c>
      <c r="AC100" s="7">
        <v>0</v>
      </c>
      <c r="AD100" s="7">
        <v>9</v>
      </c>
      <c r="AE100" s="7">
        <v>7</v>
      </c>
      <c r="AF100" s="7">
        <v>5</v>
      </c>
      <c r="AG100" s="7">
        <v>0</v>
      </c>
      <c r="AH100" s="7">
        <v>0</v>
      </c>
      <c r="AI100" s="7">
        <v>2</v>
      </c>
      <c r="AJ100" s="7">
        <v>5</v>
      </c>
      <c r="AK100" s="7">
        <v>0</v>
      </c>
      <c r="AL100" s="7">
        <v>12</v>
      </c>
      <c r="AM100" s="7">
        <v>35</v>
      </c>
      <c r="AN100" s="7">
        <v>38</v>
      </c>
      <c r="AO100" s="7">
        <v>33</v>
      </c>
      <c r="AP100" s="7">
        <v>43</v>
      </c>
      <c r="AQ100" s="7">
        <v>9</v>
      </c>
      <c r="AR100" s="7">
        <v>41</v>
      </c>
      <c r="AS100" s="7">
        <v>1</v>
      </c>
      <c r="AT100" s="8">
        <v>15</v>
      </c>
      <c r="AU100" s="8">
        <v>23</v>
      </c>
      <c r="AV100" s="8">
        <v>0.33333333333333331</v>
      </c>
      <c r="AW100" s="8">
        <v>0.51111111111111107</v>
      </c>
      <c r="AX100" s="8">
        <v>0.42222222222222222</v>
      </c>
      <c r="AY100" s="8">
        <v>745.55172413793105</v>
      </c>
      <c r="AZ100" s="8">
        <v>947.57142857142856</v>
      </c>
      <c r="BA100" s="8">
        <v>830.4</v>
      </c>
      <c r="BB100" s="8">
        <v>996.73333333333335</v>
      </c>
      <c r="BC100" s="8">
        <v>787.09090909090912</v>
      </c>
      <c r="BD100" s="8">
        <v>872.08108108108104</v>
      </c>
      <c r="BE100" s="8">
        <v>848.12643678160919</v>
      </c>
      <c r="BF100" s="8">
        <v>-251.1816091954023</v>
      </c>
      <c r="BG100" s="8">
        <v>160.48051948051943</v>
      </c>
      <c r="BH100" s="8">
        <v>-41.681081081081061</v>
      </c>
      <c r="BM100" s="7">
        <v>0.9736842</v>
      </c>
      <c r="BN100" s="7">
        <v>1</v>
      </c>
      <c r="BO100" s="7">
        <v>0.98684210000000006</v>
      </c>
      <c r="BP100" s="7">
        <v>461.680555555556</v>
      </c>
      <c r="BQ100" s="7">
        <v>448.04054054054097</v>
      </c>
      <c r="BR100" s="7">
        <v>454.76712328767098</v>
      </c>
      <c r="BS100" s="7">
        <v>-13.640015015015001</v>
      </c>
      <c r="BT100" s="7">
        <v>2.9286315912898899E-2</v>
      </c>
      <c r="BU100" s="7">
        <v>3</v>
      </c>
      <c r="BV100" s="39">
        <v>37.298605056669537</v>
      </c>
      <c r="BW100" s="39">
        <v>24.386627406304118</v>
      </c>
      <c r="BX100" s="39">
        <v>31</v>
      </c>
      <c r="BY100" s="39">
        <v>-56.221364221364304</v>
      </c>
      <c r="BZ100" s="39">
        <v>48.005981533956188</v>
      </c>
      <c r="CA100" s="39">
        <v>42</v>
      </c>
      <c r="CB100">
        <v>0.42465753424657532</v>
      </c>
      <c r="CC100">
        <v>0.66342404837084945</v>
      </c>
      <c r="CD100" s="7">
        <v>0.95833333333333337</v>
      </c>
      <c r="CE100" s="25">
        <v>388.79661016949154</v>
      </c>
      <c r="CF100" s="25">
        <v>502.14285714285717</v>
      </c>
      <c r="CG100" s="7">
        <v>1</v>
      </c>
      <c r="CH100" s="7">
        <v>0.93333333333333335</v>
      </c>
      <c r="CI100" s="7">
        <v>0.96666666666666667</v>
      </c>
      <c r="CJ100" s="8">
        <v>3</v>
      </c>
      <c r="CK100" s="8" t="s">
        <v>506</v>
      </c>
      <c r="CL100" s="8">
        <f t="shared" si="40"/>
        <v>4</v>
      </c>
      <c r="CM100" s="8" t="s">
        <v>634</v>
      </c>
      <c r="CN100" s="8">
        <v>0</v>
      </c>
      <c r="CO100" s="8" t="s">
        <v>634</v>
      </c>
      <c r="CP100" s="8">
        <v>0</v>
      </c>
      <c r="CQ100" s="7" t="s">
        <v>636</v>
      </c>
      <c r="CR100" s="7">
        <v>2</v>
      </c>
      <c r="CS100" s="7">
        <v>5</v>
      </c>
      <c r="CT100" s="7">
        <v>2</v>
      </c>
      <c r="CU100" s="8">
        <v>0</v>
      </c>
      <c r="CV100" s="8">
        <v>0</v>
      </c>
      <c r="CW100" s="7">
        <v>3</v>
      </c>
      <c r="CX100" s="7">
        <f t="shared" si="41"/>
        <v>0</v>
      </c>
      <c r="CY100" s="7">
        <f t="shared" si="42"/>
        <v>0</v>
      </c>
      <c r="CZ100" s="7">
        <v>1</v>
      </c>
      <c r="DA100" s="7">
        <v>0</v>
      </c>
      <c r="DB100" s="7">
        <v>1</v>
      </c>
      <c r="DC100" s="7">
        <v>1</v>
      </c>
      <c r="DD100" s="7">
        <v>1</v>
      </c>
      <c r="DE100" s="7">
        <v>3</v>
      </c>
      <c r="DF100" s="8">
        <v>34</v>
      </c>
      <c r="DG100" s="7">
        <v>36</v>
      </c>
      <c r="DH100" s="8">
        <v>1</v>
      </c>
      <c r="DI100" s="8">
        <v>19</v>
      </c>
      <c r="DJ100" s="8">
        <v>28</v>
      </c>
      <c r="DK100" s="8">
        <v>0.42222222222222222</v>
      </c>
      <c r="DL100" s="8">
        <f t="shared" si="9"/>
        <v>0.62222222222222223</v>
      </c>
      <c r="DM100" s="8">
        <f t="shared" si="16"/>
        <v>0.52222222222222225</v>
      </c>
      <c r="DN100" s="8">
        <v>656.29166666666663</v>
      </c>
      <c r="DO100" s="8">
        <v>745</v>
      </c>
      <c r="DP100" s="8">
        <v>693.07317073170736</v>
      </c>
      <c r="DQ100" s="8">
        <v>981.31578947368416</v>
      </c>
      <c r="DR100" s="8">
        <v>808.17857142857144</v>
      </c>
      <c r="DS100" s="8">
        <v>878.17021276595744</v>
      </c>
      <c r="DT100" s="8">
        <v>791.93181818181813</v>
      </c>
      <c r="DU100" s="8">
        <f t="shared" si="17"/>
        <v>-325.02412280701753</v>
      </c>
      <c r="DV100" s="8">
        <f t="shared" si="17"/>
        <v>-63.178571428571445</v>
      </c>
      <c r="DW100" s="8">
        <f t="shared" si="17"/>
        <v>-185.09704203425008</v>
      </c>
      <c r="EB100" s="7">
        <v>0.9473684</v>
      </c>
      <c r="EC100" s="7">
        <v>1</v>
      </c>
      <c r="ED100" s="7">
        <v>0.9736842</v>
      </c>
      <c r="EE100" s="7">
        <v>392.718309859155</v>
      </c>
      <c r="EF100" s="7">
        <v>398.02666666666698</v>
      </c>
      <c r="EG100" s="7">
        <v>395.445205479452</v>
      </c>
      <c r="EH100" s="7">
        <v>5.3083568075117</v>
      </c>
      <c r="EI100" s="7">
        <v>6.3790363591685897E-2</v>
      </c>
      <c r="EJ100" s="7">
        <v>3</v>
      </c>
      <c r="EK100">
        <v>35.7635087719298</v>
      </c>
      <c r="EL100">
        <v>30.976803044694687</v>
      </c>
      <c r="EM100">
        <v>38</v>
      </c>
      <c r="EN100">
        <v>-29.761212121212147</v>
      </c>
      <c r="EO100">
        <v>26.398757518693227</v>
      </c>
      <c r="EP100">
        <v>33</v>
      </c>
      <c r="EQ100">
        <v>0.53521126760563376</v>
      </c>
      <c r="ER100">
        <v>1.2016818611510633</v>
      </c>
      <c r="ES100" s="7">
        <v>0.98333333333333328</v>
      </c>
      <c r="ET100" s="25">
        <v>367.08620689655174</v>
      </c>
      <c r="EU100" s="25">
        <v>438.45</v>
      </c>
      <c r="EV100" s="7">
        <v>1</v>
      </c>
      <c r="EW100" s="7">
        <v>1</v>
      </c>
      <c r="EX100" s="7">
        <v>1</v>
      </c>
    </row>
    <row r="101" spans="1:154" x14ac:dyDescent="0.25">
      <c r="A101" s="1">
        <v>1101</v>
      </c>
      <c r="B101" s="7" t="s">
        <v>109</v>
      </c>
      <c r="C101" s="7" t="str">
        <f t="shared" si="47"/>
        <v>98</v>
      </c>
      <c r="D101" s="7">
        <f t="shared" si="48"/>
        <v>1998</v>
      </c>
      <c r="E101" s="7">
        <f t="shared" si="49"/>
        <v>1998</v>
      </c>
      <c r="F101" s="7">
        <f t="shared" si="50"/>
        <v>21</v>
      </c>
      <c r="G101" s="7" t="s">
        <v>447</v>
      </c>
      <c r="H101" s="7">
        <f t="shared" si="44"/>
        <v>1</v>
      </c>
      <c r="I101" s="7"/>
      <c r="J101" s="7" t="s">
        <v>470</v>
      </c>
      <c r="K101" s="7">
        <f t="shared" si="51"/>
        <v>1</v>
      </c>
      <c r="L101" s="7">
        <v>12</v>
      </c>
      <c r="M101" s="13" t="s">
        <v>493</v>
      </c>
      <c r="N101" s="7">
        <f t="shared" si="52"/>
        <v>1</v>
      </c>
      <c r="O101" s="13" t="s">
        <v>494</v>
      </c>
      <c r="P101" s="7">
        <f t="shared" si="46"/>
        <v>0</v>
      </c>
      <c r="Q101" s="7" t="s">
        <v>494</v>
      </c>
      <c r="R101" s="7">
        <f t="shared" si="45"/>
        <v>0</v>
      </c>
      <c r="S101" s="7" t="s">
        <v>501</v>
      </c>
      <c r="T101" s="7">
        <f t="shared" si="38"/>
        <v>1</v>
      </c>
      <c r="U101" s="7" t="s">
        <v>504</v>
      </c>
      <c r="V101" s="25">
        <v>48</v>
      </c>
      <c r="W101" s="25">
        <v>30</v>
      </c>
      <c r="X101" s="25">
        <v>26</v>
      </c>
      <c r="Y101" s="7">
        <f t="shared" si="53"/>
        <v>3</v>
      </c>
      <c r="Z101" s="7" t="s">
        <v>512</v>
      </c>
      <c r="AA101" s="7">
        <f t="shared" si="54"/>
        <v>4</v>
      </c>
      <c r="AB101" s="7">
        <v>2</v>
      </c>
      <c r="AC101" s="7">
        <v>0</v>
      </c>
      <c r="AD101" s="7">
        <v>9</v>
      </c>
      <c r="AE101" s="7">
        <v>1</v>
      </c>
      <c r="AF101" s="7">
        <v>0</v>
      </c>
      <c r="AG101" s="7">
        <v>0</v>
      </c>
      <c r="AH101" s="7">
        <v>0</v>
      </c>
      <c r="AI101" s="7">
        <v>1</v>
      </c>
      <c r="AJ101" s="7">
        <v>0</v>
      </c>
      <c r="AK101" s="7">
        <v>1</v>
      </c>
      <c r="AL101" s="7">
        <v>7</v>
      </c>
      <c r="AM101" s="7">
        <v>27</v>
      </c>
      <c r="AN101" s="7">
        <v>30</v>
      </c>
      <c r="AO101" s="7">
        <v>37</v>
      </c>
      <c r="AP101" s="7">
        <v>38</v>
      </c>
      <c r="AQ101" s="7">
        <v>15</v>
      </c>
      <c r="AR101" s="7">
        <v>33</v>
      </c>
      <c r="AS101" s="7">
        <v>0.75</v>
      </c>
      <c r="AT101" s="8">
        <v>25</v>
      </c>
      <c r="AU101" s="8">
        <v>30</v>
      </c>
      <c r="AV101" s="8">
        <v>0.55555555555555558</v>
      </c>
      <c r="AW101" s="8">
        <v>0.66666666666666663</v>
      </c>
      <c r="AX101" s="8">
        <v>0.61111111111111116</v>
      </c>
      <c r="AY101" s="8">
        <v>567.15</v>
      </c>
      <c r="AZ101" s="8">
        <v>614.06666666666672</v>
      </c>
      <c r="BA101" s="8">
        <v>587.25714285714287</v>
      </c>
      <c r="BB101" s="8">
        <v>680.56</v>
      </c>
      <c r="BC101" s="8">
        <v>676.37037037037032</v>
      </c>
      <c r="BD101" s="8">
        <v>678.38461538461536</v>
      </c>
      <c r="BE101" s="8">
        <v>641.72413793103453</v>
      </c>
      <c r="BF101" s="8">
        <v>-113.40999999999997</v>
      </c>
      <c r="BG101" s="8">
        <v>-62.303703703703604</v>
      </c>
      <c r="BH101" s="8">
        <v>-91.127472527472491</v>
      </c>
      <c r="BM101" s="7">
        <v>0.90789470000000005</v>
      </c>
      <c r="BN101" s="7">
        <v>0.8552632</v>
      </c>
      <c r="BO101" s="7">
        <v>0.88157890000000005</v>
      </c>
      <c r="BP101" s="7">
        <v>493.597014925373</v>
      </c>
      <c r="BQ101" s="7">
        <v>468.41935483870998</v>
      </c>
      <c r="BR101" s="7">
        <v>481.49612403100798</v>
      </c>
      <c r="BS101" s="7">
        <v>-25.177660086663401</v>
      </c>
      <c r="BT101" s="7">
        <v>7.1237298255857104E-2</v>
      </c>
      <c r="BU101" s="7">
        <v>15</v>
      </c>
      <c r="BV101" s="39">
        <v>68.705627705627691</v>
      </c>
      <c r="BW101" s="39">
        <v>44.968083774054392</v>
      </c>
      <c r="BX101" s="39">
        <v>33</v>
      </c>
      <c r="BY101" s="39">
        <v>-119.17063492063501</v>
      </c>
      <c r="BZ101" s="39">
        <v>109.29178227497015</v>
      </c>
      <c r="CA101" s="39">
        <v>36</v>
      </c>
      <c r="CB101">
        <v>0.47826086956521741</v>
      </c>
      <c r="CC101">
        <v>0.57653152348633629</v>
      </c>
      <c r="CD101" s="7">
        <v>0.8833333333333333</v>
      </c>
      <c r="CE101" s="25">
        <v>489.75438596491227</v>
      </c>
      <c r="CF101" s="25">
        <v>551.55102040816325</v>
      </c>
      <c r="CG101" s="7">
        <v>0.95</v>
      </c>
      <c r="CH101" s="7">
        <v>0.85</v>
      </c>
      <c r="CI101" s="7">
        <v>0.9</v>
      </c>
      <c r="CJ101" s="8">
        <v>3</v>
      </c>
      <c r="CK101" s="8" t="s">
        <v>504</v>
      </c>
      <c r="CL101" s="8">
        <f t="shared" si="40"/>
        <v>3</v>
      </c>
      <c r="CM101" s="8" t="s">
        <v>634</v>
      </c>
      <c r="CN101" s="8">
        <v>0</v>
      </c>
      <c r="CO101" s="8" t="s">
        <v>634</v>
      </c>
      <c r="CP101" s="8">
        <v>0</v>
      </c>
      <c r="CQ101" s="7" t="s">
        <v>636</v>
      </c>
      <c r="CR101" s="7">
        <v>2</v>
      </c>
      <c r="CS101" s="7">
        <v>1</v>
      </c>
      <c r="CT101" s="7">
        <v>0</v>
      </c>
      <c r="CU101" s="8">
        <v>9</v>
      </c>
      <c r="CV101" s="8">
        <v>0</v>
      </c>
      <c r="CW101" s="7">
        <v>2</v>
      </c>
      <c r="CX101" s="7">
        <f t="shared" si="41"/>
        <v>0</v>
      </c>
      <c r="CY101" s="7">
        <f t="shared" si="42"/>
        <v>0</v>
      </c>
      <c r="CZ101" s="7">
        <v>0</v>
      </c>
      <c r="DA101" s="7">
        <v>0</v>
      </c>
      <c r="DB101" s="7">
        <v>2</v>
      </c>
      <c r="DC101" s="7">
        <v>0</v>
      </c>
      <c r="DD101" s="7">
        <v>0</v>
      </c>
      <c r="DE101" s="7">
        <v>17</v>
      </c>
      <c r="DF101" s="8">
        <v>13.75</v>
      </c>
      <c r="DG101" s="7">
        <v>27</v>
      </c>
      <c r="DH101" s="8">
        <v>1</v>
      </c>
      <c r="DI101" s="8">
        <v>25</v>
      </c>
      <c r="DJ101" s="8">
        <v>26</v>
      </c>
      <c r="DK101" s="8">
        <v>0.55555555555555558</v>
      </c>
      <c r="DL101" s="8">
        <f t="shared" si="9"/>
        <v>0.57777777777777772</v>
      </c>
      <c r="DM101" s="8">
        <f t="shared" si="16"/>
        <v>0.56666666666666665</v>
      </c>
      <c r="DN101" s="8">
        <v>1106.3333333333333</v>
      </c>
      <c r="DO101" s="8">
        <v>1065</v>
      </c>
      <c r="DP101" s="8">
        <v>1086.2571428571428</v>
      </c>
      <c r="DQ101" s="8">
        <v>1157.7</v>
      </c>
      <c r="DR101" s="8">
        <v>1051.0833333333333</v>
      </c>
      <c r="DS101" s="8">
        <v>1099.5454545454545</v>
      </c>
      <c r="DT101" s="8">
        <v>1093.6582278481012</v>
      </c>
      <c r="DU101" s="8">
        <f t="shared" si="17"/>
        <v>-51.366666666666788</v>
      </c>
      <c r="DV101" s="8">
        <f t="shared" si="17"/>
        <v>13.916666666666742</v>
      </c>
      <c r="DW101" s="8">
        <f t="shared" si="17"/>
        <v>-13.288311688311751</v>
      </c>
      <c r="EB101" s="7">
        <v>0.90789470000000005</v>
      </c>
      <c r="EC101" s="7">
        <v>0.93421050000000005</v>
      </c>
      <c r="ED101" s="7">
        <v>0.9210526</v>
      </c>
      <c r="EE101" s="7">
        <v>579.030303030303</v>
      </c>
      <c r="EF101" s="7">
        <v>592.01492537313402</v>
      </c>
      <c r="EG101" s="7">
        <v>585.57142857142901</v>
      </c>
      <c r="EH101" s="7">
        <v>12.9846223428314</v>
      </c>
      <c r="EI101" s="7">
        <v>0.135672333329802</v>
      </c>
      <c r="EJ101" s="7">
        <v>12</v>
      </c>
      <c r="EK101">
        <v>110.7763337893298</v>
      </c>
      <c r="EL101">
        <v>67.376889313984833</v>
      </c>
      <c r="EM101">
        <v>43</v>
      </c>
      <c r="EN101">
        <v>-163.4436274509803</v>
      </c>
      <c r="EO101">
        <v>171.96401735214531</v>
      </c>
      <c r="EP101">
        <v>24</v>
      </c>
      <c r="EQ101">
        <v>0.64179104477611937</v>
      </c>
      <c r="ER101">
        <v>0.67776477747689257</v>
      </c>
      <c r="ES101" s="7">
        <v>0.94166666666666665</v>
      </c>
      <c r="ET101" s="25">
        <v>520.63157894736844</v>
      </c>
      <c r="EU101" s="25">
        <v>541.48214285714289</v>
      </c>
      <c r="EV101" s="7">
        <v>0.96666666666666667</v>
      </c>
      <c r="EW101" s="7">
        <v>0.95</v>
      </c>
      <c r="EX101" s="7">
        <v>0.95833333333333337</v>
      </c>
    </row>
    <row r="102" spans="1:154" x14ac:dyDescent="0.25">
      <c r="A102" s="1">
        <v>1102</v>
      </c>
      <c r="B102" s="7" t="s">
        <v>110</v>
      </c>
      <c r="C102" s="7" t="str">
        <f t="shared" si="47"/>
        <v>00</v>
      </c>
      <c r="D102" s="7">
        <f t="shared" si="48"/>
        <v>1900</v>
      </c>
      <c r="E102" s="7">
        <f t="shared" si="49"/>
        <v>2000</v>
      </c>
      <c r="F102" s="7">
        <f t="shared" si="50"/>
        <v>19</v>
      </c>
      <c r="G102" s="7" t="s">
        <v>447</v>
      </c>
      <c r="H102" s="7">
        <f t="shared" si="44"/>
        <v>1</v>
      </c>
      <c r="I102" s="7"/>
      <c r="J102" s="7" t="s">
        <v>470</v>
      </c>
      <c r="K102" s="7">
        <f t="shared" si="51"/>
        <v>1</v>
      </c>
      <c r="L102" s="7">
        <v>12</v>
      </c>
      <c r="M102" s="13" t="s">
        <v>493</v>
      </c>
      <c r="N102" s="7">
        <f t="shared" si="52"/>
        <v>1</v>
      </c>
      <c r="O102" s="13" t="s">
        <v>494</v>
      </c>
      <c r="P102" s="7">
        <f t="shared" si="46"/>
        <v>0</v>
      </c>
      <c r="Q102" s="7" t="s">
        <v>494</v>
      </c>
      <c r="R102" s="7">
        <f t="shared" si="45"/>
        <v>0</v>
      </c>
      <c r="S102" s="7" t="s">
        <v>501</v>
      </c>
      <c r="T102" s="7">
        <f t="shared" si="38"/>
        <v>1</v>
      </c>
      <c r="U102" s="7" t="s">
        <v>506</v>
      </c>
      <c r="V102" s="25">
        <v>51</v>
      </c>
      <c r="W102" s="25">
        <v>60</v>
      </c>
      <c r="X102" s="25">
        <v>19</v>
      </c>
      <c r="Y102" s="7">
        <f t="shared" si="53"/>
        <v>4</v>
      </c>
      <c r="Z102" s="7" t="s">
        <v>514</v>
      </c>
      <c r="AA102" s="7">
        <f t="shared" si="54"/>
        <v>6</v>
      </c>
      <c r="AB102" s="7">
        <v>6</v>
      </c>
      <c r="AC102" s="7">
        <v>1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2</v>
      </c>
      <c r="AM102" s="7">
        <v>31</v>
      </c>
      <c r="AN102" s="7">
        <v>22</v>
      </c>
      <c r="AO102" s="7">
        <v>35</v>
      </c>
      <c r="AP102" s="7">
        <v>33</v>
      </c>
      <c r="AQ102" s="7">
        <v>19</v>
      </c>
      <c r="AR102" s="7">
        <v>36.666666666666664</v>
      </c>
      <c r="AS102" s="7">
        <v>1</v>
      </c>
      <c r="AT102" s="8">
        <v>24</v>
      </c>
      <c r="AU102" s="8">
        <v>27</v>
      </c>
      <c r="AV102" s="8">
        <v>0.53333333333333333</v>
      </c>
      <c r="AW102" s="8">
        <v>0.6</v>
      </c>
      <c r="AX102" s="8">
        <v>0.56666666666666665</v>
      </c>
      <c r="AY102" s="8">
        <v>768.42857142857144</v>
      </c>
      <c r="AZ102" s="8">
        <v>791.5</v>
      </c>
      <c r="BA102" s="8">
        <v>779.07692307692309</v>
      </c>
      <c r="BB102" s="8">
        <v>822.33333333333337</v>
      </c>
      <c r="BC102" s="8">
        <v>799.62962962962968</v>
      </c>
      <c r="BD102" s="8">
        <v>810.31372549019613</v>
      </c>
      <c r="BE102" s="8">
        <v>796.77777777777783</v>
      </c>
      <c r="BF102" s="8">
        <v>-53.904761904761926</v>
      </c>
      <c r="BG102" s="8">
        <v>-8.1296296296296759</v>
      </c>
      <c r="BH102" s="8">
        <v>-31.23680241327304</v>
      </c>
      <c r="BI102" s="7">
        <v>419</v>
      </c>
      <c r="BJ102" s="7">
        <v>437</v>
      </c>
      <c r="BK102" s="7">
        <v>2272.8166666666666</v>
      </c>
      <c r="BL102" s="7">
        <v>2637.2166666666667</v>
      </c>
      <c r="BM102" s="7">
        <v>1</v>
      </c>
      <c r="BN102" s="7">
        <v>1</v>
      </c>
      <c r="BO102" s="7">
        <v>1</v>
      </c>
      <c r="BP102" s="7">
        <v>440.219178082192</v>
      </c>
      <c r="BQ102" s="7">
        <v>439.77027027026998</v>
      </c>
      <c r="BR102" s="7">
        <v>439.99319727891202</v>
      </c>
      <c r="BS102" s="7">
        <v>-0.44890781192151502</v>
      </c>
      <c r="BT102" s="7">
        <v>3.22963405395141E-2</v>
      </c>
      <c r="BU102" s="7">
        <v>3</v>
      </c>
      <c r="BV102" s="39">
        <v>28.449999999999989</v>
      </c>
      <c r="BW102" s="39">
        <v>20.425413092517847</v>
      </c>
      <c r="BX102" s="39">
        <v>40</v>
      </c>
      <c r="BY102" s="39">
        <v>-37.514285714285712</v>
      </c>
      <c r="BZ102" s="39">
        <v>35.676620138261377</v>
      </c>
      <c r="CA102" s="39">
        <v>35</v>
      </c>
      <c r="CB102">
        <v>0.53333333333333333</v>
      </c>
      <c r="CC102">
        <v>0.75837776085300812</v>
      </c>
      <c r="CD102" s="7">
        <v>0.98333333333333328</v>
      </c>
      <c r="CE102" s="25">
        <v>399.58333333333331</v>
      </c>
      <c r="CF102" s="25">
        <v>452.13793103448273</v>
      </c>
      <c r="CG102" s="7">
        <v>1</v>
      </c>
      <c r="CH102" s="7">
        <v>1</v>
      </c>
      <c r="CI102" s="7">
        <v>1</v>
      </c>
      <c r="CJ102" s="8">
        <v>3</v>
      </c>
      <c r="CK102" s="8" t="s">
        <v>504</v>
      </c>
      <c r="CL102" s="8">
        <f t="shared" si="40"/>
        <v>3</v>
      </c>
      <c r="CM102" s="8" t="s">
        <v>634</v>
      </c>
      <c r="CN102" s="8">
        <v>0</v>
      </c>
      <c r="CO102" s="8" t="s">
        <v>634</v>
      </c>
      <c r="CP102" s="8">
        <v>0</v>
      </c>
      <c r="CQ102" s="7" t="s">
        <v>636</v>
      </c>
      <c r="CR102" s="7">
        <v>2</v>
      </c>
      <c r="CS102" s="7">
        <v>6</v>
      </c>
      <c r="CT102" s="7">
        <v>4</v>
      </c>
      <c r="CU102" s="8">
        <v>1</v>
      </c>
      <c r="CV102" s="8">
        <v>0</v>
      </c>
      <c r="CW102" s="7">
        <v>9</v>
      </c>
      <c r="CX102" s="7">
        <f t="shared" si="41"/>
        <v>0</v>
      </c>
      <c r="CY102" s="7">
        <f t="shared" si="42"/>
        <v>0</v>
      </c>
      <c r="CZ102" s="7">
        <v>0</v>
      </c>
      <c r="DA102" s="7">
        <v>0</v>
      </c>
      <c r="DB102" s="7">
        <v>1</v>
      </c>
      <c r="DC102" s="7">
        <v>8</v>
      </c>
      <c r="DD102" s="7">
        <v>0</v>
      </c>
      <c r="DE102" s="7">
        <v>20</v>
      </c>
      <c r="DF102" s="8">
        <v>33</v>
      </c>
      <c r="DG102" s="7">
        <v>40</v>
      </c>
      <c r="DH102" s="8">
        <v>1</v>
      </c>
      <c r="DI102" s="8">
        <v>24</v>
      </c>
      <c r="DJ102" s="8">
        <v>24</v>
      </c>
      <c r="DK102" s="8">
        <v>0.53333333333333333</v>
      </c>
      <c r="DL102" s="8">
        <f t="shared" si="9"/>
        <v>0.53333333333333333</v>
      </c>
      <c r="DM102" s="8">
        <f t="shared" si="16"/>
        <v>0.53333333333333333</v>
      </c>
      <c r="DN102" s="8">
        <v>662.28571428571433</v>
      </c>
      <c r="DO102" s="8">
        <v>743.38095238095241</v>
      </c>
      <c r="DP102" s="8">
        <v>702.83333333333337</v>
      </c>
      <c r="DQ102" s="8">
        <v>754.91666666666663</v>
      </c>
      <c r="DR102" s="8">
        <v>672.25</v>
      </c>
      <c r="DS102" s="8">
        <v>713.58333333333337</v>
      </c>
      <c r="DT102" s="8">
        <v>708.56666666666672</v>
      </c>
      <c r="DU102" s="8">
        <f t="shared" si="17"/>
        <v>-92.630952380952294</v>
      </c>
      <c r="DV102" s="8">
        <f t="shared" si="17"/>
        <v>71.130952380952408</v>
      </c>
      <c r="DW102" s="8">
        <f t="shared" si="17"/>
        <v>-10.75</v>
      </c>
      <c r="EB102" s="7">
        <v>0.9736842</v>
      </c>
      <c r="EC102" s="7">
        <v>0.98684210000000006</v>
      </c>
      <c r="ED102" s="7">
        <v>0.9802632</v>
      </c>
      <c r="EE102" s="7">
        <v>418.63380281690098</v>
      </c>
      <c r="EF102" s="7">
        <v>419.219178082192</v>
      </c>
      <c r="EG102" s="7">
        <v>418.930555555556</v>
      </c>
      <c r="EH102" s="7">
        <v>0.58537526529033801</v>
      </c>
      <c r="EI102" s="7">
        <v>4.5117902265491103E-2</v>
      </c>
      <c r="EJ102" s="7">
        <v>5</v>
      </c>
      <c r="EK102">
        <v>30.346666666666685</v>
      </c>
      <c r="EL102">
        <v>21.175037714776867</v>
      </c>
      <c r="EM102">
        <v>45</v>
      </c>
      <c r="EN102">
        <v>-50.519999999999982</v>
      </c>
      <c r="EO102">
        <v>41.3486914631441</v>
      </c>
      <c r="EP102">
        <v>28</v>
      </c>
      <c r="EQ102">
        <v>0.61643835616438358</v>
      </c>
      <c r="ER102">
        <v>0.60068619688572245</v>
      </c>
      <c r="ES102" s="7">
        <v>0.9916666666666667</v>
      </c>
      <c r="ET102" s="25">
        <v>368.65</v>
      </c>
      <c r="EU102" s="25">
        <v>403</v>
      </c>
      <c r="EV102" s="7">
        <v>1</v>
      </c>
      <c r="EW102" s="7">
        <v>1</v>
      </c>
      <c r="EX102" s="7">
        <v>1</v>
      </c>
    </row>
    <row r="103" spans="1:154" x14ac:dyDescent="0.25">
      <c r="A103" s="1">
        <v>1103</v>
      </c>
      <c r="B103" s="7" t="s">
        <v>111</v>
      </c>
      <c r="C103" s="7" t="str">
        <f t="shared" si="47"/>
        <v>00</v>
      </c>
      <c r="D103" s="7">
        <f t="shared" si="48"/>
        <v>1900</v>
      </c>
      <c r="E103" s="7">
        <f t="shared" si="49"/>
        <v>2000</v>
      </c>
      <c r="F103" s="7">
        <f t="shared" si="50"/>
        <v>19</v>
      </c>
      <c r="G103" s="7" t="s">
        <v>447</v>
      </c>
      <c r="H103" s="7">
        <f t="shared" si="44"/>
        <v>1</v>
      </c>
      <c r="I103" s="7"/>
      <c r="J103" s="7" t="s">
        <v>470</v>
      </c>
      <c r="K103" s="7">
        <f t="shared" si="51"/>
        <v>1</v>
      </c>
      <c r="L103" s="7">
        <v>12</v>
      </c>
      <c r="M103" s="13" t="s">
        <v>493</v>
      </c>
      <c r="N103" s="7">
        <f t="shared" si="52"/>
        <v>1</v>
      </c>
      <c r="O103" s="13" t="s">
        <v>494</v>
      </c>
      <c r="P103" s="7">
        <f t="shared" si="46"/>
        <v>0</v>
      </c>
      <c r="Q103" s="7" t="s">
        <v>494</v>
      </c>
      <c r="R103" s="7">
        <f t="shared" si="45"/>
        <v>0</v>
      </c>
      <c r="S103" s="7" t="s">
        <v>501</v>
      </c>
      <c r="T103" s="7">
        <f t="shared" si="38"/>
        <v>1</v>
      </c>
      <c r="U103" s="7" t="s">
        <v>506</v>
      </c>
      <c r="V103" s="25">
        <v>51</v>
      </c>
      <c r="W103" s="25">
        <v>50</v>
      </c>
      <c r="X103" s="25">
        <v>25</v>
      </c>
      <c r="Y103" s="7">
        <f t="shared" si="53"/>
        <v>4</v>
      </c>
      <c r="Z103" s="7" t="s">
        <v>514</v>
      </c>
      <c r="AA103" s="7">
        <f t="shared" si="54"/>
        <v>6</v>
      </c>
      <c r="AB103" s="7">
        <v>7</v>
      </c>
      <c r="AC103" s="7">
        <v>2</v>
      </c>
      <c r="AD103" s="10"/>
      <c r="AE103" s="7">
        <v>1</v>
      </c>
      <c r="AF103" s="7">
        <v>0</v>
      </c>
      <c r="AG103" s="7">
        <v>0</v>
      </c>
      <c r="AH103" s="7">
        <v>1</v>
      </c>
      <c r="AI103" s="7">
        <v>0</v>
      </c>
      <c r="AJ103" s="7">
        <v>0</v>
      </c>
      <c r="AK103" s="7">
        <v>1</v>
      </c>
      <c r="AL103" s="7">
        <v>5</v>
      </c>
      <c r="AM103" s="7">
        <v>30</v>
      </c>
      <c r="AN103" s="7">
        <v>31</v>
      </c>
      <c r="AO103" s="7">
        <v>28</v>
      </c>
      <c r="AP103" s="7">
        <v>30</v>
      </c>
      <c r="AQ103" s="7">
        <v>25</v>
      </c>
      <c r="AR103" s="7">
        <v>31</v>
      </c>
      <c r="AS103" s="7">
        <v>0.95833333333333337</v>
      </c>
      <c r="AT103" s="8">
        <v>16</v>
      </c>
      <c r="AU103" s="8">
        <v>21</v>
      </c>
      <c r="AV103" s="8">
        <v>0.35555555555555557</v>
      </c>
      <c r="AW103" s="8">
        <v>0.46666666666666667</v>
      </c>
      <c r="AX103" s="8">
        <v>0.41111111111111109</v>
      </c>
      <c r="AY103" s="8">
        <v>707.51724137931035</v>
      </c>
      <c r="AZ103" s="8">
        <v>800.17391304347825</v>
      </c>
      <c r="BA103" s="8">
        <v>748.5</v>
      </c>
      <c r="BB103" s="8">
        <v>742.3125</v>
      </c>
      <c r="BC103" s="8">
        <v>713.47619047619048</v>
      </c>
      <c r="BD103" s="8">
        <v>725.94594594594594</v>
      </c>
      <c r="BE103" s="8">
        <v>739.12359550561803</v>
      </c>
      <c r="BF103" s="8">
        <v>-34.795258620689651</v>
      </c>
      <c r="BG103" s="8">
        <v>86.697722567287769</v>
      </c>
      <c r="BH103" s="8">
        <v>22.554054054054063</v>
      </c>
      <c r="BM103" s="7">
        <v>0.96052630000000006</v>
      </c>
      <c r="BN103" s="7">
        <v>0.90789470000000005</v>
      </c>
      <c r="BO103" s="7">
        <v>0.93421050000000005</v>
      </c>
      <c r="BP103" s="7">
        <v>427.36111111111097</v>
      </c>
      <c r="BQ103" s="7">
        <v>451.64179104477603</v>
      </c>
      <c r="BR103" s="7">
        <v>439.06474820143899</v>
      </c>
      <c r="BS103" s="7">
        <v>24.280679933665098</v>
      </c>
      <c r="BT103" s="7">
        <v>7.2617649080160607E-2</v>
      </c>
      <c r="BU103" s="7">
        <v>8</v>
      </c>
      <c r="BV103" s="39">
        <v>57.58179104477621</v>
      </c>
      <c r="BW103" s="39">
        <v>32.651131680234172</v>
      </c>
      <c r="BX103" s="39">
        <v>50</v>
      </c>
      <c r="BY103" s="39">
        <v>-51.403663500678405</v>
      </c>
      <c r="BZ103" s="39">
        <v>36.158083809756683</v>
      </c>
      <c r="CA103" s="39">
        <v>22</v>
      </c>
      <c r="CB103">
        <v>0.69444444444444442</v>
      </c>
      <c r="CC103">
        <v>1.1201884675790912</v>
      </c>
      <c r="CD103" s="7">
        <v>0.92500000000000004</v>
      </c>
      <c r="CE103" s="25">
        <v>414.89655172413791</v>
      </c>
      <c r="CF103" s="25">
        <v>574.90566037735846</v>
      </c>
      <c r="CG103" s="7">
        <v>0.98333333333333328</v>
      </c>
      <c r="CH103" s="7">
        <v>0.9</v>
      </c>
      <c r="CI103" s="7">
        <v>0.94166666666666665</v>
      </c>
      <c r="CJ103" s="8"/>
      <c r="CK103" s="8"/>
      <c r="CL103" s="8"/>
      <c r="CM103" s="8"/>
      <c r="CN103" s="8"/>
      <c r="CO103" s="8"/>
      <c r="CP103" s="8"/>
      <c r="CU103" s="8"/>
      <c r="CV103" s="8"/>
      <c r="DF103" s="8"/>
      <c r="ET103" s="25"/>
      <c r="EU103" s="25"/>
    </row>
    <row r="104" spans="1:154" x14ac:dyDescent="0.25">
      <c r="A104" s="1">
        <v>1104</v>
      </c>
      <c r="B104" s="7" t="s">
        <v>112</v>
      </c>
      <c r="C104" s="7" t="str">
        <f t="shared" si="47"/>
        <v>00</v>
      </c>
      <c r="D104" s="7">
        <f t="shared" si="48"/>
        <v>1900</v>
      </c>
      <c r="E104" s="7">
        <f t="shared" si="49"/>
        <v>2000</v>
      </c>
      <c r="F104" s="7">
        <f t="shared" si="50"/>
        <v>19</v>
      </c>
      <c r="G104" s="7" t="s">
        <v>447</v>
      </c>
      <c r="H104" s="7">
        <f t="shared" si="44"/>
        <v>1</v>
      </c>
      <c r="I104" s="7"/>
      <c r="J104" s="7" t="s">
        <v>470</v>
      </c>
      <c r="K104" s="7">
        <f t="shared" si="51"/>
        <v>1</v>
      </c>
      <c r="L104" s="7">
        <v>12</v>
      </c>
      <c r="M104" s="13" t="s">
        <v>493</v>
      </c>
      <c r="N104" s="7">
        <f t="shared" si="52"/>
        <v>1</v>
      </c>
      <c r="O104" s="13" t="s">
        <v>494</v>
      </c>
      <c r="P104" s="7">
        <f t="shared" si="46"/>
        <v>0</v>
      </c>
      <c r="Q104" s="7" t="s">
        <v>494</v>
      </c>
      <c r="R104" s="7">
        <f t="shared" si="45"/>
        <v>0</v>
      </c>
      <c r="S104" s="7" t="s">
        <v>501</v>
      </c>
      <c r="T104" s="7">
        <f t="shared" si="38"/>
        <v>1</v>
      </c>
      <c r="U104" s="7" t="s">
        <v>506</v>
      </c>
      <c r="V104" s="25">
        <v>53</v>
      </c>
      <c r="W104" s="25">
        <v>60</v>
      </c>
      <c r="X104" s="25">
        <v>26</v>
      </c>
      <c r="Y104" s="7">
        <f t="shared" si="53"/>
        <v>4</v>
      </c>
      <c r="Z104" s="7" t="s">
        <v>514</v>
      </c>
      <c r="AA104" s="7">
        <f t="shared" si="54"/>
        <v>6</v>
      </c>
      <c r="AB104" s="7">
        <v>20</v>
      </c>
      <c r="AC104" s="7">
        <v>8</v>
      </c>
      <c r="AD104" s="7">
        <v>1</v>
      </c>
      <c r="AE104" s="7">
        <v>3</v>
      </c>
      <c r="AF104" s="7">
        <v>0</v>
      </c>
      <c r="AG104" s="7">
        <v>0</v>
      </c>
      <c r="AH104" s="7">
        <v>3</v>
      </c>
      <c r="AI104" s="7">
        <v>0</v>
      </c>
      <c r="AJ104" s="7">
        <v>0</v>
      </c>
      <c r="AK104" s="7">
        <v>1</v>
      </c>
      <c r="AL104" s="7">
        <v>5.5555555555555554</v>
      </c>
      <c r="AM104" s="7">
        <v>28</v>
      </c>
      <c r="AN104" s="7">
        <v>22</v>
      </c>
      <c r="AO104" s="7">
        <v>34</v>
      </c>
      <c r="AP104" s="7">
        <v>29</v>
      </c>
      <c r="AQ104" s="7">
        <v>21</v>
      </c>
      <c r="AR104" s="7">
        <v>36</v>
      </c>
      <c r="AS104" s="7">
        <v>0.79166666666666663</v>
      </c>
      <c r="AT104" s="8">
        <v>28</v>
      </c>
      <c r="AU104" s="8">
        <v>25</v>
      </c>
      <c r="AV104" s="8">
        <v>0.62222222222222223</v>
      </c>
      <c r="AW104" s="8">
        <v>0.55555555555555558</v>
      </c>
      <c r="AX104" s="8">
        <v>0.58888888888888891</v>
      </c>
      <c r="AY104" s="8">
        <v>839.93333333333328</v>
      </c>
      <c r="AZ104" s="8">
        <v>1022.75</v>
      </c>
      <c r="BA104" s="8">
        <v>944.4</v>
      </c>
      <c r="BB104" s="8">
        <v>1097.9259259259259</v>
      </c>
      <c r="BC104" s="8">
        <v>952.75</v>
      </c>
      <c r="BD104" s="8">
        <v>1036.1489361702127</v>
      </c>
      <c r="BE104" s="8">
        <v>996.98780487804879</v>
      </c>
      <c r="BF104" s="8">
        <v>-257.99259259259259</v>
      </c>
      <c r="BG104" s="8">
        <v>70</v>
      </c>
      <c r="BH104" s="8">
        <v>-91.748936170212687</v>
      </c>
      <c r="BM104" s="7">
        <v>0.90789470000000005</v>
      </c>
      <c r="BN104" s="7">
        <v>0.93421050000000005</v>
      </c>
      <c r="BO104" s="7">
        <v>0.9210526</v>
      </c>
      <c r="BP104" s="7">
        <v>545.40298507462705</v>
      </c>
      <c r="BQ104" s="7">
        <v>532.57575757575796</v>
      </c>
      <c r="BR104" s="7">
        <v>539.03759398496197</v>
      </c>
      <c r="BS104" s="7">
        <v>-12.827227498869201</v>
      </c>
      <c r="BT104" s="7">
        <v>8.2498116260817503E-2</v>
      </c>
      <c r="BU104" s="7">
        <v>12</v>
      </c>
      <c r="BV104" s="39">
        <v>65.361473880597032</v>
      </c>
      <c r="BW104" s="39">
        <v>45.501277025348401</v>
      </c>
      <c r="BX104" s="39">
        <v>32</v>
      </c>
      <c r="BY104" s="39">
        <v>-72.101918976545804</v>
      </c>
      <c r="BZ104" s="39">
        <v>60.524348279794651</v>
      </c>
      <c r="CA104" s="39">
        <v>35</v>
      </c>
      <c r="CB104">
        <v>0.47761194029850745</v>
      </c>
      <c r="CC104">
        <v>0.90651503882800422</v>
      </c>
      <c r="CD104" s="7">
        <v>0.85</v>
      </c>
      <c r="CE104" s="25">
        <v>452.70689655172413</v>
      </c>
      <c r="CF104" s="25">
        <v>634.81818181818187</v>
      </c>
      <c r="CG104" s="7">
        <v>0.98333333333333328</v>
      </c>
      <c r="CH104" s="7">
        <v>0.75</v>
      </c>
      <c r="CI104" s="7">
        <v>0.8666666666666667</v>
      </c>
      <c r="CJ104" s="8">
        <v>3</v>
      </c>
      <c r="CK104" s="8" t="s">
        <v>508</v>
      </c>
      <c r="CL104" s="8">
        <f t="shared" si="40"/>
        <v>1</v>
      </c>
      <c r="CM104" s="8" t="s">
        <v>643</v>
      </c>
      <c r="CN104" s="8">
        <v>4</v>
      </c>
      <c r="CO104" s="8" t="s">
        <v>640</v>
      </c>
      <c r="CP104" s="8">
        <v>3</v>
      </c>
      <c r="CQ104" s="7" t="s">
        <v>642</v>
      </c>
      <c r="CR104" s="7">
        <v>3</v>
      </c>
      <c r="CS104" s="7">
        <v>20</v>
      </c>
      <c r="CT104" s="7">
        <v>21</v>
      </c>
      <c r="CU104" s="8">
        <v>2</v>
      </c>
      <c r="CV104" s="8">
        <v>0</v>
      </c>
      <c r="CW104" s="7">
        <v>42.105263157894733</v>
      </c>
      <c r="CX104" s="7">
        <f t="shared" si="41"/>
        <v>1</v>
      </c>
      <c r="CY104" s="7">
        <f t="shared" si="42"/>
        <v>1</v>
      </c>
      <c r="CZ104" s="7">
        <v>14</v>
      </c>
      <c r="DA104" s="7">
        <v>5</v>
      </c>
      <c r="DB104" s="7">
        <v>14</v>
      </c>
      <c r="DC104" s="7">
        <v>9</v>
      </c>
      <c r="DD104" s="7">
        <v>7</v>
      </c>
      <c r="DE104" s="7">
        <v>32</v>
      </c>
      <c r="DF104" s="8">
        <v>9</v>
      </c>
      <c r="DG104" s="7">
        <v>28</v>
      </c>
      <c r="DH104" s="41">
        <v>0.5</v>
      </c>
      <c r="DI104" s="41">
        <v>19</v>
      </c>
      <c r="DJ104" s="41">
        <v>26</v>
      </c>
      <c r="DK104" s="41">
        <v>0.42222222222222222</v>
      </c>
      <c r="DL104" s="41">
        <f t="shared" si="9"/>
        <v>0.57777777777777772</v>
      </c>
      <c r="DM104" s="41">
        <f t="shared" si="16"/>
        <v>0.5</v>
      </c>
      <c r="DN104" s="41">
        <v>396.5</v>
      </c>
      <c r="DO104" s="41">
        <v>479.11764705882354</v>
      </c>
      <c r="DP104" s="41">
        <v>432.5128205128205</v>
      </c>
      <c r="DQ104" s="41">
        <v>404.78571428571428</v>
      </c>
      <c r="DR104" s="41">
        <v>376.68181818181819</v>
      </c>
      <c r="DS104" s="41">
        <v>387.61111111111109</v>
      </c>
      <c r="DT104" s="41">
        <v>410.96</v>
      </c>
      <c r="DU104" s="41">
        <f t="shared" si="17"/>
        <v>-8.2857142857142776</v>
      </c>
      <c r="DV104" s="41">
        <f t="shared" si="17"/>
        <v>102.43582887700535</v>
      </c>
      <c r="DW104" s="41">
        <f t="shared" si="17"/>
        <v>44.901709401709411</v>
      </c>
      <c r="EB104" s="41">
        <v>0.65789470000000005</v>
      </c>
      <c r="EC104" s="41">
        <v>0.71052630000000006</v>
      </c>
      <c r="ED104" s="41">
        <v>0.68421050000000005</v>
      </c>
      <c r="EE104" s="41">
        <v>417.20588235294099</v>
      </c>
      <c r="EF104" s="41">
        <v>406.857142857143</v>
      </c>
      <c r="EG104" s="41">
        <v>411.95652173912998</v>
      </c>
      <c r="EH104" s="41">
        <v>-10.3487394957983</v>
      </c>
      <c r="EI104" s="41">
        <v>9.7618675127270294E-2</v>
      </c>
      <c r="EJ104" s="7">
        <v>54</v>
      </c>
      <c r="EK104">
        <v>59.563025210084028</v>
      </c>
      <c r="EL104">
        <v>55.665772254519553</v>
      </c>
      <c r="EM104">
        <v>17</v>
      </c>
      <c r="EN104">
        <v>-91.365079365079353</v>
      </c>
      <c r="EO104">
        <v>69.891626867406998</v>
      </c>
      <c r="EP104">
        <v>18</v>
      </c>
      <c r="EQ104">
        <v>0.48571428571428571</v>
      </c>
      <c r="ER104">
        <v>0.65192331275804283</v>
      </c>
      <c r="ES104" s="41">
        <v>0.38333333333333336</v>
      </c>
      <c r="ET104" s="43">
        <v>308.92857142857144</v>
      </c>
      <c r="EU104" s="43">
        <v>358.11111111111109</v>
      </c>
      <c r="EV104" s="41">
        <v>0.71666666666666667</v>
      </c>
      <c r="EW104" s="41">
        <v>0.48333333333333334</v>
      </c>
      <c r="EX104" s="7">
        <v>0.6</v>
      </c>
    </row>
    <row r="105" spans="1:154" x14ac:dyDescent="0.25">
      <c r="A105" s="1">
        <v>1105</v>
      </c>
      <c r="B105" s="7" t="s">
        <v>113</v>
      </c>
      <c r="C105" s="7" t="str">
        <f t="shared" si="47"/>
        <v>00</v>
      </c>
      <c r="D105" s="7">
        <f t="shared" si="48"/>
        <v>1900</v>
      </c>
      <c r="E105" s="7">
        <f t="shared" si="49"/>
        <v>2000</v>
      </c>
      <c r="F105" s="7">
        <f t="shared" si="50"/>
        <v>19</v>
      </c>
      <c r="G105" s="7" t="s">
        <v>447</v>
      </c>
      <c r="H105" s="7">
        <f t="shared" si="44"/>
        <v>1</v>
      </c>
      <c r="I105" s="7"/>
      <c r="J105" s="7" t="s">
        <v>470</v>
      </c>
      <c r="K105" s="7">
        <f t="shared" si="51"/>
        <v>1</v>
      </c>
      <c r="L105" s="7">
        <v>12</v>
      </c>
      <c r="M105" s="13" t="s">
        <v>493</v>
      </c>
      <c r="N105" s="7">
        <f t="shared" si="52"/>
        <v>1</v>
      </c>
      <c r="O105" s="13" t="s">
        <v>494</v>
      </c>
      <c r="P105" s="7">
        <f t="shared" si="46"/>
        <v>0</v>
      </c>
      <c r="Q105" s="7" t="s">
        <v>494</v>
      </c>
      <c r="R105" s="7">
        <f t="shared" si="45"/>
        <v>0</v>
      </c>
      <c r="S105" s="7" t="s">
        <v>501</v>
      </c>
      <c r="T105" s="7">
        <f t="shared" si="38"/>
        <v>1</v>
      </c>
      <c r="U105" s="7" t="s">
        <v>504</v>
      </c>
      <c r="V105" s="25">
        <v>55</v>
      </c>
      <c r="W105" s="25">
        <v>70</v>
      </c>
      <c r="X105" s="25">
        <v>29</v>
      </c>
      <c r="Y105" s="7">
        <f t="shared" si="53"/>
        <v>3</v>
      </c>
      <c r="Z105" s="7" t="s">
        <v>514</v>
      </c>
      <c r="AA105" s="7">
        <f t="shared" si="54"/>
        <v>6</v>
      </c>
      <c r="AB105" s="7">
        <v>7</v>
      </c>
      <c r="AC105" s="7">
        <v>3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6</v>
      </c>
      <c r="AM105" s="7">
        <v>31</v>
      </c>
      <c r="AN105" s="7">
        <v>25</v>
      </c>
      <c r="AO105" s="7">
        <v>35</v>
      </c>
      <c r="AP105" s="7">
        <v>32</v>
      </c>
      <c r="AQ105" s="7">
        <v>21</v>
      </c>
      <c r="AR105" s="7">
        <v>33</v>
      </c>
      <c r="AS105" s="7">
        <v>0.95833333333333337</v>
      </c>
      <c r="AT105" s="8">
        <v>24</v>
      </c>
      <c r="AU105" s="8">
        <v>26</v>
      </c>
      <c r="AV105" s="8">
        <v>0.53333333333333333</v>
      </c>
      <c r="AW105" s="8">
        <v>0.57777777777777772</v>
      </c>
      <c r="AX105" s="8">
        <v>0.55555555555555558</v>
      </c>
      <c r="AY105" s="8">
        <v>616.85714285714289</v>
      </c>
      <c r="AZ105" s="8">
        <v>735.44444444444446</v>
      </c>
      <c r="BA105" s="8">
        <v>671.58974358974353</v>
      </c>
      <c r="BB105" s="8">
        <v>689.04166666666663</v>
      </c>
      <c r="BC105" s="8">
        <v>641.88</v>
      </c>
      <c r="BD105" s="8">
        <v>664.9795918367347</v>
      </c>
      <c r="BE105" s="8">
        <v>667.90909090909088</v>
      </c>
      <c r="BF105" s="8">
        <v>-72.184523809523739</v>
      </c>
      <c r="BG105" s="8">
        <v>93.564444444444462</v>
      </c>
      <c r="BH105" s="8">
        <v>6.6101517530088358</v>
      </c>
      <c r="BM105" s="7">
        <v>0.96052630000000006</v>
      </c>
      <c r="BN105" s="7">
        <v>0.98684210000000006</v>
      </c>
      <c r="BO105" s="7">
        <v>0.9736842</v>
      </c>
      <c r="BP105" s="7">
        <v>439.02816901408403</v>
      </c>
      <c r="BQ105" s="7">
        <v>436.45945945945903</v>
      </c>
      <c r="BR105" s="7">
        <v>437.71724137931</v>
      </c>
      <c r="BS105" s="7">
        <v>-2.5687095546249998</v>
      </c>
      <c r="BT105" s="7">
        <v>2.8854689029795402E-2</v>
      </c>
      <c r="BU105" s="7">
        <v>4</v>
      </c>
      <c r="BV105" s="39">
        <v>31.959459459459481</v>
      </c>
      <c r="BW105" s="39">
        <v>17.996527442815182</v>
      </c>
      <c r="BX105" s="39">
        <v>32</v>
      </c>
      <c r="BY105" s="39">
        <v>-33.365540540540486</v>
      </c>
      <c r="BZ105" s="39">
        <v>25.961401637816138</v>
      </c>
      <c r="CA105" s="39">
        <v>40</v>
      </c>
      <c r="CB105">
        <v>0.44444444444444442</v>
      </c>
      <c r="CC105">
        <v>0.95785828557542596</v>
      </c>
      <c r="CD105" s="7">
        <v>0.94166666666666665</v>
      </c>
      <c r="CE105" s="25">
        <v>368.45762711864404</v>
      </c>
      <c r="CF105" s="25">
        <v>470.44444444444446</v>
      </c>
      <c r="CG105" s="7">
        <v>1</v>
      </c>
      <c r="CH105" s="7">
        <v>0.9</v>
      </c>
      <c r="CI105" s="7">
        <v>0.95</v>
      </c>
      <c r="CJ105" s="8">
        <v>3</v>
      </c>
      <c r="CK105" s="8" t="s">
        <v>507</v>
      </c>
      <c r="CL105" s="8">
        <f t="shared" si="40"/>
        <v>2</v>
      </c>
      <c r="CM105" s="8" t="s">
        <v>631</v>
      </c>
      <c r="CN105" s="8">
        <v>2</v>
      </c>
      <c r="CO105" s="8" t="s">
        <v>639</v>
      </c>
      <c r="CP105" s="8">
        <v>1</v>
      </c>
      <c r="CQ105" s="7" t="s">
        <v>642</v>
      </c>
      <c r="CR105" s="7">
        <v>3</v>
      </c>
      <c r="CS105" s="7">
        <v>6</v>
      </c>
      <c r="CT105" s="7">
        <v>4</v>
      </c>
      <c r="CU105" s="8">
        <v>1</v>
      </c>
      <c r="CV105" s="8">
        <v>0</v>
      </c>
      <c r="CW105" s="7">
        <v>3</v>
      </c>
      <c r="CX105" s="7">
        <f t="shared" si="41"/>
        <v>0</v>
      </c>
      <c r="CY105" s="7">
        <f t="shared" si="42"/>
        <v>0</v>
      </c>
      <c r="CZ105" s="7">
        <v>1</v>
      </c>
      <c r="DA105" s="7">
        <v>1</v>
      </c>
      <c r="DB105" s="7">
        <v>0</v>
      </c>
      <c r="DC105" s="7">
        <v>1</v>
      </c>
      <c r="DD105" s="7">
        <v>0</v>
      </c>
      <c r="DE105" s="7">
        <v>11</v>
      </c>
      <c r="DF105" s="8">
        <v>28</v>
      </c>
      <c r="DG105" s="7">
        <v>36</v>
      </c>
      <c r="DH105" s="8">
        <v>0.95833333333333337</v>
      </c>
      <c r="DI105" s="8">
        <v>23</v>
      </c>
      <c r="DJ105" s="8">
        <v>21</v>
      </c>
      <c r="DK105" s="8">
        <v>0.51111111111111107</v>
      </c>
      <c r="DL105" s="8">
        <f t="shared" si="9"/>
        <v>0.46666666666666667</v>
      </c>
      <c r="DM105" s="8">
        <f t="shared" si="16"/>
        <v>0.48888888888888887</v>
      </c>
      <c r="DN105" s="8">
        <v>733.15</v>
      </c>
      <c r="DO105" s="8">
        <v>729.20833333333337</v>
      </c>
      <c r="DP105" s="8">
        <v>731</v>
      </c>
      <c r="DQ105" s="8">
        <v>704.08695652173913</v>
      </c>
      <c r="DR105" s="8">
        <v>675.63157894736844</v>
      </c>
      <c r="DS105" s="8">
        <v>691.21428571428567</v>
      </c>
      <c r="DT105" s="8">
        <v>711.56976744186045</v>
      </c>
      <c r="DU105" s="8">
        <f t="shared" si="17"/>
        <v>29.063043478260852</v>
      </c>
      <c r="DV105" s="8">
        <f t="shared" si="17"/>
        <v>53.576754385964932</v>
      </c>
      <c r="DW105" s="8">
        <f t="shared" si="17"/>
        <v>39.785714285714334</v>
      </c>
      <c r="EB105" s="7">
        <v>0.98684210000000006</v>
      </c>
      <c r="EC105" s="7">
        <v>0.98684210000000006</v>
      </c>
      <c r="ED105" s="7">
        <v>0.98684210000000006</v>
      </c>
      <c r="EE105" s="7">
        <v>450.87671232876698</v>
      </c>
      <c r="EF105" s="7">
        <v>455.33333333333297</v>
      </c>
      <c r="EG105" s="7">
        <v>453.08965517241398</v>
      </c>
      <c r="EH105" s="7">
        <v>4.4566210045662196</v>
      </c>
      <c r="EI105" s="7">
        <v>2.90017881531901E-2</v>
      </c>
      <c r="EJ105" s="7">
        <v>4</v>
      </c>
      <c r="EK105">
        <v>30.860523038605212</v>
      </c>
      <c r="EL105">
        <v>19.237102580754758</v>
      </c>
      <c r="EM105">
        <v>44</v>
      </c>
      <c r="EN105">
        <v>-30.351598173515988</v>
      </c>
      <c r="EO105">
        <v>21.90788797569391</v>
      </c>
      <c r="EP105">
        <v>30</v>
      </c>
      <c r="EQ105">
        <v>0.59459459459459463</v>
      </c>
      <c r="ER105">
        <v>1.0167676463749873</v>
      </c>
      <c r="ES105" s="7">
        <v>0.95</v>
      </c>
      <c r="ET105" s="25">
        <v>419.03389830508473</v>
      </c>
      <c r="EU105" s="25">
        <v>514.4909090909091</v>
      </c>
      <c r="EV105" s="7">
        <v>1</v>
      </c>
      <c r="EW105" s="7">
        <v>0.93333333333333335</v>
      </c>
      <c r="EX105" s="7">
        <v>0.96666666666666667</v>
      </c>
    </row>
    <row r="106" spans="1:154" x14ac:dyDescent="0.25">
      <c r="A106" s="1">
        <v>1106</v>
      </c>
      <c r="B106" s="7" t="s">
        <v>114</v>
      </c>
      <c r="C106" s="7" t="str">
        <f t="shared" si="47"/>
        <v>00</v>
      </c>
      <c r="D106" s="7">
        <f t="shared" si="48"/>
        <v>1900</v>
      </c>
      <c r="E106" s="7">
        <f t="shared" si="49"/>
        <v>2000</v>
      </c>
      <c r="F106" s="7">
        <f t="shared" si="50"/>
        <v>19</v>
      </c>
      <c r="G106" s="7" t="s">
        <v>447</v>
      </c>
      <c r="H106" s="7">
        <f t="shared" si="44"/>
        <v>1</v>
      </c>
      <c r="I106" s="7"/>
      <c r="J106" s="7" t="s">
        <v>470</v>
      </c>
      <c r="K106" s="7">
        <f t="shared" si="51"/>
        <v>1</v>
      </c>
      <c r="L106" s="7">
        <v>12</v>
      </c>
      <c r="M106" s="13" t="s">
        <v>493</v>
      </c>
      <c r="N106" s="7">
        <f t="shared" si="52"/>
        <v>1</v>
      </c>
      <c r="O106" s="23"/>
      <c r="P106" s="10"/>
      <c r="Q106" s="7" t="s">
        <v>495</v>
      </c>
      <c r="R106" s="7">
        <f t="shared" si="45"/>
        <v>1</v>
      </c>
      <c r="S106" s="7" t="s">
        <v>501</v>
      </c>
      <c r="T106" s="7">
        <f t="shared" si="38"/>
        <v>1</v>
      </c>
      <c r="U106" s="7" t="s">
        <v>506</v>
      </c>
      <c r="V106" s="25">
        <v>56</v>
      </c>
      <c r="W106" s="25">
        <v>70</v>
      </c>
      <c r="X106" s="25">
        <v>34</v>
      </c>
      <c r="Y106" s="7">
        <f t="shared" si="53"/>
        <v>4</v>
      </c>
      <c r="Z106" s="7" t="s">
        <v>514</v>
      </c>
      <c r="AA106" s="7">
        <f t="shared" si="54"/>
        <v>6</v>
      </c>
      <c r="AB106" s="7">
        <v>1</v>
      </c>
      <c r="AC106" s="7">
        <v>0</v>
      </c>
      <c r="AD106" s="7">
        <v>9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22</v>
      </c>
      <c r="AM106" s="7">
        <v>26</v>
      </c>
      <c r="AN106" s="7">
        <v>26</v>
      </c>
      <c r="AO106" s="7">
        <v>41</v>
      </c>
      <c r="AP106" s="7">
        <v>36</v>
      </c>
      <c r="AQ106" s="7">
        <v>14</v>
      </c>
      <c r="AR106" s="7">
        <v>31</v>
      </c>
      <c r="AS106" s="7">
        <v>0.79166666666666663</v>
      </c>
      <c r="AT106" s="8">
        <v>19</v>
      </c>
      <c r="AU106" s="8">
        <v>27</v>
      </c>
      <c r="AV106" s="8">
        <v>0.42222222222222222</v>
      </c>
      <c r="AW106" s="8">
        <v>0.6</v>
      </c>
      <c r="AX106" s="8">
        <v>0.51111111111111107</v>
      </c>
      <c r="AY106" s="8">
        <v>555.32000000000005</v>
      </c>
      <c r="AZ106" s="8">
        <v>669.88888888888891</v>
      </c>
      <c r="BA106" s="8">
        <v>603.27906976744191</v>
      </c>
      <c r="BB106" s="8">
        <v>613.84210526315792</v>
      </c>
      <c r="BC106" s="8">
        <v>584.33333333333337</v>
      </c>
      <c r="BD106" s="8">
        <v>596.52173913043475</v>
      </c>
      <c r="BE106" s="8">
        <v>599.78651685393254</v>
      </c>
      <c r="BF106" s="8">
        <v>-58.522105263157869</v>
      </c>
      <c r="BG106" s="8">
        <v>85.555555555555543</v>
      </c>
      <c r="BH106" s="8">
        <v>6.7573306370071577</v>
      </c>
      <c r="BM106" s="7">
        <v>0.9473684</v>
      </c>
      <c r="BN106" s="7">
        <v>0.98684210000000006</v>
      </c>
      <c r="BO106" s="7">
        <v>0.96710529999999995</v>
      </c>
      <c r="BP106" s="7">
        <v>595.9</v>
      </c>
      <c r="BQ106" s="7">
        <v>593.41666666666697</v>
      </c>
      <c r="BR106" s="7">
        <v>594.64084507042298</v>
      </c>
      <c r="BS106" s="7">
        <v>-2.4833333333333498</v>
      </c>
      <c r="BT106" s="7">
        <v>0.106683477712845</v>
      </c>
      <c r="BU106" s="7">
        <v>6</v>
      </c>
      <c r="BV106" s="39">
        <v>122.66072455434144</v>
      </c>
      <c r="BW106" s="39">
        <v>70.636759788433253</v>
      </c>
      <c r="BX106" s="39">
        <v>47</v>
      </c>
      <c r="BY106" s="39">
        <v>-206.50763807285551</v>
      </c>
      <c r="BZ106" s="39">
        <v>156.03063050553439</v>
      </c>
      <c r="CA106" s="39">
        <v>23</v>
      </c>
      <c r="CB106">
        <v>0.67142857142857137</v>
      </c>
      <c r="CC106">
        <v>0.59397669596640768</v>
      </c>
      <c r="CD106" s="7">
        <v>0.92500000000000004</v>
      </c>
      <c r="CE106" s="25">
        <v>410.80357142857144</v>
      </c>
      <c r="CF106" s="25">
        <v>449.25454545454545</v>
      </c>
      <c r="CG106" s="7">
        <v>0.95</v>
      </c>
      <c r="CH106" s="7">
        <v>0.93333333333333335</v>
      </c>
      <c r="CI106" s="7">
        <v>0.94166666666666665</v>
      </c>
      <c r="CJ106" s="8">
        <v>3</v>
      </c>
      <c r="CK106" s="8" t="s">
        <v>504</v>
      </c>
      <c r="CL106" s="8">
        <f t="shared" si="40"/>
        <v>3</v>
      </c>
      <c r="CM106" s="8" t="s">
        <v>639</v>
      </c>
      <c r="CN106" s="8">
        <v>1</v>
      </c>
      <c r="CO106" s="9"/>
      <c r="CP106" s="9"/>
      <c r="CQ106" s="7" t="s">
        <v>642</v>
      </c>
      <c r="CR106" s="7">
        <v>3</v>
      </c>
      <c r="CS106" s="7">
        <v>19</v>
      </c>
      <c r="CT106" s="7">
        <v>12</v>
      </c>
      <c r="CU106" s="8">
        <v>1</v>
      </c>
      <c r="CV106" s="8">
        <v>0</v>
      </c>
      <c r="CW106" s="7">
        <v>41</v>
      </c>
      <c r="CX106" s="7">
        <f t="shared" si="41"/>
        <v>1</v>
      </c>
      <c r="CY106" s="7">
        <f t="shared" si="42"/>
        <v>1</v>
      </c>
      <c r="CZ106" s="7">
        <v>6</v>
      </c>
      <c r="DA106" s="7">
        <v>4</v>
      </c>
      <c r="DB106" s="7">
        <v>19</v>
      </c>
      <c r="DC106" s="7">
        <v>12</v>
      </c>
      <c r="DD106" s="7">
        <v>3</v>
      </c>
      <c r="DE106" s="7">
        <v>35</v>
      </c>
      <c r="DF106" s="8">
        <v>12</v>
      </c>
      <c r="DG106" s="7">
        <v>29</v>
      </c>
      <c r="DH106" s="8">
        <v>0.95833333333333337</v>
      </c>
      <c r="DI106" s="8">
        <v>22</v>
      </c>
      <c r="DJ106" s="8">
        <v>27</v>
      </c>
      <c r="DK106" s="8">
        <v>0.48888888888888887</v>
      </c>
      <c r="DL106" s="8">
        <f t="shared" si="9"/>
        <v>0.6</v>
      </c>
      <c r="DM106" s="8">
        <f t="shared" si="16"/>
        <v>0.5444444444444444</v>
      </c>
      <c r="DN106" s="8">
        <v>822.47826086956525</v>
      </c>
      <c r="DO106" s="8">
        <v>841.375</v>
      </c>
      <c r="DP106" s="8">
        <v>830.23076923076928</v>
      </c>
      <c r="DQ106" s="8">
        <v>955.71428571428567</v>
      </c>
      <c r="DR106" s="8">
        <v>997.77777777777783</v>
      </c>
      <c r="DS106" s="8">
        <v>979.375</v>
      </c>
      <c r="DT106" s="8">
        <v>912.51724137931035</v>
      </c>
      <c r="DU106" s="8">
        <f t="shared" si="17"/>
        <v>-133.23602484472042</v>
      </c>
      <c r="DV106" s="8">
        <f t="shared" si="17"/>
        <v>-156.40277777777783</v>
      </c>
      <c r="DW106" s="8">
        <f t="shared" si="17"/>
        <v>-149.14423076923072</v>
      </c>
      <c r="EB106" s="41">
        <v>0.3947369</v>
      </c>
      <c r="EC106" s="41">
        <v>0.4605263</v>
      </c>
      <c r="ED106" s="41">
        <v>0.4276316</v>
      </c>
      <c r="EE106" s="41">
        <v>554.93103448275895</v>
      </c>
      <c r="EF106" s="41">
        <v>625.79411764705901</v>
      </c>
      <c r="EG106" s="41">
        <v>593.17460317460302</v>
      </c>
      <c r="EH106" s="41">
        <v>70.863083164300207</v>
      </c>
      <c r="EI106" s="41">
        <v>5.59838904894739E-2</v>
      </c>
      <c r="EJ106" s="7">
        <v>58</v>
      </c>
      <c r="EK106">
        <v>113.61229946524058</v>
      </c>
      <c r="EL106">
        <v>75.691741091228025</v>
      </c>
      <c r="EM106">
        <v>22</v>
      </c>
      <c r="EN106">
        <v>-63.491596638655501</v>
      </c>
      <c r="EO106">
        <v>44.287096752615334</v>
      </c>
      <c r="EP106">
        <v>7</v>
      </c>
      <c r="EQ106">
        <v>0.75862068965517238</v>
      </c>
      <c r="ER106">
        <v>1.7894068739810232</v>
      </c>
      <c r="ES106" s="7">
        <v>0.96666666666666667</v>
      </c>
      <c r="ET106" s="25">
        <v>446</v>
      </c>
      <c r="EU106" s="25">
        <v>473.30357142857144</v>
      </c>
      <c r="EV106" s="7">
        <v>1</v>
      </c>
      <c r="EW106" s="7">
        <v>0.95</v>
      </c>
      <c r="EX106" s="7">
        <v>0.97499999999999998</v>
      </c>
    </row>
    <row r="107" spans="1:154" x14ac:dyDescent="0.25">
      <c r="A107" s="1">
        <v>1107</v>
      </c>
      <c r="B107" s="7" t="s">
        <v>30</v>
      </c>
      <c r="C107" s="7" t="str">
        <f t="shared" si="47"/>
        <v>00</v>
      </c>
      <c r="D107" s="7">
        <f t="shared" si="48"/>
        <v>1900</v>
      </c>
      <c r="E107" s="7">
        <f t="shared" si="49"/>
        <v>2000</v>
      </c>
      <c r="F107" s="7">
        <f t="shared" si="50"/>
        <v>19</v>
      </c>
      <c r="G107" s="7" t="s">
        <v>447</v>
      </c>
      <c r="H107" s="7">
        <f t="shared" si="44"/>
        <v>1</v>
      </c>
      <c r="I107" s="7"/>
      <c r="J107" s="7" t="s">
        <v>478</v>
      </c>
      <c r="K107" s="9">
        <f t="shared" si="51"/>
        <v>1</v>
      </c>
      <c r="L107" s="7">
        <v>12</v>
      </c>
      <c r="M107" s="13" t="s">
        <v>493</v>
      </c>
      <c r="N107" s="7">
        <f t="shared" si="52"/>
        <v>1</v>
      </c>
      <c r="O107" s="13" t="s">
        <v>494</v>
      </c>
      <c r="P107" s="7">
        <f>IF(O107="לא",0,1)</f>
        <v>0</v>
      </c>
      <c r="Q107" s="7" t="s">
        <v>495</v>
      </c>
      <c r="R107" s="7">
        <f t="shared" si="45"/>
        <v>1</v>
      </c>
      <c r="S107" s="7" t="s">
        <v>501</v>
      </c>
      <c r="T107" s="7">
        <f t="shared" si="38"/>
        <v>1</v>
      </c>
      <c r="U107" s="7" t="s">
        <v>506</v>
      </c>
      <c r="V107" s="25">
        <v>53</v>
      </c>
      <c r="W107" s="25">
        <v>50</v>
      </c>
      <c r="X107" s="25">
        <v>27</v>
      </c>
      <c r="Y107" s="7">
        <f t="shared" si="53"/>
        <v>4</v>
      </c>
      <c r="Z107" s="7" t="s">
        <v>514</v>
      </c>
      <c r="AA107" s="7">
        <f t="shared" si="54"/>
        <v>6</v>
      </c>
      <c r="AB107" s="7">
        <v>12</v>
      </c>
      <c r="AC107" s="7">
        <v>4</v>
      </c>
      <c r="AD107" s="7">
        <v>0</v>
      </c>
      <c r="AE107" s="7">
        <v>16</v>
      </c>
      <c r="AF107" s="7">
        <v>5</v>
      </c>
      <c r="AG107" s="7">
        <v>4</v>
      </c>
      <c r="AH107" s="7">
        <v>2</v>
      </c>
      <c r="AI107" s="7">
        <v>5</v>
      </c>
      <c r="AJ107" s="7">
        <v>1</v>
      </c>
      <c r="AK107" s="7">
        <v>1</v>
      </c>
      <c r="AL107" s="7">
        <v>27</v>
      </c>
      <c r="AM107" s="7">
        <v>27</v>
      </c>
      <c r="AN107" s="7">
        <v>22</v>
      </c>
      <c r="AO107" s="7">
        <v>34</v>
      </c>
      <c r="AP107" s="7">
        <v>36</v>
      </c>
      <c r="AQ107" s="7">
        <v>20</v>
      </c>
      <c r="AR107" s="7">
        <v>42</v>
      </c>
      <c r="AS107" s="7">
        <v>0.91666666666666663</v>
      </c>
      <c r="AT107" s="8">
        <v>24</v>
      </c>
      <c r="AU107" s="8">
        <v>34</v>
      </c>
      <c r="AV107" s="8">
        <v>0.53333333333333333</v>
      </c>
      <c r="AW107" s="8">
        <v>0.75555555555555554</v>
      </c>
      <c r="AX107" s="8">
        <v>0.64444444444444449</v>
      </c>
      <c r="AY107" s="8">
        <v>711.35</v>
      </c>
      <c r="AZ107" s="8">
        <v>824.72727272727275</v>
      </c>
      <c r="BA107" s="8">
        <v>751.58064516129036</v>
      </c>
      <c r="BB107" s="8">
        <v>658.21739130434787</v>
      </c>
      <c r="BC107" s="8">
        <v>615.79411764705878</v>
      </c>
      <c r="BD107" s="8">
        <v>632.91228070175441</v>
      </c>
      <c r="BE107" s="8">
        <v>674.71590909090912</v>
      </c>
      <c r="BF107" s="8">
        <v>53.132608695652152</v>
      </c>
      <c r="BG107" s="8">
        <v>208.93315508021396</v>
      </c>
      <c r="BH107" s="8">
        <v>118.66836445953595</v>
      </c>
      <c r="BM107" s="7">
        <v>1</v>
      </c>
      <c r="BN107" s="7">
        <v>0.9736842</v>
      </c>
      <c r="BO107" s="7">
        <v>0.98684210000000006</v>
      </c>
      <c r="BP107" s="7">
        <v>426.19178082191797</v>
      </c>
      <c r="BQ107" s="7">
        <v>423.66666666666703</v>
      </c>
      <c r="BR107" s="7">
        <v>424.93793103448297</v>
      </c>
      <c r="BS107" s="7">
        <v>-2.5251141552511198</v>
      </c>
      <c r="BT107" s="7">
        <v>3.8645652287476802E-2</v>
      </c>
      <c r="BU107" s="7">
        <v>4</v>
      </c>
      <c r="BV107" s="39">
        <v>29.318075509522238</v>
      </c>
      <c r="BW107" s="39">
        <v>20.043231087653396</v>
      </c>
      <c r="BX107" s="39">
        <v>41</v>
      </c>
      <c r="BY107" s="39">
        <v>-43.38480697384805</v>
      </c>
      <c r="BZ107" s="39">
        <v>34.378704408462063</v>
      </c>
      <c r="CA107" s="39">
        <v>33</v>
      </c>
      <c r="CB107">
        <v>0.55405405405405406</v>
      </c>
      <c r="CC107">
        <v>0.67576825977801158</v>
      </c>
      <c r="CD107" s="7">
        <v>0.95833333333333337</v>
      </c>
      <c r="CE107" s="25">
        <v>363.30508474576271</v>
      </c>
      <c r="CF107" s="25">
        <v>449.01785714285717</v>
      </c>
      <c r="CG107" s="7">
        <v>1</v>
      </c>
      <c r="CH107" s="7">
        <v>0.93333333333333335</v>
      </c>
      <c r="CI107" s="7">
        <v>0.96666666666666667</v>
      </c>
      <c r="CJ107" s="8"/>
      <c r="CK107" s="8"/>
      <c r="CL107" s="8"/>
      <c r="CM107" s="8"/>
      <c r="CN107" s="8"/>
      <c r="CO107" s="9"/>
      <c r="CP107" s="9"/>
      <c r="CU107" s="8"/>
      <c r="CV107" s="8"/>
      <c r="DF107" s="8"/>
      <c r="ET107" s="25"/>
      <c r="EU107" s="25"/>
    </row>
    <row r="108" spans="1:154" x14ac:dyDescent="0.25">
      <c r="A108" s="1">
        <v>1108</v>
      </c>
      <c r="B108" s="7" t="s">
        <v>115</v>
      </c>
      <c r="C108" s="7" t="str">
        <f t="shared" si="47"/>
        <v>00</v>
      </c>
      <c r="D108" s="7">
        <f t="shared" si="48"/>
        <v>1900</v>
      </c>
      <c r="E108" s="7">
        <f t="shared" si="49"/>
        <v>2000</v>
      </c>
      <c r="F108" s="7">
        <f t="shared" si="50"/>
        <v>19</v>
      </c>
      <c r="G108" s="7" t="s">
        <v>447</v>
      </c>
      <c r="H108" s="7">
        <f t="shared" si="44"/>
        <v>1</v>
      </c>
      <c r="I108" s="7"/>
      <c r="J108" s="7" t="s">
        <v>470</v>
      </c>
      <c r="K108" s="7">
        <f t="shared" si="51"/>
        <v>1</v>
      </c>
      <c r="L108" s="7">
        <v>12</v>
      </c>
      <c r="M108" s="13" t="s">
        <v>493</v>
      </c>
      <c r="N108" s="7">
        <f t="shared" si="52"/>
        <v>1</v>
      </c>
      <c r="O108" s="13" t="s">
        <v>494</v>
      </c>
      <c r="P108" s="7">
        <f>IF(O108="לא",0,1)</f>
        <v>0</v>
      </c>
      <c r="Q108" s="7" t="s">
        <v>494</v>
      </c>
      <c r="R108" s="7">
        <f t="shared" si="45"/>
        <v>0</v>
      </c>
      <c r="S108" s="7" t="s">
        <v>501</v>
      </c>
      <c r="T108" s="7">
        <f t="shared" si="38"/>
        <v>1</v>
      </c>
      <c r="U108" s="7" t="s">
        <v>506</v>
      </c>
      <c r="V108" s="25">
        <v>54</v>
      </c>
      <c r="W108" s="25">
        <v>50</v>
      </c>
      <c r="X108" s="25">
        <v>35</v>
      </c>
      <c r="Y108" s="7">
        <f t="shared" si="53"/>
        <v>4</v>
      </c>
      <c r="Z108" s="7" t="s">
        <v>514</v>
      </c>
      <c r="AA108" s="7">
        <f t="shared" si="54"/>
        <v>6</v>
      </c>
      <c r="AB108" s="7">
        <v>0</v>
      </c>
      <c r="AC108" s="7">
        <v>0</v>
      </c>
      <c r="AD108" s="7">
        <v>9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12</v>
      </c>
      <c r="AM108" s="7">
        <v>32</v>
      </c>
      <c r="AN108" s="7">
        <v>32</v>
      </c>
      <c r="AO108" s="7">
        <v>41</v>
      </c>
      <c r="AP108" s="7">
        <v>45</v>
      </c>
      <c r="AQ108" s="7">
        <v>11</v>
      </c>
      <c r="AR108" s="7">
        <v>41</v>
      </c>
      <c r="AS108" s="7">
        <v>1</v>
      </c>
      <c r="AT108" s="8">
        <v>25</v>
      </c>
      <c r="AU108" s="8">
        <v>31</v>
      </c>
      <c r="AV108" s="8">
        <v>0.55555555555555558</v>
      </c>
      <c r="AW108" s="8">
        <v>0.68888888888888888</v>
      </c>
      <c r="AX108" s="8">
        <v>0.62222222222222223</v>
      </c>
      <c r="AY108" s="8">
        <v>549.9473684210526</v>
      </c>
      <c r="AZ108" s="8">
        <v>609</v>
      </c>
      <c r="BA108" s="8">
        <v>575</v>
      </c>
      <c r="BB108" s="8">
        <v>640.48</v>
      </c>
      <c r="BC108" s="8">
        <v>561.77419354838707</v>
      </c>
      <c r="BD108" s="8">
        <v>596.91071428571433</v>
      </c>
      <c r="BE108" s="8">
        <v>588.78651685393254</v>
      </c>
      <c r="BF108" s="8">
        <v>-90.532631578947417</v>
      </c>
      <c r="BG108" s="8">
        <v>47.225806451612925</v>
      </c>
      <c r="BH108" s="8">
        <v>-21.910714285714334</v>
      </c>
      <c r="BM108" s="7">
        <v>0.9210526</v>
      </c>
      <c r="BN108" s="7">
        <v>0.9736842</v>
      </c>
      <c r="BO108" s="7">
        <v>0.9473684</v>
      </c>
      <c r="BP108" s="7">
        <v>457.98529411764702</v>
      </c>
      <c r="BQ108" s="7">
        <v>455.76712328767098</v>
      </c>
      <c r="BR108" s="7">
        <v>456.83687943262402</v>
      </c>
      <c r="BS108" s="7">
        <v>-2.2181708299758598</v>
      </c>
      <c r="BT108" s="7">
        <v>5.6767984400269401E-2</v>
      </c>
      <c r="BU108" s="7">
        <v>7</v>
      </c>
      <c r="BV108" s="39">
        <v>50.128234398782325</v>
      </c>
      <c r="BW108" s="39">
        <v>30.805079647661458</v>
      </c>
      <c r="BX108" s="39">
        <v>36</v>
      </c>
      <c r="BY108" s="39">
        <v>-61.107876712328789</v>
      </c>
      <c r="BZ108" s="39">
        <v>59.281505336824907</v>
      </c>
      <c r="CA108" s="39">
        <v>32</v>
      </c>
      <c r="CB108">
        <v>0.52941176470588236</v>
      </c>
      <c r="CC108">
        <v>0.82032361613161286</v>
      </c>
      <c r="CD108" s="7">
        <v>0.95</v>
      </c>
      <c r="CE108" s="25">
        <v>418.81034482758622</v>
      </c>
      <c r="CF108" s="25">
        <v>506.64285714285717</v>
      </c>
      <c r="CG108" s="7">
        <v>0.98333333333333328</v>
      </c>
      <c r="CH108" s="7">
        <v>0.93333333333333335</v>
      </c>
      <c r="CI108" s="7">
        <v>0.95833333333333337</v>
      </c>
      <c r="CJ108" s="8">
        <v>3</v>
      </c>
      <c r="CK108" s="8" t="s">
        <v>504</v>
      </c>
      <c r="CL108" s="8">
        <f t="shared" si="40"/>
        <v>3</v>
      </c>
      <c r="CM108" s="8" t="s">
        <v>634</v>
      </c>
      <c r="CN108" s="8">
        <v>0</v>
      </c>
      <c r="CO108" s="8" t="s">
        <v>634</v>
      </c>
      <c r="CP108" s="8">
        <v>0</v>
      </c>
      <c r="CQ108" s="7" t="s">
        <v>637</v>
      </c>
      <c r="CR108" s="7">
        <v>1</v>
      </c>
      <c r="CS108" s="7">
        <v>3</v>
      </c>
      <c r="CT108" s="7">
        <v>0</v>
      </c>
      <c r="CU108" s="8">
        <v>9</v>
      </c>
      <c r="CV108" s="8">
        <v>0</v>
      </c>
      <c r="CW108" s="7">
        <v>1</v>
      </c>
      <c r="CX108" s="7">
        <f t="shared" si="41"/>
        <v>0</v>
      </c>
      <c r="CY108" s="7">
        <f t="shared" si="42"/>
        <v>0</v>
      </c>
      <c r="CZ108" s="7">
        <v>0</v>
      </c>
      <c r="DA108" s="7">
        <v>0</v>
      </c>
      <c r="DB108" s="7">
        <v>0</v>
      </c>
      <c r="DC108" s="7">
        <v>1</v>
      </c>
      <c r="DD108" s="7">
        <v>0</v>
      </c>
      <c r="DE108" s="7">
        <v>29</v>
      </c>
      <c r="DF108" s="8">
        <v>35</v>
      </c>
      <c r="DG108" s="7">
        <v>40</v>
      </c>
      <c r="DH108" s="8">
        <v>1</v>
      </c>
      <c r="DI108" s="8">
        <v>26</v>
      </c>
      <c r="DJ108" s="8">
        <v>25</v>
      </c>
      <c r="DK108" s="8">
        <v>0.57777777777777772</v>
      </c>
      <c r="DL108" s="8">
        <f t="shared" si="9"/>
        <v>0.55555555555555558</v>
      </c>
      <c r="DM108" s="8">
        <f t="shared" si="16"/>
        <v>0.56666666666666665</v>
      </c>
      <c r="DN108" s="8">
        <v>547.17647058823525</v>
      </c>
      <c r="DO108" s="8">
        <v>657.5</v>
      </c>
      <c r="DP108" s="8">
        <v>606.81081081081084</v>
      </c>
      <c r="DQ108" s="8">
        <v>659.23076923076928</v>
      </c>
      <c r="DR108" s="8">
        <v>608.21739130434787</v>
      </c>
      <c r="DS108" s="8">
        <v>635.28571428571433</v>
      </c>
      <c r="DT108" s="8">
        <v>623.03488372093022</v>
      </c>
      <c r="DU108" s="8">
        <f t="shared" si="17"/>
        <v>-112.05429864253404</v>
      </c>
      <c r="DV108" s="8">
        <f t="shared" si="17"/>
        <v>49.282608695652129</v>
      </c>
      <c r="DW108" s="8">
        <f t="shared" si="17"/>
        <v>-28.474903474903499</v>
      </c>
      <c r="EB108" s="7">
        <v>0.9736842</v>
      </c>
      <c r="EC108" s="7">
        <v>0.96052630000000006</v>
      </c>
      <c r="ED108" s="7">
        <v>0.96710529999999995</v>
      </c>
      <c r="EE108" s="7">
        <v>464.04109589041099</v>
      </c>
      <c r="EF108" s="7">
        <v>459.15942028985501</v>
      </c>
      <c r="EG108" s="7">
        <v>461.66901408450701</v>
      </c>
      <c r="EH108" s="7">
        <v>-4.8816756005559201</v>
      </c>
      <c r="EI108" s="7">
        <v>6.4841750236955695E-2</v>
      </c>
      <c r="EJ108" s="7">
        <v>6</v>
      </c>
      <c r="EK108">
        <v>56.238749570594294</v>
      </c>
      <c r="EL108">
        <v>33.833180704705669</v>
      </c>
      <c r="EM108">
        <v>41</v>
      </c>
      <c r="EN108">
        <v>-68.711707746478851</v>
      </c>
      <c r="EO108">
        <v>52.737992931448353</v>
      </c>
      <c r="EP108">
        <v>32</v>
      </c>
      <c r="EQ108">
        <v>0.56164383561643838</v>
      </c>
      <c r="ER108">
        <v>0.81847404780120991</v>
      </c>
      <c r="ES108" s="7">
        <v>0.95833333333333337</v>
      </c>
      <c r="ET108" s="25">
        <v>390.98214285714283</v>
      </c>
      <c r="EU108" s="25">
        <v>467.64406779661016</v>
      </c>
      <c r="EV108" s="7">
        <v>0.96666666666666667</v>
      </c>
      <c r="EW108" s="7">
        <v>0.98333333333333328</v>
      </c>
      <c r="EX108" s="7">
        <v>0.97499999999999998</v>
      </c>
    </row>
    <row r="109" spans="1:154" x14ac:dyDescent="0.25">
      <c r="A109" s="1">
        <v>1109</v>
      </c>
      <c r="B109" s="7" t="s">
        <v>116</v>
      </c>
      <c r="C109" s="7" t="str">
        <f t="shared" si="47"/>
        <v>00</v>
      </c>
      <c r="D109" s="7">
        <f t="shared" si="48"/>
        <v>1900</v>
      </c>
      <c r="E109" s="7">
        <f t="shared" si="49"/>
        <v>2000</v>
      </c>
      <c r="F109" s="7">
        <f t="shared" si="50"/>
        <v>19</v>
      </c>
      <c r="G109" s="7" t="s">
        <v>447</v>
      </c>
      <c r="H109" s="7">
        <f t="shared" si="44"/>
        <v>1</v>
      </c>
      <c r="I109" s="7"/>
      <c r="J109" s="7" t="s">
        <v>470</v>
      </c>
      <c r="K109" s="7">
        <f t="shared" si="51"/>
        <v>1</v>
      </c>
      <c r="L109" s="7">
        <v>12</v>
      </c>
      <c r="M109" s="13" t="s">
        <v>493</v>
      </c>
      <c r="N109" s="7">
        <f t="shared" si="52"/>
        <v>1</v>
      </c>
      <c r="O109" s="23"/>
      <c r="P109" s="10"/>
      <c r="Q109" s="7" t="s">
        <v>495</v>
      </c>
      <c r="R109" s="7">
        <f t="shared" si="45"/>
        <v>1</v>
      </c>
      <c r="S109" s="7" t="s">
        <v>501</v>
      </c>
      <c r="T109" s="7">
        <f t="shared" si="38"/>
        <v>1</v>
      </c>
      <c r="U109" s="7" t="s">
        <v>504</v>
      </c>
      <c r="V109" s="25">
        <v>54</v>
      </c>
      <c r="W109" s="25">
        <v>50</v>
      </c>
      <c r="X109" s="25">
        <v>33</v>
      </c>
      <c r="Y109" s="7">
        <f t="shared" si="53"/>
        <v>3</v>
      </c>
      <c r="Z109" s="7" t="s">
        <v>514</v>
      </c>
      <c r="AA109" s="7">
        <f t="shared" si="54"/>
        <v>6</v>
      </c>
      <c r="AB109" s="7">
        <v>1</v>
      </c>
      <c r="AC109" s="7">
        <v>0</v>
      </c>
      <c r="AD109" s="7">
        <v>9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19</v>
      </c>
      <c r="AM109" s="7">
        <v>33</v>
      </c>
      <c r="AN109" s="7">
        <v>33</v>
      </c>
      <c r="AO109" s="7">
        <v>36</v>
      </c>
      <c r="AP109" s="7">
        <v>42</v>
      </c>
      <c r="AQ109" s="7">
        <v>12</v>
      </c>
      <c r="AR109" s="7">
        <v>38</v>
      </c>
      <c r="AS109" s="7">
        <v>0.83333333333333337</v>
      </c>
      <c r="AT109" s="8">
        <v>22</v>
      </c>
      <c r="AU109" s="8">
        <v>30</v>
      </c>
      <c r="AV109" s="8">
        <v>0.48888888888888887</v>
      </c>
      <c r="AW109" s="8">
        <v>0.66666666666666663</v>
      </c>
      <c r="AX109" s="8">
        <v>0.57777777777777772</v>
      </c>
      <c r="AY109" s="8">
        <v>592.13636363636363</v>
      </c>
      <c r="AZ109" s="8">
        <v>699</v>
      </c>
      <c r="BA109" s="8">
        <v>635.45945945945948</v>
      </c>
      <c r="BB109" s="8">
        <v>628.09090909090912</v>
      </c>
      <c r="BC109" s="8">
        <v>621.17241379310349</v>
      </c>
      <c r="BD109" s="8">
        <v>624.15686274509801</v>
      </c>
      <c r="BE109" s="8">
        <v>628.90909090909088</v>
      </c>
      <c r="BF109" s="8">
        <v>-35.954545454545496</v>
      </c>
      <c r="BG109" s="8">
        <v>77.827586206896513</v>
      </c>
      <c r="BH109" s="8">
        <v>11.302596714361471</v>
      </c>
      <c r="BM109" s="7">
        <v>1</v>
      </c>
      <c r="BN109" s="7">
        <v>0.98684210000000006</v>
      </c>
      <c r="BO109" s="7">
        <v>0.99342109999999995</v>
      </c>
      <c r="BP109" s="7">
        <v>449.22972972973002</v>
      </c>
      <c r="BQ109" s="7">
        <v>444.52054794520501</v>
      </c>
      <c r="BR109" s="7">
        <v>446.891156462585</v>
      </c>
      <c r="BS109" s="7">
        <v>-4.7091817845242803</v>
      </c>
      <c r="BT109" s="7">
        <v>3.0785349633175099E-2</v>
      </c>
      <c r="BU109" s="7">
        <v>3</v>
      </c>
      <c r="BV109" s="39">
        <v>40.577593722755061</v>
      </c>
      <c r="BW109" s="39">
        <v>25.399451844601693</v>
      </c>
      <c r="BX109" s="39">
        <v>31</v>
      </c>
      <c r="BY109" s="39">
        <v>-33.207102451288442</v>
      </c>
      <c r="BZ109" s="39">
        <v>27.212840159584804</v>
      </c>
      <c r="CA109" s="39">
        <v>43</v>
      </c>
      <c r="CB109">
        <v>0.41891891891891891</v>
      </c>
      <c r="CC109">
        <v>1.2219552664156232</v>
      </c>
      <c r="CD109" s="7">
        <v>0.94166666666666665</v>
      </c>
      <c r="CE109" s="25">
        <v>370.40677966101697</v>
      </c>
      <c r="CF109" s="25">
        <v>476.83333333333331</v>
      </c>
      <c r="CG109" s="7">
        <v>0.98333333333333328</v>
      </c>
      <c r="CH109" s="7">
        <v>0.91666666666666663</v>
      </c>
      <c r="CI109" s="7">
        <v>0.95</v>
      </c>
      <c r="CJ109" s="8">
        <v>3</v>
      </c>
      <c r="CK109" s="8" t="s">
        <v>504</v>
      </c>
      <c r="CL109" s="8">
        <f t="shared" si="40"/>
        <v>3</v>
      </c>
      <c r="CM109" s="8" t="s">
        <v>634</v>
      </c>
      <c r="CN109" s="8">
        <v>0</v>
      </c>
      <c r="CO109" s="8" t="s">
        <v>634</v>
      </c>
      <c r="CP109" s="8">
        <v>0</v>
      </c>
      <c r="CQ109" s="7" t="s">
        <v>635</v>
      </c>
      <c r="CR109" s="7">
        <v>0</v>
      </c>
      <c r="CS109" s="7">
        <v>1</v>
      </c>
      <c r="CT109" s="7">
        <v>2</v>
      </c>
      <c r="CU109" s="8">
        <v>0</v>
      </c>
      <c r="CV109" s="8">
        <v>0</v>
      </c>
      <c r="CW109" s="7">
        <v>0</v>
      </c>
      <c r="CX109" s="7">
        <f t="shared" si="41"/>
        <v>0</v>
      </c>
      <c r="CY109" s="7">
        <f t="shared" si="42"/>
        <v>0</v>
      </c>
      <c r="CZ109" s="7">
        <v>0</v>
      </c>
      <c r="DA109" s="7">
        <v>0</v>
      </c>
      <c r="DB109" s="7">
        <v>0</v>
      </c>
      <c r="DC109" s="7">
        <v>0</v>
      </c>
      <c r="DD109" s="7">
        <v>0</v>
      </c>
      <c r="DE109" s="7">
        <v>10</v>
      </c>
      <c r="DF109" s="8">
        <v>30</v>
      </c>
      <c r="DG109" s="7">
        <v>40</v>
      </c>
      <c r="DH109" s="8">
        <v>0.91666666666666663</v>
      </c>
      <c r="DI109" s="8">
        <v>24</v>
      </c>
      <c r="DJ109" s="8">
        <v>23</v>
      </c>
      <c r="DK109" s="8">
        <v>0.53333333333333333</v>
      </c>
      <c r="DL109" s="8">
        <f t="shared" ref="DL109:DL179" si="55">DJ109/45</f>
        <v>0.51111111111111107</v>
      </c>
      <c r="DM109" s="8">
        <f t="shared" si="16"/>
        <v>0.52222222222222225</v>
      </c>
      <c r="DN109" s="8">
        <v>574.04761904761904</v>
      </c>
      <c r="DO109" s="8">
        <v>662.22727272727275</v>
      </c>
      <c r="DP109" s="8">
        <v>619.16279069767438</v>
      </c>
      <c r="DQ109" s="8">
        <v>627.0454545454545</v>
      </c>
      <c r="DR109" s="8">
        <v>593.80952380952385</v>
      </c>
      <c r="DS109" s="8">
        <v>610.81395348837214</v>
      </c>
      <c r="DT109" s="8">
        <v>614.98837209302326</v>
      </c>
      <c r="DU109" s="8">
        <f t="shared" si="17"/>
        <v>-52.997835497835467</v>
      </c>
      <c r="DV109" s="8">
        <f t="shared" si="17"/>
        <v>68.417748917748895</v>
      </c>
      <c r="DW109" s="8">
        <f t="shared" si="17"/>
        <v>8.3488372093022463</v>
      </c>
      <c r="EB109" s="7">
        <v>0.9736842</v>
      </c>
      <c r="EC109" s="7">
        <v>0.96052630000000006</v>
      </c>
      <c r="ED109" s="7">
        <v>0.96710529999999995</v>
      </c>
      <c r="EE109" s="7">
        <v>458.555555555556</v>
      </c>
      <c r="EF109" s="7">
        <v>442.304347826087</v>
      </c>
      <c r="EG109" s="7">
        <v>450.60283687943303</v>
      </c>
      <c r="EH109" s="7">
        <v>-16.2512077294686</v>
      </c>
      <c r="EI109" s="7">
        <v>4.3967584693314403E-2</v>
      </c>
      <c r="EJ109" s="7">
        <v>7</v>
      </c>
      <c r="EK109">
        <v>36.715465465465442</v>
      </c>
      <c r="EL109">
        <v>27.582216563620435</v>
      </c>
      <c r="EM109">
        <v>37</v>
      </c>
      <c r="EN109">
        <v>-60.176426426426453</v>
      </c>
      <c r="EO109">
        <v>52.419934425758989</v>
      </c>
      <c r="EP109">
        <v>37</v>
      </c>
      <c r="EQ109">
        <v>0.5</v>
      </c>
      <c r="ER109">
        <v>0.61013037240346768</v>
      </c>
      <c r="ES109" s="7">
        <v>0.95</v>
      </c>
      <c r="ET109" s="25">
        <v>367.87931034482756</v>
      </c>
      <c r="EU109" s="25">
        <v>437.98214285714283</v>
      </c>
      <c r="EV109" s="7">
        <v>1</v>
      </c>
      <c r="EW109" s="7">
        <v>0.95</v>
      </c>
      <c r="EX109" s="7">
        <v>0.97499999999999998</v>
      </c>
    </row>
    <row r="110" spans="1:154" x14ac:dyDescent="0.25">
      <c r="A110" s="1">
        <v>1110</v>
      </c>
      <c r="B110" s="7" t="s">
        <v>117</v>
      </c>
      <c r="C110" s="7" t="str">
        <f t="shared" si="47"/>
        <v>99</v>
      </c>
      <c r="D110" s="7">
        <f t="shared" si="48"/>
        <v>1999</v>
      </c>
      <c r="E110" s="7">
        <f t="shared" si="49"/>
        <v>1999</v>
      </c>
      <c r="F110" s="7">
        <f t="shared" si="50"/>
        <v>20</v>
      </c>
      <c r="G110" s="7" t="s">
        <v>447</v>
      </c>
      <c r="H110" s="7">
        <f t="shared" si="44"/>
        <v>1</v>
      </c>
      <c r="I110" s="7"/>
      <c r="J110" s="7" t="s">
        <v>470</v>
      </c>
      <c r="K110" s="7">
        <f t="shared" si="51"/>
        <v>1</v>
      </c>
      <c r="L110" s="7">
        <v>12</v>
      </c>
      <c r="M110" s="13" t="s">
        <v>493</v>
      </c>
      <c r="N110" s="7">
        <f t="shared" si="52"/>
        <v>1</v>
      </c>
      <c r="O110" s="13" t="s">
        <v>494</v>
      </c>
      <c r="P110" s="7">
        <f t="shared" ref="P110:P115" si="56">IF(O110="לא",0,1)</f>
        <v>0</v>
      </c>
      <c r="Q110" s="7" t="s">
        <v>495</v>
      </c>
      <c r="R110" s="7">
        <f t="shared" si="45"/>
        <v>1</v>
      </c>
      <c r="S110" s="7" t="s">
        <v>501</v>
      </c>
      <c r="T110" s="7">
        <f t="shared" si="38"/>
        <v>1</v>
      </c>
      <c r="U110" s="7" t="s">
        <v>506</v>
      </c>
      <c r="V110" s="25">
        <v>54</v>
      </c>
      <c r="W110" s="25">
        <v>70</v>
      </c>
      <c r="X110" s="25">
        <v>26</v>
      </c>
      <c r="Y110" s="7">
        <f t="shared" si="53"/>
        <v>4</v>
      </c>
      <c r="Z110" s="7" t="s">
        <v>514</v>
      </c>
      <c r="AA110" s="7">
        <f t="shared" si="54"/>
        <v>6</v>
      </c>
      <c r="AB110" s="7">
        <v>4</v>
      </c>
      <c r="AC110" s="7">
        <v>0</v>
      </c>
      <c r="AD110" s="7">
        <v>9</v>
      </c>
      <c r="AE110" s="7">
        <v>30</v>
      </c>
      <c r="AF110" s="7">
        <v>3</v>
      </c>
      <c r="AG110" s="7">
        <v>6</v>
      </c>
      <c r="AH110" s="7">
        <v>9</v>
      </c>
      <c r="AI110" s="7">
        <v>12</v>
      </c>
      <c r="AJ110" s="7">
        <v>2</v>
      </c>
      <c r="AK110" s="7">
        <v>1</v>
      </c>
      <c r="AL110" s="7">
        <v>35</v>
      </c>
      <c r="AM110" s="7">
        <v>33</v>
      </c>
      <c r="AN110" s="7">
        <v>29</v>
      </c>
      <c r="AO110" s="7">
        <v>38</v>
      </c>
      <c r="AP110" s="7">
        <v>33</v>
      </c>
      <c r="AQ110" s="7">
        <v>16</v>
      </c>
      <c r="AR110" s="7">
        <v>47</v>
      </c>
      <c r="AS110" s="7">
        <v>0.79166666666666663</v>
      </c>
      <c r="AT110" s="8">
        <v>31</v>
      </c>
      <c r="AU110" s="8">
        <v>36</v>
      </c>
      <c r="AV110" s="8">
        <v>0.68888888888888888</v>
      </c>
      <c r="AW110" s="8">
        <v>0.8</v>
      </c>
      <c r="AX110" s="8">
        <v>0.74444444444444446</v>
      </c>
      <c r="AY110" s="8">
        <v>768.15384615384619</v>
      </c>
      <c r="AZ110" s="8">
        <v>957.33333333333337</v>
      </c>
      <c r="BA110" s="8">
        <v>845.5454545454545</v>
      </c>
      <c r="BB110" s="8">
        <v>582.42857142857144</v>
      </c>
      <c r="BC110" s="8">
        <v>544.57142857142856</v>
      </c>
      <c r="BD110" s="8">
        <v>561.39682539682542</v>
      </c>
      <c r="BE110" s="8">
        <v>634.94117647058829</v>
      </c>
      <c r="BF110" s="8">
        <v>185.72527472527474</v>
      </c>
      <c r="BG110" s="8">
        <v>412.76190476190482</v>
      </c>
      <c r="BH110" s="8">
        <v>284.14862914862908</v>
      </c>
      <c r="BM110" s="7">
        <v>0.9210526</v>
      </c>
      <c r="BN110" s="7">
        <v>0.96052630000000006</v>
      </c>
      <c r="BO110" s="7">
        <v>0.94078949999999995</v>
      </c>
      <c r="BP110" s="7">
        <v>431.283582089552</v>
      </c>
      <c r="BQ110" s="7">
        <v>440.04166666666703</v>
      </c>
      <c r="BR110" s="7">
        <v>435.82014388489199</v>
      </c>
      <c r="BS110" s="7">
        <v>8.7580845771144595</v>
      </c>
      <c r="BT110" s="7">
        <v>3.4780478169781401E-2</v>
      </c>
      <c r="BU110" s="7">
        <v>8</v>
      </c>
      <c r="BV110" s="39">
        <v>32.716085271317887</v>
      </c>
      <c r="BW110" s="39">
        <v>22.201739854546403</v>
      </c>
      <c r="BX110" s="39">
        <v>43</v>
      </c>
      <c r="BY110" s="39">
        <v>-42.996794871794819</v>
      </c>
      <c r="BZ110" s="39">
        <v>45.424053920320851</v>
      </c>
      <c r="CA110" s="39">
        <v>26</v>
      </c>
      <c r="CB110">
        <v>0.62318840579710144</v>
      </c>
      <c r="CC110">
        <v>0.76089590791287309</v>
      </c>
      <c r="CD110" s="7">
        <v>0.94166666666666665</v>
      </c>
      <c r="CE110" s="25">
        <v>336.67241379310343</v>
      </c>
      <c r="CF110" s="25">
        <v>402.63636363636363</v>
      </c>
      <c r="CG110" s="7">
        <v>0.98333333333333328</v>
      </c>
      <c r="CH110" s="7">
        <v>0.91666666666666663</v>
      </c>
      <c r="CI110" s="7">
        <v>0.95</v>
      </c>
      <c r="CJ110" s="8">
        <v>3</v>
      </c>
      <c r="CK110" s="8" t="s">
        <v>507</v>
      </c>
      <c r="CL110" s="8">
        <f t="shared" si="40"/>
        <v>2</v>
      </c>
      <c r="CM110" s="8" t="s">
        <v>640</v>
      </c>
      <c r="CN110" s="8">
        <v>3</v>
      </c>
      <c r="CO110" s="8" t="s">
        <v>640</v>
      </c>
      <c r="CP110" s="8">
        <v>3</v>
      </c>
      <c r="CQ110" s="7" t="s">
        <v>642</v>
      </c>
      <c r="CR110" s="7">
        <v>3</v>
      </c>
      <c r="CS110" s="7">
        <v>19</v>
      </c>
      <c r="CT110" s="7">
        <v>13</v>
      </c>
      <c r="CU110" s="8">
        <v>1</v>
      </c>
      <c r="CV110" s="8">
        <v>2</v>
      </c>
      <c r="CW110" s="7">
        <v>39</v>
      </c>
      <c r="CX110" s="7">
        <f t="shared" si="41"/>
        <v>1</v>
      </c>
      <c r="CY110" s="7">
        <f t="shared" si="42"/>
        <v>1</v>
      </c>
      <c r="CZ110" s="7">
        <v>0</v>
      </c>
      <c r="DA110" s="7">
        <v>0</v>
      </c>
      <c r="DB110" s="7">
        <v>19</v>
      </c>
      <c r="DC110" s="7">
        <v>20</v>
      </c>
      <c r="DD110" s="7">
        <v>0</v>
      </c>
      <c r="DE110" s="7">
        <v>21</v>
      </c>
      <c r="DF110" s="8">
        <v>32</v>
      </c>
      <c r="DG110" s="7">
        <v>35</v>
      </c>
      <c r="DH110" s="8">
        <v>0.91666666666666663</v>
      </c>
      <c r="DI110" s="8">
        <v>21</v>
      </c>
      <c r="DJ110" s="8">
        <v>27</v>
      </c>
      <c r="DK110" s="8">
        <v>0.46666666666666667</v>
      </c>
      <c r="DL110" s="8">
        <f t="shared" si="55"/>
        <v>0.6</v>
      </c>
      <c r="DM110" s="8">
        <f t="shared" ref="DM110:DM180" si="57">(DI110+DJ110)/90</f>
        <v>0.53333333333333333</v>
      </c>
      <c r="DN110" s="8">
        <v>443.3478260869565</v>
      </c>
      <c r="DO110" s="8">
        <v>484.27777777777777</v>
      </c>
      <c r="DP110" s="8">
        <v>461.3170731707317</v>
      </c>
      <c r="DQ110" s="8">
        <v>443.33333333333331</v>
      </c>
      <c r="DR110" s="8">
        <v>402.37037037037038</v>
      </c>
      <c r="DS110" s="8">
        <v>420.29166666666669</v>
      </c>
      <c r="DT110" s="8">
        <v>439.19101123595505</v>
      </c>
      <c r="DU110" s="8">
        <f t="shared" ref="DU110:DW180" si="58">DN110-DQ110</f>
        <v>1.4492753623187582E-2</v>
      </c>
      <c r="DV110" s="8">
        <f t="shared" si="58"/>
        <v>81.907407407407391</v>
      </c>
      <c r="DW110" s="8">
        <f t="shared" si="58"/>
        <v>41.025406504065018</v>
      </c>
      <c r="EB110" s="7">
        <v>0.9736842</v>
      </c>
      <c r="EC110" s="7">
        <v>0.9473684</v>
      </c>
      <c r="ED110" s="7">
        <v>0.96052630000000006</v>
      </c>
      <c r="EE110" s="7">
        <v>422.28767123287702</v>
      </c>
      <c r="EF110" s="7">
        <v>419.25352112676097</v>
      </c>
      <c r="EG110" s="7">
        <v>420.79166666666703</v>
      </c>
      <c r="EH110" s="7">
        <v>-3.0341501061161602</v>
      </c>
      <c r="EI110" s="7">
        <v>3.9514358173087002E-2</v>
      </c>
      <c r="EJ110" s="7">
        <v>5</v>
      </c>
      <c r="EK110">
        <v>33.424949698189124</v>
      </c>
      <c r="EL110">
        <v>22.544540947435895</v>
      </c>
      <c r="EM110">
        <v>35</v>
      </c>
      <c r="EN110">
        <v>-36.614899925871022</v>
      </c>
      <c r="EO110">
        <v>31.732575867570766</v>
      </c>
      <c r="EP110">
        <v>38</v>
      </c>
      <c r="EQ110">
        <v>0.47945205479452052</v>
      </c>
      <c r="ER110">
        <v>0.91287835733157441</v>
      </c>
      <c r="ES110" s="7">
        <v>0.89166666666666672</v>
      </c>
      <c r="ET110" s="25">
        <v>354</v>
      </c>
      <c r="EU110" s="25">
        <v>436.67346938775512</v>
      </c>
      <c r="EV110" s="7">
        <v>0.98333333333333328</v>
      </c>
      <c r="EW110" s="7">
        <v>0.83333333333333337</v>
      </c>
      <c r="EX110" s="7">
        <v>0.90833333333333333</v>
      </c>
    </row>
    <row r="111" spans="1:154" x14ac:dyDescent="0.25">
      <c r="A111" s="1">
        <v>1111</v>
      </c>
      <c r="B111" s="7" t="s">
        <v>118</v>
      </c>
      <c r="C111" s="7" t="str">
        <f t="shared" si="47"/>
        <v>00</v>
      </c>
      <c r="D111" s="7">
        <f t="shared" si="48"/>
        <v>1900</v>
      </c>
      <c r="E111" s="7">
        <f t="shared" si="49"/>
        <v>2000</v>
      </c>
      <c r="F111" s="7">
        <f t="shared" si="50"/>
        <v>19</v>
      </c>
      <c r="G111" s="7" t="s">
        <v>447</v>
      </c>
      <c r="H111" s="7">
        <f t="shared" si="44"/>
        <v>1</v>
      </c>
      <c r="I111" s="7"/>
      <c r="J111" s="7" t="s">
        <v>470</v>
      </c>
      <c r="K111" s="7">
        <f t="shared" si="51"/>
        <v>1</v>
      </c>
      <c r="L111" s="7">
        <v>12</v>
      </c>
      <c r="M111" s="13" t="s">
        <v>493</v>
      </c>
      <c r="N111" s="7">
        <f t="shared" si="52"/>
        <v>1</v>
      </c>
      <c r="O111" s="13" t="s">
        <v>494</v>
      </c>
      <c r="P111" s="7">
        <f t="shared" si="56"/>
        <v>0</v>
      </c>
      <c r="Q111" s="7" t="s">
        <v>495</v>
      </c>
      <c r="R111" s="7">
        <f t="shared" si="45"/>
        <v>1</v>
      </c>
      <c r="S111" s="7" t="s">
        <v>501</v>
      </c>
      <c r="T111" s="7">
        <f t="shared" si="38"/>
        <v>1</v>
      </c>
      <c r="U111" s="7" t="s">
        <v>506</v>
      </c>
      <c r="V111" s="25">
        <v>53</v>
      </c>
      <c r="W111" s="25">
        <v>60</v>
      </c>
      <c r="X111" s="25">
        <v>28</v>
      </c>
      <c r="Y111" s="7">
        <f t="shared" si="53"/>
        <v>4</v>
      </c>
      <c r="Z111" s="7" t="s">
        <v>514</v>
      </c>
      <c r="AA111" s="7">
        <f t="shared" si="54"/>
        <v>6</v>
      </c>
      <c r="AB111" s="7">
        <v>8</v>
      </c>
      <c r="AC111" s="7">
        <v>7</v>
      </c>
      <c r="AD111" s="7">
        <v>0</v>
      </c>
      <c r="AE111" s="7">
        <v>14</v>
      </c>
      <c r="AF111" s="7">
        <v>0</v>
      </c>
      <c r="AG111" s="7">
        <v>0</v>
      </c>
      <c r="AH111" s="7">
        <v>5</v>
      </c>
      <c r="AI111" s="7">
        <v>9</v>
      </c>
      <c r="AJ111" s="7">
        <v>0</v>
      </c>
      <c r="AK111" s="7">
        <v>0</v>
      </c>
      <c r="AL111" s="7">
        <v>28</v>
      </c>
      <c r="AM111" s="7">
        <v>24</v>
      </c>
      <c r="AN111" s="7">
        <v>24</v>
      </c>
      <c r="AO111" s="7">
        <v>34</v>
      </c>
      <c r="AP111" s="7">
        <v>31</v>
      </c>
      <c r="AQ111" s="7">
        <v>20</v>
      </c>
      <c r="AR111" s="7">
        <v>33</v>
      </c>
      <c r="AS111" s="7">
        <v>0.79166666666666663</v>
      </c>
      <c r="AT111" s="8">
        <v>24</v>
      </c>
      <c r="AU111" s="8">
        <v>20</v>
      </c>
      <c r="AV111" s="8">
        <v>0.53333333333333333</v>
      </c>
      <c r="AW111" s="8">
        <v>0.44444444444444442</v>
      </c>
      <c r="AX111" s="8">
        <v>0.48888888888888887</v>
      </c>
      <c r="AY111" s="8">
        <v>635.04761904761904</v>
      </c>
      <c r="AZ111" s="8">
        <v>499.84</v>
      </c>
      <c r="BA111" s="8">
        <v>561.56521739130437</v>
      </c>
      <c r="BB111" s="8">
        <v>688.66666666666663</v>
      </c>
      <c r="BC111" s="8">
        <v>703.44444444444446</v>
      </c>
      <c r="BD111" s="8">
        <v>695</v>
      </c>
      <c r="BE111" s="8">
        <v>625.25</v>
      </c>
      <c r="BF111" s="8">
        <v>-53.619047619047592</v>
      </c>
      <c r="BG111" s="8">
        <v>-203.60444444444448</v>
      </c>
      <c r="BH111" s="8">
        <v>-133.43478260869563</v>
      </c>
      <c r="BM111" s="7">
        <v>1</v>
      </c>
      <c r="BN111" s="7">
        <v>0.98684210000000006</v>
      </c>
      <c r="BO111" s="7">
        <v>0.99342109999999995</v>
      </c>
      <c r="BP111" s="7">
        <v>435.95833333333297</v>
      </c>
      <c r="BQ111" s="7">
        <v>443.17567567567602</v>
      </c>
      <c r="BR111" s="7">
        <v>439.616438356164</v>
      </c>
      <c r="BS111" s="7">
        <v>7.2173423423423602</v>
      </c>
      <c r="BT111" s="7">
        <v>5.38579040343381E-2</v>
      </c>
      <c r="BU111" s="7">
        <v>3</v>
      </c>
      <c r="BV111" s="39">
        <v>34.175675675675649</v>
      </c>
      <c r="BW111" s="39">
        <v>25.023798196726212</v>
      </c>
      <c r="BX111" s="39">
        <v>42</v>
      </c>
      <c r="BY111" s="39">
        <v>-38.449324324324358</v>
      </c>
      <c r="BZ111" s="39">
        <v>39.115014700240074</v>
      </c>
      <c r="CA111" s="39">
        <v>32</v>
      </c>
      <c r="CB111">
        <v>0.56756756756756754</v>
      </c>
      <c r="CC111">
        <v>0.88884983744837742</v>
      </c>
      <c r="CD111" s="7">
        <v>0.95833333333333337</v>
      </c>
      <c r="CE111" s="25">
        <v>379.75</v>
      </c>
      <c r="CF111" s="25">
        <v>459.32727272727271</v>
      </c>
      <c r="CG111" s="7">
        <v>1</v>
      </c>
      <c r="CH111" s="7">
        <v>0.91666666666666663</v>
      </c>
      <c r="CI111" s="7">
        <v>0.95833333333333337</v>
      </c>
      <c r="CJ111" s="8"/>
      <c r="CK111" s="8"/>
      <c r="CL111" s="8"/>
      <c r="CM111" s="8"/>
      <c r="CN111" s="8"/>
      <c r="CO111" s="8"/>
      <c r="CP111" s="8"/>
      <c r="CU111" s="8"/>
      <c r="CV111" s="8"/>
      <c r="DF111" s="8"/>
      <c r="ET111" s="25"/>
      <c r="EU111" s="25"/>
    </row>
    <row r="112" spans="1:154" x14ac:dyDescent="0.25">
      <c r="A112" s="1">
        <v>1112</v>
      </c>
      <c r="B112" s="7" t="s">
        <v>119</v>
      </c>
      <c r="C112" s="7" t="str">
        <f t="shared" si="47"/>
        <v>99</v>
      </c>
      <c r="D112" s="7">
        <f t="shared" si="48"/>
        <v>1999</v>
      </c>
      <c r="E112" s="7">
        <f t="shared" si="49"/>
        <v>1999</v>
      </c>
      <c r="F112" s="7">
        <f t="shared" si="50"/>
        <v>20</v>
      </c>
      <c r="G112" s="7" t="s">
        <v>447</v>
      </c>
      <c r="H112" s="7">
        <f t="shared" si="44"/>
        <v>1</v>
      </c>
      <c r="I112" s="7"/>
      <c r="J112" s="7" t="s">
        <v>472</v>
      </c>
      <c r="K112" s="7">
        <f t="shared" si="51"/>
        <v>0</v>
      </c>
      <c r="L112" s="7">
        <v>12</v>
      </c>
      <c r="M112" s="13" t="s">
        <v>493</v>
      </c>
      <c r="N112" s="7">
        <f t="shared" si="52"/>
        <v>1</v>
      </c>
      <c r="O112" s="13" t="s">
        <v>494</v>
      </c>
      <c r="P112" s="7">
        <f t="shared" si="56"/>
        <v>0</v>
      </c>
      <c r="Q112" s="7" t="s">
        <v>495</v>
      </c>
      <c r="R112" s="7">
        <f t="shared" si="45"/>
        <v>1</v>
      </c>
      <c r="S112" s="7" t="s">
        <v>501</v>
      </c>
      <c r="T112" s="7">
        <f t="shared" si="38"/>
        <v>1</v>
      </c>
      <c r="U112" s="7" t="s">
        <v>506</v>
      </c>
      <c r="V112" s="25">
        <v>52</v>
      </c>
      <c r="W112" s="25">
        <v>60</v>
      </c>
      <c r="X112" s="25">
        <v>27</v>
      </c>
      <c r="Y112" s="7">
        <f t="shared" si="53"/>
        <v>4</v>
      </c>
      <c r="Z112" s="7" t="s">
        <v>514</v>
      </c>
      <c r="AA112" s="7">
        <f t="shared" si="54"/>
        <v>6</v>
      </c>
      <c r="AB112" s="7">
        <v>8</v>
      </c>
      <c r="AC112" s="7">
        <v>4</v>
      </c>
      <c r="AD112" s="7">
        <v>0</v>
      </c>
      <c r="AE112" s="7">
        <v>2</v>
      </c>
      <c r="AF112" s="7">
        <v>1</v>
      </c>
      <c r="AG112" s="7">
        <v>1</v>
      </c>
      <c r="AH112" s="7">
        <v>0</v>
      </c>
      <c r="AI112" s="7">
        <v>0</v>
      </c>
      <c r="AJ112" s="7">
        <v>0</v>
      </c>
      <c r="AK112" s="7">
        <v>0</v>
      </c>
      <c r="AL112" s="7">
        <v>8</v>
      </c>
      <c r="AM112" s="7">
        <v>31</v>
      </c>
      <c r="AN112" s="7">
        <v>27</v>
      </c>
      <c r="AO112" s="7">
        <v>42</v>
      </c>
      <c r="AP112" s="7">
        <v>38</v>
      </c>
      <c r="AQ112" s="7">
        <v>15</v>
      </c>
      <c r="AR112" s="7">
        <v>29</v>
      </c>
      <c r="AS112" s="7">
        <v>1</v>
      </c>
      <c r="AT112" s="8">
        <v>17</v>
      </c>
      <c r="AU112" s="8">
        <v>24</v>
      </c>
      <c r="AV112" s="8">
        <v>0.37777777777777777</v>
      </c>
      <c r="AW112" s="8">
        <v>0.53333333333333333</v>
      </c>
      <c r="AX112" s="8">
        <v>0.45555555555555555</v>
      </c>
      <c r="AY112" s="8">
        <v>620.03703703703707</v>
      </c>
      <c r="AZ112" s="8">
        <v>696.42857142857144</v>
      </c>
      <c r="BA112" s="8">
        <v>653.45833333333337</v>
      </c>
      <c r="BB112" s="8">
        <v>893.47058823529414</v>
      </c>
      <c r="BC112" s="8">
        <v>839.16666666666663</v>
      </c>
      <c r="BD112" s="8">
        <v>861.68292682926824</v>
      </c>
      <c r="BE112" s="8">
        <v>749.38202247191009</v>
      </c>
      <c r="BF112" s="8">
        <v>-273.43355119825708</v>
      </c>
      <c r="BG112" s="8">
        <v>-142.73809523809518</v>
      </c>
      <c r="BH112" s="8">
        <v>-208.22459349593487</v>
      </c>
      <c r="BM112" s="7">
        <v>0.9736842</v>
      </c>
      <c r="BN112" s="7">
        <v>0.9473684</v>
      </c>
      <c r="BO112" s="7">
        <v>0.96052630000000006</v>
      </c>
      <c r="BP112" s="7">
        <v>484.64383561643803</v>
      </c>
      <c r="BQ112" s="7">
        <v>493.50704225352098</v>
      </c>
      <c r="BR112" s="7">
        <v>489.01388888888903</v>
      </c>
      <c r="BS112" s="7">
        <v>8.8632066370827793</v>
      </c>
      <c r="BT112" s="7">
        <v>7.3874618975464199E-2</v>
      </c>
      <c r="BU112" s="7">
        <v>5</v>
      </c>
      <c r="BV112" s="39">
        <v>64.616531165311713</v>
      </c>
      <c r="BW112" s="39">
        <v>41.930284055791894</v>
      </c>
      <c r="BX112" s="39">
        <v>41</v>
      </c>
      <c r="BY112" s="39">
        <v>-46.277777777777771</v>
      </c>
      <c r="BZ112" s="39">
        <v>43.222936298014524</v>
      </c>
      <c r="CA112" s="39">
        <v>33</v>
      </c>
      <c r="CB112">
        <v>0.55405405405405406</v>
      </c>
      <c r="CC112">
        <v>1.3962755834040947</v>
      </c>
      <c r="CD112" s="7">
        <v>0.93333333333333335</v>
      </c>
      <c r="CE112" s="25">
        <v>394.18644067796612</v>
      </c>
      <c r="CF112" s="25">
        <v>463.54716981132077</v>
      </c>
      <c r="CG112" s="7">
        <v>0.98333333333333328</v>
      </c>
      <c r="CH112" s="7">
        <v>0.8833333333333333</v>
      </c>
      <c r="CI112" s="7">
        <v>0.93333333333333335</v>
      </c>
      <c r="CJ112" s="8">
        <v>3</v>
      </c>
      <c r="CK112" s="8" t="s">
        <v>504</v>
      </c>
      <c r="CL112" s="8">
        <f t="shared" si="40"/>
        <v>3</v>
      </c>
      <c r="CM112" s="8" t="s">
        <v>634</v>
      </c>
      <c r="CN112" s="8">
        <v>0</v>
      </c>
      <c r="CO112" s="8" t="s">
        <v>634</v>
      </c>
      <c r="CP112" s="8">
        <v>0</v>
      </c>
      <c r="CQ112" s="7" t="s">
        <v>633</v>
      </c>
      <c r="CR112" s="7">
        <v>2</v>
      </c>
      <c r="CS112" s="7">
        <v>4</v>
      </c>
      <c r="CT112" s="7">
        <v>3</v>
      </c>
      <c r="CU112" s="8">
        <v>0</v>
      </c>
      <c r="CV112" s="8">
        <v>1</v>
      </c>
      <c r="CW112" s="7">
        <v>0</v>
      </c>
      <c r="CX112" s="7">
        <f t="shared" si="41"/>
        <v>0</v>
      </c>
      <c r="CY112" s="7">
        <f t="shared" si="42"/>
        <v>0</v>
      </c>
      <c r="CZ112" s="7">
        <v>0</v>
      </c>
      <c r="DA112" s="7">
        <v>0</v>
      </c>
      <c r="DB112" s="7">
        <v>0</v>
      </c>
      <c r="DC112" s="7">
        <v>0</v>
      </c>
      <c r="DD112" s="7">
        <v>0</v>
      </c>
      <c r="DE112" s="7">
        <v>10</v>
      </c>
      <c r="DF112" s="8">
        <v>30</v>
      </c>
      <c r="DG112" s="7">
        <v>40</v>
      </c>
      <c r="DH112" s="8">
        <v>1</v>
      </c>
      <c r="DI112" s="8">
        <v>22</v>
      </c>
      <c r="DJ112" s="8">
        <v>25</v>
      </c>
      <c r="DK112" s="8">
        <v>0.48888888888888887</v>
      </c>
      <c r="DL112" s="8">
        <f t="shared" si="55"/>
        <v>0.55555555555555558</v>
      </c>
      <c r="DM112" s="8">
        <f t="shared" si="57"/>
        <v>0.52222222222222225</v>
      </c>
      <c r="DN112" s="8">
        <v>578.6521739130435</v>
      </c>
      <c r="DO112" s="8">
        <v>576.10526315789468</v>
      </c>
      <c r="DP112" s="8">
        <v>577.5</v>
      </c>
      <c r="DQ112" s="8">
        <v>711.5454545454545</v>
      </c>
      <c r="DR112" s="8">
        <v>662.12</v>
      </c>
      <c r="DS112" s="8">
        <v>685.25531914893622</v>
      </c>
      <c r="DT112" s="8">
        <v>634.40449438202245</v>
      </c>
      <c r="DU112" s="8">
        <f t="shared" si="58"/>
        <v>-132.89328063241101</v>
      </c>
      <c r="DV112" s="8">
        <f t="shared" si="58"/>
        <v>-86.014736842105322</v>
      </c>
      <c r="DW112" s="8">
        <f t="shared" si="58"/>
        <v>-107.75531914893622</v>
      </c>
      <c r="EB112" s="7">
        <v>0.9473684</v>
      </c>
      <c r="EC112" s="7">
        <v>0.96052630000000006</v>
      </c>
      <c r="ED112" s="7">
        <v>0.9539474</v>
      </c>
      <c r="EE112" s="7">
        <v>478.71428571428601</v>
      </c>
      <c r="EF112" s="7">
        <v>480.29577464788701</v>
      </c>
      <c r="EG112" s="7">
        <v>479.51063829787199</v>
      </c>
      <c r="EH112" s="7">
        <v>1.58148893360158</v>
      </c>
      <c r="EI112" s="7">
        <v>5.7828958134381998E-2</v>
      </c>
      <c r="EJ112" s="7">
        <v>7</v>
      </c>
      <c r="EK112">
        <v>48.962441314554013</v>
      </c>
      <c r="EL112">
        <v>26.905183308962645</v>
      </c>
      <c r="EM112">
        <v>36</v>
      </c>
      <c r="EN112">
        <v>-52.647082494969801</v>
      </c>
      <c r="EO112">
        <v>47.063448272149706</v>
      </c>
      <c r="EP112">
        <v>35</v>
      </c>
      <c r="EQ112">
        <v>0.50704225352112675</v>
      </c>
      <c r="ER112">
        <v>0.93001243362786834</v>
      </c>
      <c r="ES112" s="7">
        <v>0.96666666666666667</v>
      </c>
      <c r="ET112" s="25">
        <v>389.95</v>
      </c>
      <c r="EU112" s="25">
        <v>435.42857142857144</v>
      </c>
      <c r="EV112" s="7">
        <v>1</v>
      </c>
      <c r="EW112" s="7">
        <v>0.93333333333333335</v>
      </c>
      <c r="EX112" s="7">
        <v>0.96666666666666667</v>
      </c>
    </row>
    <row r="113" spans="1:154" x14ac:dyDescent="0.25">
      <c r="A113" s="1">
        <v>1113</v>
      </c>
      <c r="B113" s="7" t="s">
        <v>120</v>
      </c>
      <c r="C113" s="7" t="str">
        <f t="shared" si="47"/>
        <v>98</v>
      </c>
      <c r="D113" s="7">
        <f t="shared" si="48"/>
        <v>1998</v>
      </c>
      <c r="E113" s="7">
        <f t="shared" si="49"/>
        <v>1998</v>
      </c>
      <c r="F113" s="7">
        <f t="shared" si="50"/>
        <v>21</v>
      </c>
      <c r="G113" s="7" t="s">
        <v>455</v>
      </c>
      <c r="H113" s="7">
        <f t="shared" ref="H113:H144" si="59">IF(G113="ישראל",1,0)</f>
        <v>0</v>
      </c>
      <c r="I113" s="7">
        <v>2010</v>
      </c>
      <c r="J113" s="7" t="s">
        <v>472</v>
      </c>
      <c r="K113" s="7">
        <f t="shared" si="51"/>
        <v>0</v>
      </c>
      <c r="L113" s="7">
        <v>12</v>
      </c>
      <c r="M113" s="13" t="s">
        <v>493</v>
      </c>
      <c r="N113" s="7">
        <f t="shared" si="52"/>
        <v>1</v>
      </c>
      <c r="O113" s="13" t="s">
        <v>494</v>
      </c>
      <c r="P113" s="7">
        <f t="shared" si="56"/>
        <v>0</v>
      </c>
      <c r="Q113" s="7" t="s">
        <v>494</v>
      </c>
      <c r="R113" s="7">
        <f t="shared" si="45"/>
        <v>0</v>
      </c>
      <c r="S113" s="7" t="s">
        <v>501</v>
      </c>
      <c r="T113" s="7">
        <f t="shared" si="38"/>
        <v>1</v>
      </c>
      <c r="U113" s="7" t="s">
        <v>506</v>
      </c>
      <c r="V113" s="25">
        <v>53</v>
      </c>
      <c r="W113" s="25">
        <v>60</v>
      </c>
      <c r="X113" s="25">
        <v>26</v>
      </c>
      <c r="Y113" s="7">
        <f t="shared" si="53"/>
        <v>4</v>
      </c>
      <c r="Z113" s="7" t="s">
        <v>513</v>
      </c>
      <c r="AA113" s="7">
        <f t="shared" si="54"/>
        <v>5</v>
      </c>
      <c r="AB113" s="7">
        <v>0</v>
      </c>
      <c r="AC113" s="7">
        <v>0</v>
      </c>
      <c r="AD113" s="7">
        <v>9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34</v>
      </c>
      <c r="AN113" s="7">
        <v>30</v>
      </c>
      <c r="AO113" s="7">
        <v>36</v>
      </c>
      <c r="AP113" s="7">
        <v>37</v>
      </c>
      <c r="AQ113" s="7">
        <v>15</v>
      </c>
      <c r="AR113" s="7">
        <v>37</v>
      </c>
      <c r="AS113" s="7">
        <v>0.875</v>
      </c>
      <c r="AT113" s="8">
        <v>23</v>
      </c>
      <c r="AU113" s="8">
        <v>29</v>
      </c>
      <c r="AV113" s="8">
        <v>0.51111111111111107</v>
      </c>
      <c r="AW113" s="8">
        <v>0.64444444444444449</v>
      </c>
      <c r="AX113" s="8">
        <v>0.57777777777777772</v>
      </c>
      <c r="AY113" s="8">
        <v>698.36363636363637</v>
      </c>
      <c r="AZ113" s="8">
        <v>579.4375</v>
      </c>
      <c r="BA113" s="8">
        <v>648.28947368421052</v>
      </c>
      <c r="BB113" s="8">
        <v>552.78260869565213</v>
      </c>
      <c r="BC113" s="8">
        <v>505.10714285714283</v>
      </c>
      <c r="BD113" s="8">
        <v>526.60784313725492</v>
      </c>
      <c r="BE113" s="8">
        <v>578.56179775280896</v>
      </c>
      <c r="BF113" s="8">
        <v>145.58102766798424</v>
      </c>
      <c r="BG113" s="8">
        <v>74.330357142857167</v>
      </c>
      <c r="BH113" s="8">
        <v>121.6816305469556</v>
      </c>
      <c r="BM113" s="7">
        <v>0.98684210000000006</v>
      </c>
      <c r="BN113" s="7">
        <v>0.98684210000000006</v>
      </c>
      <c r="BO113" s="7">
        <v>0.98684210000000006</v>
      </c>
      <c r="BP113" s="7">
        <v>454.51388888888903</v>
      </c>
      <c r="BQ113" s="7">
        <v>475.31081081081101</v>
      </c>
      <c r="BR113" s="7">
        <v>465.054794520548</v>
      </c>
      <c r="BS113" s="7">
        <v>20.7969219219219</v>
      </c>
      <c r="BT113" s="7">
        <v>3.3327443294825301E-2</v>
      </c>
      <c r="BU113" s="7">
        <v>3</v>
      </c>
      <c r="BV113" s="39">
        <v>48.9774774774775</v>
      </c>
      <c r="BW113" s="39">
        <v>32.141639151111463</v>
      </c>
      <c r="BX113" s="39">
        <v>51</v>
      </c>
      <c r="BY113" s="39">
        <v>-53.416461916461891</v>
      </c>
      <c r="BZ113" s="39">
        <v>40.213274400582307</v>
      </c>
      <c r="CA113" s="39">
        <v>22</v>
      </c>
      <c r="CB113">
        <v>0.69863013698630139</v>
      </c>
      <c r="CC113">
        <v>0.91689856872350461</v>
      </c>
      <c r="CD113" s="7">
        <v>0.91666666666666663</v>
      </c>
      <c r="CE113" s="25">
        <v>408.67241379310343</v>
      </c>
      <c r="CF113" s="25">
        <v>496.82692307692309</v>
      </c>
      <c r="CG113" s="7">
        <v>1</v>
      </c>
      <c r="CH113" s="7">
        <v>0.8833333333333333</v>
      </c>
      <c r="CI113" s="7">
        <v>0.94166666666666665</v>
      </c>
      <c r="CJ113" s="8">
        <v>2</v>
      </c>
      <c r="CK113" s="8" t="s">
        <v>504</v>
      </c>
      <c r="CL113" s="8">
        <f t="shared" si="40"/>
        <v>3</v>
      </c>
      <c r="CM113" s="8" t="s">
        <v>639</v>
      </c>
      <c r="CN113" s="8">
        <v>1</v>
      </c>
      <c r="CO113" s="8" t="s">
        <v>634</v>
      </c>
      <c r="CP113" s="8">
        <v>0</v>
      </c>
      <c r="CQ113" s="7" t="s">
        <v>637</v>
      </c>
      <c r="CR113" s="7">
        <v>1</v>
      </c>
      <c r="CS113" s="7">
        <v>16</v>
      </c>
      <c r="CT113" s="7">
        <v>10</v>
      </c>
      <c r="CU113" s="8">
        <v>1</v>
      </c>
      <c r="CV113" s="8">
        <v>4</v>
      </c>
      <c r="CW113" s="7">
        <v>29</v>
      </c>
      <c r="CX113" s="7">
        <f t="shared" si="41"/>
        <v>0</v>
      </c>
      <c r="CY113" s="7">
        <f t="shared" si="42"/>
        <v>1</v>
      </c>
      <c r="CZ113" s="7">
        <v>7</v>
      </c>
      <c r="DA113" s="7">
        <v>4</v>
      </c>
      <c r="DB113" s="7">
        <v>15</v>
      </c>
      <c r="DC113" s="7">
        <v>3</v>
      </c>
      <c r="DD113" s="7">
        <v>3</v>
      </c>
      <c r="DE113" s="7">
        <v>17</v>
      </c>
      <c r="DF113" s="8">
        <v>21</v>
      </c>
      <c r="DG113" s="7">
        <v>34.285714285714285</v>
      </c>
      <c r="DH113" s="8">
        <v>0.91666666666666663</v>
      </c>
      <c r="DI113" s="8">
        <v>18</v>
      </c>
      <c r="DJ113" s="8">
        <v>26</v>
      </c>
      <c r="DK113" s="8">
        <v>0.4</v>
      </c>
      <c r="DL113" s="8">
        <f t="shared" si="55"/>
        <v>0.57777777777777772</v>
      </c>
      <c r="DM113" s="8">
        <f t="shared" si="57"/>
        <v>0.48888888888888887</v>
      </c>
      <c r="DN113" s="8">
        <v>656.03703703703707</v>
      </c>
      <c r="DO113" s="8">
        <v>660.0526315789474</v>
      </c>
      <c r="DP113" s="8">
        <v>657.695652173913</v>
      </c>
      <c r="DQ113" s="8">
        <v>752.61111111111109</v>
      </c>
      <c r="DR113" s="8">
        <v>560.19230769230774</v>
      </c>
      <c r="DS113" s="8">
        <v>638.90909090909088</v>
      </c>
      <c r="DT113" s="8">
        <v>648.51111111111106</v>
      </c>
      <c r="DU113" s="8">
        <f t="shared" si="58"/>
        <v>-96.574074074074019</v>
      </c>
      <c r="DV113" s="8">
        <f t="shared" si="58"/>
        <v>99.860323886639662</v>
      </c>
      <c r="DW113" s="8">
        <f t="shared" si="58"/>
        <v>18.786561264822126</v>
      </c>
      <c r="EB113" s="7">
        <v>0.98684210000000006</v>
      </c>
      <c r="EC113" s="7">
        <v>0.9736842</v>
      </c>
      <c r="ED113" s="7">
        <v>0.9802632</v>
      </c>
      <c r="EE113" s="7">
        <v>542.18309859154897</v>
      </c>
      <c r="EF113" s="7">
        <v>533.74285714285702</v>
      </c>
      <c r="EG113" s="7">
        <v>537.99290780141803</v>
      </c>
      <c r="EH113" s="7">
        <v>-8.4402414486921806</v>
      </c>
      <c r="EI113" s="7">
        <v>8.0622931463242994E-2</v>
      </c>
      <c r="EJ113" s="7">
        <v>7</v>
      </c>
      <c r="EK113">
        <v>74.805357142857218</v>
      </c>
      <c r="EL113">
        <v>42.413346096285792</v>
      </c>
      <c r="EM113">
        <v>48</v>
      </c>
      <c r="EN113">
        <v>-203.41714285714278</v>
      </c>
      <c r="EO113">
        <v>144.90539810510865</v>
      </c>
      <c r="EP113">
        <v>25</v>
      </c>
      <c r="EQ113">
        <v>0.65753424657534243</v>
      </c>
      <c r="ER113">
        <v>0.36774362323726101</v>
      </c>
      <c r="ES113" s="7">
        <v>0.9</v>
      </c>
      <c r="ET113" s="25">
        <v>420.05263157894734</v>
      </c>
      <c r="EU113" s="25">
        <v>484.54901960784315</v>
      </c>
      <c r="EV113" s="7">
        <v>0.98333333333333328</v>
      </c>
      <c r="EW113" s="7">
        <v>0.8833333333333333</v>
      </c>
      <c r="EX113" s="7">
        <v>0.93333333333333335</v>
      </c>
    </row>
    <row r="114" spans="1:154" x14ac:dyDescent="0.25">
      <c r="A114" s="1">
        <v>1114</v>
      </c>
      <c r="B114" s="7" t="s">
        <v>121</v>
      </c>
      <c r="C114" s="7" t="str">
        <f t="shared" si="47"/>
        <v>00</v>
      </c>
      <c r="D114" s="7">
        <f t="shared" si="48"/>
        <v>1900</v>
      </c>
      <c r="E114" s="7">
        <f t="shared" si="49"/>
        <v>2000</v>
      </c>
      <c r="F114" s="7">
        <f t="shared" si="50"/>
        <v>19</v>
      </c>
      <c r="G114" s="7" t="s">
        <v>447</v>
      </c>
      <c r="H114" s="7">
        <f t="shared" si="59"/>
        <v>1</v>
      </c>
      <c r="I114" s="7"/>
      <c r="J114" s="7" t="s">
        <v>470</v>
      </c>
      <c r="K114" s="7">
        <f t="shared" si="51"/>
        <v>1</v>
      </c>
      <c r="L114" s="7">
        <v>12</v>
      </c>
      <c r="M114" s="13" t="s">
        <v>493</v>
      </c>
      <c r="N114" s="7">
        <f t="shared" si="52"/>
        <v>1</v>
      </c>
      <c r="O114" s="13" t="s">
        <v>495</v>
      </c>
      <c r="P114" s="7">
        <f t="shared" si="56"/>
        <v>1</v>
      </c>
      <c r="Q114" s="7" t="s">
        <v>495</v>
      </c>
      <c r="R114" s="7">
        <f t="shared" si="45"/>
        <v>1</v>
      </c>
      <c r="S114" s="7" t="s">
        <v>501</v>
      </c>
      <c r="T114" s="7">
        <f t="shared" si="38"/>
        <v>1</v>
      </c>
      <c r="U114" s="7" t="s">
        <v>506</v>
      </c>
      <c r="V114" s="25">
        <v>55</v>
      </c>
      <c r="W114" s="25">
        <v>80</v>
      </c>
      <c r="X114" s="25">
        <v>27</v>
      </c>
      <c r="Y114" s="7">
        <f t="shared" si="53"/>
        <v>4</v>
      </c>
      <c r="Z114" s="7" t="s">
        <v>514</v>
      </c>
      <c r="AA114" s="7">
        <f t="shared" si="54"/>
        <v>6</v>
      </c>
      <c r="AB114" s="7">
        <v>7</v>
      </c>
      <c r="AC114" s="7">
        <v>0</v>
      </c>
      <c r="AD114" s="7">
        <v>9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30</v>
      </c>
      <c r="AN114" s="7">
        <v>27</v>
      </c>
      <c r="AO114" s="7">
        <v>38</v>
      </c>
      <c r="AP114" s="7">
        <v>36</v>
      </c>
      <c r="AQ114" s="7">
        <v>14</v>
      </c>
      <c r="AR114" s="7">
        <v>40</v>
      </c>
      <c r="AS114" s="7">
        <v>0.875</v>
      </c>
      <c r="AT114" s="8">
        <v>24</v>
      </c>
      <c r="AU114" s="8">
        <v>32</v>
      </c>
      <c r="AV114" s="8">
        <v>0.53333333333333333</v>
      </c>
      <c r="AW114" s="8">
        <v>0.71111111111111114</v>
      </c>
      <c r="AX114" s="8">
        <v>0.62222222222222223</v>
      </c>
      <c r="AY114" s="8">
        <v>712.42857142857144</v>
      </c>
      <c r="AZ114" s="8">
        <v>785.25</v>
      </c>
      <c r="BA114" s="8">
        <v>738.90909090909088</v>
      </c>
      <c r="BB114" s="8">
        <v>815.29166666666663</v>
      </c>
      <c r="BC114" s="8">
        <v>718.06451612903231</v>
      </c>
      <c r="BD114" s="8">
        <v>760.4909090909091</v>
      </c>
      <c r="BE114" s="8">
        <v>752.39772727272725</v>
      </c>
      <c r="BF114" s="8">
        <v>-102.86309523809518</v>
      </c>
      <c r="BG114" s="8">
        <v>67.185483870967687</v>
      </c>
      <c r="BH114" s="8">
        <v>-21.581818181818221</v>
      </c>
      <c r="BM114" s="7">
        <v>0.88157890000000005</v>
      </c>
      <c r="BN114" s="7">
        <v>0.88157890000000005</v>
      </c>
      <c r="BO114" s="7">
        <v>0.88157890000000005</v>
      </c>
      <c r="BP114" s="7">
        <v>603.84615384615404</v>
      </c>
      <c r="BQ114" s="7">
        <v>602.37313432835799</v>
      </c>
      <c r="BR114" s="7">
        <v>603.09848484848499</v>
      </c>
      <c r="BS114" s="7">
        <v>-1.47301951779559</v>
      </c>
      <c r="BT114" s="7">
        <v>9.3337881329644601E-2</v>
      </c>
      <c r="BU114" s="7">
        <v>13</v>
      </c>
      <c r="BV114" s="39">
        <v>73.560634328358191</v>
      </c>
      <c r="BW114" s="39">
        <v>40.766436485790656</v>
      </c>
      <c r="BX114" s="39">
        <v>32</v>
      </c>
      <c r="BY114" s="39">
        <v>-86.169722814498996</v>
      </c>
      <c r="BZ114" s="39">
        <v>68.389783220738309</v>
      </c>
      <c r="CA114" s="39">
        <v>35</v>
      </c>
      <c r="CB114">
        <v>0.47761194029850745</v>
      </c>
      <c r="CC114">
        <v>0.85367147445414326</v>
      </c>
      <c r="CD114" s="7">
        <v>0.95</v>
      </c>
      <c r="CE114" s="25">
        <v>502.57627118644069</v>
      </c>
      <c r="CF114" s="25">
        <v>561.4727272727273</v>
      </c>
      <c r="CG114" s="7">
        <v>0.98333333333333328</v>
      </c>
      <c r="CH114" s="7">
        <v>0.93333333333333335</v>
      </c>
      <c r="CI114" s="7">
        <v>0.95833333333333337</v>
      </c>
      <c r="CJ114" s="8">
        <v>3</v>
      </c>
      <c r="CK114" s="8" t="s">
        <v>506</v>
      </c>
      <c r="CL114" s="8">
        <f t="shared" si="40"/>
        <v>4</v>
      </c>
      <c r="CM114" s="8" t="s">
        <v>634</v>
      </c>
      <c r="CN114" s="8">
        <v>0</v>
      </c>
      <c r="CO114" s="8" t="s">
        <v>634</v>
      </c>
      <c r="CP114" s="8">
        <v>0</v>
      </c>
      <c r="CQ114" s="7" t="s">
        <v>635</v>
      </c>
      <c r="CR114" s="7">
        <v>0</v>
      </c>
      <c r="CS114" s="7">
        <v>1</v>
      </c>
      <c r="CT114" s="7">
        <v>0</v>
      </c>
      <c r="CU114" s="8">
        <v>9</v>
      </c>
      <c r="CV114" s="8">
        <v>1</v>
      </c>
      <c r="CW114" s="7">
        <v>3</v>
      </c>
      <c r="CX114" s="7">
        <f t="shared" si="41"/>
        <v>0</v>
      </c>
      <c r="CY114" s="7">
        <f t="shared" si="42"/>
        <v>0</v>
      </c>
      <c r="CZ114" s="7">
        <v>0</v>
      </c>
      <c r="DA114" s="7">
        <v>0</v>
      </c>
      <c r="DB114" s="7">
        <v>2</v>
      </c>
      <c r="DC114" s="7">
        <v>1</v>
      </c>
      <c r="DD114" s="7">
        <v>0</v>
      </c>
      <c r="DE114" s="7">
        <v>0</v>
      </c>
      <c r="DF114" s="8">
        <v>33</v>
      </c>
      <c r="DG114" s="7">
        <v>38</v>
      </c>
      <c r="DH114" s="8">
        <v>0.95833333333333337</v>
      </c>
      <c r="DI114" s="8">
        <v>26</v>
      </c>
      <c r="DJ114" s="8">
        <v>27</v>
      </c>
      <c r="DK114" s="8">
        <v>0.57777777777777772</v>
      </c>
      <c r="DL114" s="8">
        <f t="shared" si="55"/>
        <v>0.6</v>
      </c>
      <c r="DM114" s="8">
        <f t="shared" si="57"/>
        <v>0.58888888888888891</v>
      </c>
      <c r="DN114" s="8">
        <v>782.33333333333337</v>
      </c>
      <c r="DO114" s="8">
        <v>755.22222222222217</v>
      </c>
      <c r="DP114" s="8">
        <v>768.77777777777783</v>
      </c>
      <c r="DQ114" s="8">
        <v>887.48</v>
      </c>
      <c r="DR114" s="8">
        <v>831.11111111111109</v>
      </c>
      <c r="DS114" s="8">
        <v>858.21153846153845</v>
      </c>
      <c r="DT114" s="8">
        <v>821.625</v>
      </c>
      <c r="DU114" s="8">
        <f t="shared" si="58"/>
        <v>-105.14666666666665</v>
      </c>
      <c r="DV114" s="8">
        <f t="shared" si="58"/>
        <v>-75.888888888888914</v>
      </c>
      <c r="DW114" s="8">
        <f t="shared" si="58"/>
        <v>-89.433760683760624</v>
      </c>
      <c r="EB114" s="7">
        <v>0.9210526</v>
      </c>
      <c r="EC114" s="7">
        <v>0.9473684</v>
      </c>
      <c r="ED114" s="7">
        <v>0.93421050000000005</v>
      </c>
      <c r="EE114" s="7">
        <v>522.71014492753602</v>
      </c>
      <c r="EF114" s="7">
        <v>527.4</v>
      </c>
      <c r="EG114" s="7">
        <v>525.07194244604295</v>
      </c>
      <c r="EH114" s="7">
        <v>4.6898550724637298</v>
      </c>
      <c r="EI114" s="7">
        <v>6.01779157604704E-2</v>
      </c>
      <c r="EJ114" s="7">
        <v>8</v>
      </c>
      <c r="EK114">
        <v>64.273745034308533</v>
      </c>
      <c r="EL114">
        <v>39.885849612895626</v>
      </c>
      <c r="EM114">
        <v>39</v>
      </c>
      <c r="EN114">
        <v>-65.687793427229948</v>
      </c>
      <c r="EO114">
        <v>55.493593223802833</v>
      </c>
      <c r="EP114">
        <v>30</v>
      </c>
      <c r="EQ114">
        <v>0.56521739130434778</v>
      </c>
      <c r="ER114">
        <v>0.9784731938897</v>
      </c>
      <c r="ES114" s="7">
        <v>0.96666666666666667</v>
      </c>
      <c r="ET114" s="25">
        <v>513.96610169491521</v>
      </c>
      <c r="EU114" s="25">
        <v>577.12280701754389</v>
      </c>
      <c r="EV114" s="7">
        <v>1</v>
      </c>
      <c r="EW114" s="7">
        <v>0.98333333333333328</v>
      </c>
      <c r="EX114" s="7">
        <v>0.9916666666666667</v>
      </c>
    </row>
    <row r="115" spans="1:154" x14ac:dyDescent="0.25">
      <c r="A115" s="1">
        <v>1115</v>
      </c>
      <c r="B115" s="7" t="s">
        <v>111</v>
      </c>
      <c r="C115" s="7" t="str">
        <f t="shared" si="47"/>
        <v>00</v>
      </c>
      <c r="D115" s="7">
        <f t="shared" si="48"/>
        <v>1900</v>
      </c>
      <c r="E115" s="7">
        <f t="shared" si="49"/>
        <v>2000</v>
      </c>
      <c r="F115" s="7">
        <f t="shared" si="50"/>
        <v>19</v>
      </c>
      <c r="G115" s="7" t="s">
        <v>447</v>
      </c>
      <c r="H115" s="7">
        <f t="shared" si="59"/>
        <v>1</v>
      </c>
      <c r="I115" s="7"/>
      <c r="J115" s="7" t="s">
        <v>470</v>
      </c>
      <c r="K115" s="7">
        <f t="shared" si="51"/>
        <v>1</v>
      </c>
      <c r="L115" s="7">
        <v>12</v>
      </c>
      <c r="M115" s="13" t="s">
        <v>493</v>
      </c>
      <c r="N115" s="7">
        <f t="shared" si="52"/>
        <v>1</v>
      </c>
      <c r="O115" s="13" t="s">
        <v>494</v>
      </c>
      <c r="P115" s="7">
        <f t="shared" si="56"/>
        <v>0</v>
      </c>
      <c r="Q115" s="7" t="s">
        <v>494</v>
      </c>
      <c r="R115" s="7">
        <f t="shared" si="45"/>
        <v>0</v>
      </c>
      <c r="S115" s="7" t="s">
        <v>501</v>
      </c>
      <c r="T115" s="7">
        <f t="shared" si="38"/>
        <v>1</v>
      </c>
      <c r="U115" s="7" t="s">
        <v>506</v>
      </c>
      <c r="V115" s="25">
        <v>55</v>
      </c>
      <c r="W115" s="25">
        <v>80</v>
      </c>
      <c r="X115" s="25">
        <v>28</v>
      </c>
      <c r="Y115" s="7">
        <f t="shared" si="53"/>
        <v>4</v>
      </c>
      <c r="Z115" s="7" t="s">
        <v>514</v>
      </c>
      <c r="AA115" s="7">
        <f t="shared" si="54"/>
        <v>6</v>
      </c>
      <c r="AB115" s="7">
        <v>3</v>
      </c>
      <c r="AC115" s="7">
        <v>0</v>
      </c>
      <c r="AD115" s="7">
        <v>9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7</v>
      </c>
      <c r="AM115" s="7">
        <v>28</v>
      </c>
      <c r="AN115" s="7">
        <v>24</v>
      </c>
      <c r="AO115" s="7">
        <v>37</v>
      </c>
      <c r="AP115" s="7">
        <v>37</v>
      </c>
      <c r="AQ115" s="7">
        <v>13</v>
      </c>
      <c r="AR115" s="7">
        <v>36</v>
      </c>
      <c r="AS115" s="7">
        <v>1</v>
      </c>
      <c r="AT115" s="8">
        <v>25</v>
      </c>
      <c r="AU115" s="8">
        <v>30</v>
      </c>
      <c r="AV115" s="8">
        <v>0.55555555555555558</v>
      </c>
      <c r="AW115" s="8">
        <v>0.66666666666666663</v>
      </c>
      <c r="AX115" s="8">
        <v>0.61111111111111116</v>
      </c>
      <c r="AY115" s="8">
        <v>827.52941176470586</v>
      </c>
      <c r="AZ115" s="8">
        <v>838</v>
      </c>
      <c r="BA115" s="8">
        <v>832.4375</v>
      </c>
      <c r="BB115" s="8">
        <v>995.625</v>
      </c>
      <c r="BC115" s="8">
        <v>912.66666666666663</v>
      </c>
      <c r="BD115" s="8">
        <v>951.70588235294122</v>
      </c>
      <c r="BE115" s="8">
        <v>905.72289156626505</v>
      </c>
      <c r="BF115" s="8">
        <v>-168.09558823529414</v>
      </c>
      <c r="BG115" s="8">
        <v>-74.666666666666629</v>
      </c>
      <c r="BH115" s="8">
        <v>-119.26838235294122</v>
      </c>
      <c r="BM115" s="7">
        <v>0.9210526</v>
      </c>
      <c r="BN115" s="7">
        <v>0.96052630000000006</v>
      </c>
      <c r="BO115" s="7">
        <v>0.94078949999999995</v>
      </c>
      <c r="BP115" s="7">
        <v>498.26470588235298</v>
      </c>
      <c r="BQ115" s="7">
        <v>498.18309859154903</v>
      </c>
      <c r="BR115" s="7">
        <v>498.22302158273402</v>
      </c>
      <c r="BS115" s="7">
        <v>-8.1607290803617602E-2</v>
      </c>
      <c r="BT115" s="7">
        <v>3.9812753465294497E-2</v>
      </c>
      <c r="BU115" s="7">
        <v>8</v>
      </c>
      <c r="BV115" s="39">
        <v>53.153846153846096</v>
      </c>
      <c r="BW115" s="39">
        <v>37.212399225893456</v>
      </c>
      <c r="BX115" s="39">
        <v>39</v>
      </c>
      <c r="BY115" s="39">
        <v>-69.866666666666731</v>
      </c>
      <c r="BZ115" s="39">
        <v>48.95058733049067</v>
      </c>
      <c r="CA115" s="39">
        <v>30</v>
      </c>
      <c r="CB115">
        <v>0.56521739130434778</v>
      </c>
      <c r="CC115">
        <v>0.76078978273634612</v>
      </c>
      <c r="CD115" s="7">
        <v>0.89166666666666672</v>
      </c>
      <c r="CE115" s="25">
        <v>432.23728813559325</v>
      </c>
      <c r="CF115" s="25">
        <v>512.6875</v>
      </c>
      <c r="CG115" s="7">
        <v>0.98333333333333328</v>
      </c>
      <c r="CH115" s="7">
        <v>0.81666666666666665</v>
      </c>
      <c r="CI115" s="7">
        <v>0.9</v>
      </c>
      <c r="CJ115" s="8">
        <v>3</v>
      </c>
      <c r="CK115" s="8" t="s">
        <v>507</v>
      </c>
      <c r="CL115" s="8">
        <f t="shared" si="40"/>
        <v>2</v>
      </c>
      <c r="CM115" s="8" t="s">
        <v>639</v>
      </c>
      <c r="CN115" s="8">
        <v>1</v>
      </c>
      <c r="CO115" s="8" t="s">
        <v>639</v>
      </c>
      <c r="CP115" s="8">
        <v>1</v>
      </c>
      <c r="CQ115" s="7" t="s">
        <v>636</v>
      </c>
      <c r="CR115" s="7">
        <v>2</v>
      </c>
      <c r="CS115" s="7">
        <v>6</v>
      </c>
      <c r="CT115" s="7">
        <v>1</v>
      </c>
      <c r="CU115" s="8">
        <v>1</v>
      </c>
      <c r="CV115" s="8">
        <v>2</v>
      </c>
      <c r="CW115" s="7">
        <v>0</v>
      </c>
      <c r="CX115" s="7">
        <f t="shared" si="41"/>
        <v>0</v>
      </c>
      <c r="CY115" s="7">
        <f t="shared" si="42"/>
        <v>0</v>
      </c>
      <c r="CZ115" s="7">
        <v>0</v>
      </c>
      <c r="DA115" s="7">
        <v>0</v>
      </c>
      <c r="DB115" s="7">
        <v>0</v>
      </c>
      <c r="DC115" s="7">
        <v>0</v>
      </c>
      <c r="DD115" s="7">
        <v>0</v>
      </c>
      <c r="DE115" s="7">
        <v>14</v>
      </c>
      <c r="DF115" s="8">
        <v>20</v>
      </c>
      <c r="DG115" s="7">
        <v>39</v>
      </c>
      <c r="DH115" s="8">
        <v>1</v>
      </c>
      <c r="DI115" s="8">
        <v>18</v>
      </c>
      <c r="DJ115" s="8">
        <v>25</v>
      </c>
      <c r="DK115" s="8">
        <v>0.4</v>
      </c>
      <c r="DL115" s="8">
        <f t="shared" si="55"/>
        <v>0.55555555555555558</v>
      </c>
      <c r="DM115" s="8">
        <f t="shared" si="57"/>
        <v>0.4777777777777778</v>
      </c>
      <c r="DN115" s="8">
        <v>738.2</v>
      </c>
      <c r="DO115" s="8">
        <v>763.52941176470586</v>
      </c>
      <c r="DP115" s="8">
        <v>748.45238095238096</v>
      </c>
      <c r="DQ115" s="8">
        <v>880.88235294117646</v>
      </c>
      <c r="DR115" s="8">
        <v>738.47826086956525</v>
      </c>
      <c r="DS115" s="8">
        <v>799</v>
      </c>
      <c r="DT115" s="8">
        <v>773.10975609756099</v>
      </c>
      <c r="DU115" s="8">
        <f t="shared" si="58"/>
        <v>-142.68235294117642</v>
      </c>
      <c r="DV115" s="8">
        <f t="shared" si="58"/>
        <v>25.051150895140609</v>
      </c>
      <c r="DW115" s="8">
        <f t="shared" si="58"/>
        <v>-50.547619047619037</v>
      </c>
      <c r="EB115" s="7">
        <v>0.96052630000000006</v>
      </c>
      <c r="EC115" s="7">
        <v>0.96052630000000006</v>
      </c>
      <c r="ED115" s="7">
        <v>0.96052630000000006</v>
      </c>
      <c r="EE115" s="7">
        <v>478.845070422535</v>
      </c>
      <c r="EF115" s="7">
        <v>498.67605633802799</v>
      </c>
      <c r="EG115" s="7">
        <v>488.76056338028201</v>
      </c>
      <c r="EH115" s="7">
        <v>19.830985915492899</v>
      </c>
      <c r="EI115" s="7">
        <v>5.86513957897912E-2</v>
      </c>
      <c r="EJ115" s="7">
        <v>6</v>
      </c>
      <c r="EK115">
        <v>48.916056338028092</v>
      </c>
      <c r="EL115">
        <v>32.981546355500178</v>
      </c>
      <c r="EM115">
        <v>50</v>
      </c>
      <c r="EN115">
        <v>-49.419181757209941</v>
      </c>
      <c r="EO115">
        <v>37.006955281798362</v>
      </c>
      <c r="EP115">
        <v>21</v>
      </c>
      <c r="EQ115">
        <v>0.70422535211267601</v>
      </c>
      <c r="ER115">
        <v>0.9898192280549355</v>
      </c>
      <c r="ES115" s="7">
        <v>0.92500000000000004</v>
      </c>
      <c r="ET115" s="25">
        <v>424.05172413793105</v>
      </c>
      <c r="EU115" s="25">
        <v>525.56603773584902</v>
      </c>
      <c r="EV115" s="7">
        <v>1</v>
      </c>
      <c r="EW115" s="7">
        <v>0.8833333333333333</v>
      </c>
      <c r="EX115" s="7">
        <v>0.94166666666666665</v>
      </c>
    </row>
    <row r="116" spans="1:154" x14ac:dyDescent="0.25">
      <c r="A116" s="1">
        <v>1116</v>
      </c>
      <c r="B116" s="7" t="s">
        <v>122</v>
      </c>
      <c r="C116" s="7" t="str">
        <f t="shared" si="47"/>
        <v>99</v>
      </c>
      <c r="D116" s="7">
        <f t="shared" si="48"/>
        <v>1999</v>
      </c>
      <c r="E116" s="7">
        <f t="shared" si="49"/>
        <v>1999</v>
      </c>
      <c r="F116" s="7">
        <f t="shared" si="50"/>
        <v>20</v>
      </c>
      <c r="G116" s="7" t="s">
        <v>447</v>
      </c>
      <c r="H116" s="7">
        <f t="shared" si="59"/>
        <v>1</v>
      </c>
      <c r="I116" s="7"/>
      <c r="J116" s="7" t="s">
        <v>470</v>
      </c>
      <c r="K116" s="7">
        <f t="shared" si="51"/>
        <v>1</v>
      </c>
      <c r="L116" s="7">
        <v>12</v>
      </c>
      <c r="M116" s="13" t="s">
        <v>493</v>
      </c>
      <c r="N116" s="7">
        <f t="shared" si="52"/>
        <v>1</v>
      </c>
      <c r="O116" s="23"/>
      <c r="P116" s="10"/>
      <c r="Q116" s="10"/>
      <c r="R116" s="10"/>
      <c r="S116" s="7" t="s">
        <v>501</v>
      </c>
      <c r="T116" s="7">
        <f t="shared" si="38"/>
        <v>1</v>
      </c>
      <c r="U116" s="7" t="s">
        <v>504</v>
      </c>
      <c r="V116" s="25">
        <v>54</v>
      </c>
      <c r="W116" s="25">
        <v>70</v>
      </c>
      <c r="X116" s="25">
        <v>26</v>
      </c>
      <c r="Y116" s="7">
        <f t="shared" si="53"/>
        <v>3</v>
      </c>
      <c r="Z116" s="7" t="s">
        <v>514</v>
      </c>
      <c r="AA116" s="7">
        <f t="shared" si="54"/>
        <v>6</v>
      </c>
      <c r="AB116" s="7">
        <v>6</v>
      </c>
      <c r="AC116" s="7">
        <v>1</v>
      </c>
      <c r="AD116" s="7">
        <v>0</v>
      </c>
      <c r="AE116" s="7">
        <v>4</v>
      </c>
      <c r="AF116" s="7">
        <v>0</v>
      </c>
      <c r="AG116" s="7">
        <v>0</v>
      </c>
      <c r="AH116" s="7">
        <v>2</v>
      </c>
      <c r="AI116" s="7">
        <v>2</v>
      </c>
      <c r="AJ116" s="7">
        <v>0</v>
      </c>
      <c r="AK116" s="7">
        <v>0</v>
      </c>
      <c r="AL116" s="7">
        <v>6</v>
      </c>
      <c r="AM116" s="7">
        <v>29</v>
      </c>
      <c r="AN116" s="7">
        <v>26</v>
      </c>
      <c r="AO116" s="7">
        <v>36</v>
      </c>
      <c r="AP116" s="7">
        <v>37</v>
      </c>
      <c r="AQ116" s="7">
        <v>17</v>
      </c>
      <c r="AR116" s="7">
        <v>37</v>
      </c>
      <c r="AS116" s="7">
        <v>1</v>
      </c>
      <c r="AT116" s="8">
        <v>24</v>
      </c>
      <c r="AU116" s="8">
        <v>27</v>
      </c>
      <c r="AV116" s="8">
        <v>0.53333333333333333</v>
      </c>
      <c r="AW116" s="8">
        <v>0.6</v>
      </c>
      <c r="AX116" s="8">
        <v>0.56666666666666665</v>
      </c>
      <c r="AY116" s="8">
        <v>605.6</v>
      </c>
      <c r="AZ116" s="8">
        <v>626.44444444444446</v>
      </c>
      <c r="BA116" s="8">
        <v>615.47368421052636</v>
      </c>
      <c r="BB116" s="8">
        <v>675.56521739130437</v>
      </c>
      <c r="BC116" s="8">
        <v>638.66666666666663</v>
      </c>
      <c r="BD116" s="8">
        <v>655.64</v>
      </c>
      <c r="BE116" s="8">
        <v>638.2954545454545</v>
      </c>
      <c r="BF116" s="8">
        <v>-69.96521739130435</v>
      </c>
      <c r="BG116" s="8">
        <v>-12.222222222222172</v>
      </c>
      <c r="BH116" s="8">
        <v>-40.166315789473629</v>
      </c>
      <c r="BM116" s="7">
        <v>0.98684210000000006</v>
      </c>
      <c r="BN116" s="7">
        <v>0.98684210000000006</v>
      </c>
      <c r="BO116" s="7">
        <v>0.98684210000000006</v>
      </c>
      <c r="BP116" s="7">
        <v>459</v>
      </c>
      <c r="BQ116" s="7">
        <v>450.20833333333297</v>
      </c>
      <c r="BR116" s="7">
        <v>454.664383561644</v>
      </c>
      <c r="BS116" s="7">
        <v>-8.7916666666666892</v>
      </c>
      <c r="BT116" s="7">
        <v>4.9347689717534803E-2</v>
      </c>
      <c r="BU116" s="7">
        <v>3</v>
      </c>
      <c r="BV116" s="39">
        <v>39.283859649122768</v>
      </c>
      <c r="BW116" s="39">
        <v>22.68654585609913</v>
      </c>
      <c r="BX116" s="39">
        <v>38</v>
      </c>
      <c r="BY116" s="39">
        <v>-48.510000000000055</v>
      </c>
      <c r="BZ116" s="39">
        <v>46.197868517449471</v>
      </c>
      <c r="CA116" s="39">
        <v>36</v>
      </c>
      <c r="CB116">
        <v>0.51351351351351349</v>
      </c>
      <c r="CC116">
        <v>0.80980951657643219</v>
      </c>
      <c r="CD116" s="7">
        <v>0.98333333333333328</v>
      </c>
      <c r="CE116" s="25">
        <v>384.21666666666664</v>
      </c>
      <c r="CF116" s="25">
        <v>445</v>
      </c>
      <c r="CG116" s="7">
        <v>1</v>
      </c>
      <c r="CH116" s="7">
        <v>0.96666666666666667</v>
      </c>
      <c r="CI116" s="7">
        <v>0.98333333333333328</v>
      </c>
      <c r="CJ116" s="8">
        <v>3</v>
      </c>
      <c r="CK116" s="8" t="s">
        <v>507</v>
      </c>
      <c r="CL116" s="8">
        <f t="shared" si="40"/>
        <v>2</v>
      </c>
      <c r="CM116" s="8" t="s">
        <v>639</v>
      </c>
      <c r="CN116" s="8">
        <v>1</v>
      </c>
      <c r="CO116" s="8" t="s">
        <v>634</v>
      </c>
      <c r="CP116" s="8">
        <v>0</v>
      </c>
      <c r="CQ116" s="7" t="s">
        <v>637</v>
      </c>
      <c r="CR116" s="7">
        <v>1</v>
      </c>
      <c r="CS116" s="7">
        <v>7</v>
      </c>
      <c r="CT116" s="7">
        <v>0</v>
      </c>
      <c r="CU116" s="8">
        <v>9</v>
      </c>
      <c r="CV116" s="8">
        <v>0</v>
      </c>
      <c r="CW116" s="7">
        <v>0</v>
      </c>
      <c r="CX116" s="7">
        <f t="shared" si="41"/>
        <v>0</v>
      </c>
      <c r="CY116" s="7">
        <f t="shared" si="42"/>
        <v>0</v>
      </c>
      <c r="CZ116" s="7">
        <v>0</v>
      </c>
      <c r="DA116" s="7">
        <v>0</v>
      </c>
      <c r="DB116" s="7">
        <v>0</v>
      </c>
      <c r="DC116" s="7">
        <v>0</v>
      </c>
      <c r="DD116" s="7">
        <v>0</v>
      </c>
      <c r="DE116" s="7">
        <v>11</v>
      </c>
      <c r="DF116" s="8">
        <v>30</v>
      </c>
      <c r="DG116" s="7">
        <v>40</v>
      </c>
      <c r="DH116" s="8">
        <v>1</v>
      </c>
      <c r="DI116" s="8">
        <v>23</v>
      </c>
      <c r="DJ116" s="8">
        <v>24</v>
      </c>
      <c r="DK116" s="8">
        <v>0.51111111111111107</v>
      </c>
      <c r="DL116" s="8">
        <f t="shared" si="55"/>
        <v>0.53333333333333333</v>
      </c>
      <c r="DM116" s="8">
        <f t="shared" si="57"/>
        <v>0.52222222222222225</v>
      </c>
      <c r="DN116" s="8">
        <v>883.38095238095241</v>
      </c>
      <c r="DO116" s="8">
        <v>737.66666666666663</v>
      </c>
      <c r="DP116" s="8">
        <v>810.52380952380952</v>
      </c>
      <c r="DQ116" s="8">
        <v>749.13043478260875</v>
      </c>
      <c r="DR116" s="8">
        <v>792.52173913043475</v>
      </c>
      <c r="DS116" s="8">
        <v>770.82608695652175</v>
      </c>
      <c r="DT116" s="8">
        <v>789.77272727272725</v>
      </c>
      <c r="DU116" s="8">
        <f t="shared" si="58"/>
        <v>134.25051759834366</v>
      </c>
      <c r="DV116" s="8">
        <f t="shared" si="58"/>
        <v>-54.855072463768124</v>
      </c>
      <c r="DW116" s="8">
        <f t="shared" si="58"/>
        <v>39.697722567287769</v>
      </c>
      <c r="EB116" s="7">
        <v>0.98684210000000006</v>
      </c>
      <c r="EC116" s="7">
        <v>1</v>
      </c>
      <c r="ED116" s="7">
        <v>0.99342109999999995</v>
      </c>
      <c r="EE116" s="7">
        <v>520.29166666666697</v>
      </c>
      <c r="EF116" s="7">
        <v>491.23611111111097</v>
      </c>
      <c r="EG116" s="7">
        <v>505.76388888888903</v>
      </c>
      <c r="EH116" s="7">
        <v>-29.0555555555555</v>
      </c>
      <c r="EI116" s="7">
        <v>0.10632828542331101</v>
      </c>
      <c r="EJ116" s="7">
        <v>5</v>
      </c>
      <c r="EK116">
        <v>46.873581213307311</v>
      </c>
      <c r="EL116">
        <v>37.875240957002696</v>
      </c>
      <c r="EM116">
        <v>35</v>
      </c>
      <c r="EN116">
        <v>-102.1467195385724</v>
      </c>
      <c r="EO116">
        <v>92.832456384869843</v>
      </c>
      <c r="EP116">
        <v>38</v>
      </c>
      <c r="EQ116">
        <v>0.47945205479452052</v>
      </c>
      <c r="ER116">
        <v>0.4588848415793424</v>
      </c>
      <c r="ES116" s="7">
        <v>0.96666666666666667</v>
      </c>
      <c r="ET116" s="25">
        <v>585.75862068965512</v>
      </c>
      <c r="EU116" s="25">
        <v>631.25862068965512</v>
      </c>
      <c r="EV116" s="7">
        <v>0.96666666666666667</v>
      </c>
      <c r="EW116" s="7">
        <v>0.98333333333333328</v>
      </c>
      <c r="EX116" s="7">
        <v>0.97499999999999998</v>
      </c>
    </row>
    <row r="117" spans="1:154" x14ac:dyDescent="0.25">
      <c r="A117" s="1">
        <v>1117</v>
      </c>
      <c r="B117" s="7" t="s">
        <v>123</v>
      </c>
      <c r="C117" s="7" t="str">
        <f t="shared" si="47"/>
        <v>99</v>
      </c>
      <c r="D117" s="7">
        <f t="shared" si="48"/>
        <v>1999</v>
      </c>
      <c r="E117" s="7">
        <f t="shared" si="49"/>
        <v>1999</v>
      </c>
      <c r="F117" s="7">
        <f t="shared" si="50"/>
        <v>20</v>
      </c>
      <c r="G117" s="7" t="s">
        <v>447</v>
      </c>
      <c r="H117" s="7">
        <f t="shared" si="59"/>
        <v>1</v>
      </c>
      <c r="I117" s="7"/>
      <c r="J117" s="7" t="s">
        <v>479</v>
      </c>
      <c r="K117" s="9">
        <f t="shared" si="51"/>
        <v>1</v>
      </c>
      <c r="L117" s="7">
        <v>12</v>
      </c>
      <c r="M117" s="13" t="s">
        <v>493</v>
      </c>
      <c r="N117" s="7">
        <f t="shared" si="52"/>
        <v>1</v>
      </c>
      <c r="O117" s="13" t="s">
        <v>494</v>
      </c>
      <c r="P117" s="7">
        <f>IF(O117="לא",0,1)</f>
        <v>0</v>
      </c>
      <c r="Q117" s="7" t="s">
        <v>495</v>
      </c>
      <c r="R117" s="7">
        <f t="shared" ref="R117:R137" si="60">IF(Q117="לא",0,1)</f>
        <v>1</v>
      </c>
      <c r="S117" s="7" t="s">
        <v>501</v>
      </c>
      <c r="T117" s="7">
        <f t="shared" si="38"/>
        <v>1</v>
      </c>
      <c r="U117" s="7" t="s">
        <v>504</v>
      </c>
      <c r="V117" s="25">
        <v>54</v>
      </c>
      <c r="W117" s="25">
        <v>70</v>
      </c>
      <c r="X117" s="25">
        <v>23</v>
      </c>
      <c r="Y117" s="7">
        <f t="shared" si="53"/>
        <v>3</v>
      </c>
      <c r="Z117" s="7" t="s">
        <v>514</v>
      </c>
      <c r="AA117" s="7">
        <f t="shared" si="54"/>
        <v>6</v>
      </c>
      <c r="AB117" s="7">
        <v>4</v>
      </c>
      <c r="AC117" s="7">
        <v>3</v>
      </c>
      <c r="AD117" s="7">
        <v>0</v>
      </c>
      <c r="AE117" s="7">
        <v>4</v>
      </c>
      <c r="AF117" s="7">
        <v>1</v>
      </c>
      <c r="AG117" s="7">
        <v>0</v>
      </c>
      <c r="AH117" s="7">
        <v>0</v>
      </c>
      <c r="AI117" s="7">
        <v>3</v>
      </c>
      <c r="AJ117" s="7">
        <v>1</v>
      </c>
      <c r="AK117" s="7">
        <v>1</v>
      </c>
      <c r="AL117" s="7">
        <v>22</v>
      </c>
      <c r="AM117" s="7">
        <v>29</v>
      </c>
      <c r="AN117" s="7">
        <v>34</v>
      </c>
      <c r="AO117" s="7">
        <v>30</v>
      </c>
      <c r="AP117" s="7">
        <v>29</v>
      </c>
      <c r="AQ117" s="7">
        <v>26</v>
      </c>
      <c r="AR117" s="7">
        <v>47</v>
      </c>
      <c r="AS117" s="7">
        <v>0.95833333333333337</v>
      </c>
      <c r="AT117" s="8">
        <v>19</v>
      </c>
      <c r="AU117" s="8">
        <v>24</v>
      </c>
      <c r="AV117" s="8">
        <v>0.42222222222222222</v>
      </c>
      <c r="AW117" s="8">
        <v>0.53333333333333333</v>
      </c>
      <c r="AX117" s="8">
        <v>0.4777777777777778</v>
      </c>
      <c r="AY117" s="8">
        <v>774</v>
      </c>
      <c r="AZ117" s="8">
        <v>784.42857142857144</v>
      </c>
      <c r="BA117" s="8">
        <v>778.76086956521738</v>
      </c>
      <c r="BB117" s="8">
        <v>754.26315789473688</v>
      </c>
      <c r="BC117" s="8">
        <v>769.73913043478262</v>
      </c>
      <c r="BD117" s="8">
        <v>762.73809523809518</v>
      </c>
      <c r="BE117" s="8">
        <v>771.11363636363637</v>
      </c>
      <c r="BF117" s="8">
        <v>19.736842105263122</v>
      </c>
      <c r="BG117" s="8">
        <v>14.689440993788821</v>
      </c>
      <c r="BH117" s="8">
        <v>16.022774327122193</v>
      </c>
      <c r="BM117" s="7">
        <v>0.90789470000000005</v>
      </c>
      <c r="BN117" s="7">
        <v>0.90789470000000005</v>
      </c>
      <c r="BO117" s="7">
        <v>0.90789470000000005</v>
      </c>
      <c r="BP117" s="7">
        <v>397.432835820896</v>
      </c>
      <c r="BQ117" s="7">
        <v>396.23880597014897</v>
      </c>
      <c r="BR117" s="7">
        <v>396.83582089552198</v>
      </c>
      <c r="BS117" s="7">
        <v>-1.1940298507462901</v>
      </c>
      <c r="BT117" s="7">
        <v>4.0782926334580701E-2</v>
      </c>
      <c r="BU117" s="7">
        <v>11</v>
      </c>
      <c r="BV117" s="39">
        <v>42.238805970149301</v>
      </c>
      <c r="BW117" s="39">
        <v>29.154759474226452</v>
      </c>
      <c r="BX117" s="39">
        <v>27</v>
      </c>
      <c r="BY117" s="39">
        <v>-30.511194029850706</v>
      </c>
      <c r="BZ117" s="39">
        <v>31.522016115724622</v>
      </c>
      <c r="CA117" s="39">
        <v>40</v>
      </c>
      <c r="CB117">
        <v>0.40298507462686567</v>
      </c>
      <c r="CC117">
        <v>1.3843707961355054</v>
      </c>
      <c r="CD117" s="7">
        <v>0.85833333333333328</v>
      </c>
      <c r="CE117" s="25">
        <v>337.91379310344826</v>
      </c>
      <c r="CF117" s="25">
        <v>419.28888888888889</v>
      </c>
      <c r="CG117" s="7">
        <v>0.98333333333333328</v>
      </c>
      <c r="CH117" s="7">
        <v>0.75</v>
      </c>
      <c r="CI117" s="7">
        <v>0.8666666666666667</v>
      </c>
      <c r="CJ117" s="8">
        <v>2</v>
      </c>
      <c r="CK117" s="8" t="s">
        <v>506</v>
      </c>
      <c r="CL117" s="8">
        <f t="shared" si="40"/>
        <v>4</v>
      </c>
      <c r="CM117" s="8" t="s">
        <v>639</v>
      </c>
      <c r="CN117" s="8">
        <v>1</v>
      </c>
      <c r="CO117" s="8" t="s">
        <v>634</v>
      </c>
      <c r="CP117" s="8">
        <v>0</v>
      </c>
      <c r="CQ117" s="7" t="s">
        <v>635</v>
      </c>
      <c r="CR117" s="7">
        <v>0</v>
      </c>
      <c r="CS117" s="7">
        <v>1</v>
      </c>
      <c r="CT117" s="7">
        <v>1</v>
      </c>
      <c r="CU117" s="8">
        <v>0</v>
      </c>
      <c r="CV117" s="8">
        <v>0</v>
      </c>
      <c r="CW117" s="7">
        <v>0</v>
      </c>
      <c r="CX117" s="7">
        <f t="shared" si="41"/>
        <v>0</v>
      </c>
      <c r="CY117" s="7">
        <f t="shared" si="42"/>
        <v>0</v>
      </c>
      <c r="CZ117" s="7">
        <v>0</v>
      </c>
      <c r="DA117" s="7">
        <v>0</v>
      </c>
      <c r="DB117" s="7">
        <v>0</v>
      </c>
      <c r="DC117" s="7">
        <v>0</v>
      </c>
      <c r="DD117" s="7">
        <v>0</v>
      </c>
      <c r="DE117" s="7">
        <v>21</v>
      </c>
      <c r="DF117" s="8">
        <v>30</v>
      </c>
      <c r="DG117" s="7">
        <v>39</v>
      </c>
      <c r="DH117" s="8">
        <v>1</v>
      </c>
      <c r="DI117" s="8">
        <v>21</v>
      </c>
      <c r="DJ117" s="8">
        <v>20</v>
      </c>
      <c r="DK117" s="8">
        <v>0.46666666666666667</v>
      </c>
      <c r="DL117" s="8">
        <f t="shared" si="55"/>
        <v>0.44444444444444442</v>
      </c>
      <c r="DM117" s="8">
        <f t="shared" si="57"/>
        <v>0.45555555555555555</v>
      </c>
      <c r="DN117" s="8">
        <v>699.78260869565213</v>
      </c>
      <c r="DO117" s="8">
        <v>741.86956521739125</v>
      </c>
      <c r="DP117" s="8">
        <v>720.82608695652175</v>
      </c>
      <c r="DQ117" s="8">
        <v>646.04761904761904</v>
      </c>
      <c r="DR117" s="8">
        <v>704.6</v>
      </c>
      <c r="DS117" s="8">
        <v>674.60975609756099</v>
      </c>
      <c r="DT117" s="8">
        <v>699.0459770114943</v>
      </c>
      <c r="DU117" s="8">
        <f t="shared" si="58"/>
        <v>53.734989648033093</v>
      </c>
      <c r="DV117" s="8">
        <f t="shared" si="58"/>
        <v>37.269565217391232</v>
      </c>
      <c r="DW117" s="8">
        <f t="shared" si="58"/>
        <v>46.21633085896076</v>
      </c>
      <c r="EB117" s="7">
        <v>0.98684210000000006</v>
      </c>
      <c r="EC117" s="7">
        <v>0.9473684</v>
      </c>
      <c r="ED117" s="7">
        <v>0.96710529999999995</v>
      </c>
      <c r="EE117" s="7">
        <v>382.20270270270299</v>
      </c>
      <c r="EF117" s="7">
        <v>392.591549295775</v>
      </c>
      <c r="EG117" s="7">
        <v>387.28965517241397</v>
      </c>
      <c r="EH117" s="7">
        <v>10.3888465930719</v>
      </c>
      <c r="EI117" s="7">
        <v>4.8011265803875901E-2</v>
      </c>
      <c r="EJ117" s="7">
        <v>4</v>
      </c>
      <c r="EK117">
        <v>38.674882629108026</v>
      </c>
      <c r="EL117">
        <v>29.255934820514959</v>
      </c>
      <c r="EM117">
        <v>48</v>
      </c>
      <c r="EN117">
        <v>-35.297339593114209</v>
      </c>
      <c r="EO117">
        <v>21.339119585666129</v>
      </c>
      <c r="EP117">
        <v>27</v>
      </c>
      <c r="EQ117">
        <v>0.64</v>
      </c>
      <c r="ER117">
        <v>1.0956883174462448</v>
      </c>
      <c r="ES117" s="7">
        <v>0.94166666666666665</v>
      </c>
      <c r="ET117" s="25">
        <v>368.96666666666664</v>
      </c>
      <c r="EU117" s="25">
        <v>433.84905660377359</v>
      </c>
      <c r="EV117" s="7">
        <v>1</v>
      </c>
      <c r="EW117" s="7">
        <v>0.9</v>
      </c>
      <c r="EX117" s="7">
        <v>0.95</v>
      </c>
    </row>
    <row r="118" spans="1:154" x14ac:dyDescent="0.25">
      <c r="A118" s="1">
        <v>1118</v>
      </c>
      <c r="B118" s="7" t="s">
        <v>124</v>
      </c>
      <c r="C118" s="7" t="str">
        <f t="shared" si="47"/>
        <v>99</v>
      </c>
      <c r="D118" s="7">
        <f t="shared" si="48"/>
        <v>1999</v>
      </c>
      <c r="E118" s="7">
        <f t="shared" si="49"/>
        <v>1999</v>
      </c>
      <c r="F118" s="7">
        <f t="shared" si="50"/>
        <v>20</v>
      </c>
      <c r="G118" s="7" t="s">
        <v>449</v>
      </c>
      <c r="H118" s="7">
        <f t="shared" si="59"/>
        <v>0</v>
      </c>
      <c r="I118" s="7">
        <v>2000</v>
      </c>
      <c r="J118" s="7" t="s">
        <v>479</v>
      </c>
      <c r="K118" s="9">
        <f t="shared" si="51"/>
        <v>1</v>
      </c>
      <c r="L118" s="7">
        <v>12</v>
      </c>
      <c r="M118" s="13" t="s">
        <v>493</v>
      </c>
      <c r="N118" s="7">
        <f t="shared" si="52"/>
        <v>1</v>
      </c>
      <c r="O118" s="13" t="s">
        <v>495</v>
      </c>
      <c r="P118" s="7">
        <f>IF(O118="לא",0,1)</f>
        <v>1</v>
      </c>
      <c r="Q118" s="7" t="s">
        <v>495</v>
      </c>
      <c r="R118" s="7">
        <f t="shared" si="60"/>
        <v>1</v>
      </c>
      <c r="S118" s="7" t="s">
        <v>501</v>
      </c>
      <c r="T118" s="7">
        <f t="shared" si="38"/>
        <v>1</v>
      </c>
      <c r="U118" s="7" t="s">
        <v>506</v>
      </c>
      <c r="V118" s="25">
        <v>54</v>
      </c>
      <c r="W118" s="25">
        <v>80</v>
      </c>
      <c r="X118" s="25">
        <v>27</v>
      </c>
      <c r="Y118" s="7">
        <f t="shared" si="53"/>
        <v>4</v>
      </c>
      <c r="Z118" s="7" t="s">
        <v>514</v>
      </c>
      <c r="AA118" s="7">
        <f t="shared" si="54"/>
        <v>6</v>
      </c>
      <c r="AB118" s="7">
        <v>8</v>
      </c>
      <c r="AC118" s="7">
        <v>6</v>
      </c>
      <c r="AD118" s="8">
        <v>0</v>
      </c>
      <c r="AE118" s="7">
        <v>10.526315789473683</v>
      </c>
      <c r="AF118" s="7">
        <v>4</v>
      </c>
      <c r="AG118" s="7">
        <v>0</v>
      </c>
      <c r="AH118" s="7">
        <v>0</v>
      </c>
      <c r="AI118" s="7">
        <v>7.1999999999999993</v>
      </c>
      <c r="AJ118" s="7">
        <v>3</v>
      </c>
      <c r="AK118" s="7">
        <v>0</v>
      </c>
      <c r="AL118" s="7">
        <v>9</v>
      </c>
      <c r="AM118" s="7">
        <v>31</v>
      </c>
      <c r="AN118" s="7">
        <v>23</v>
      </c>
      <c r="AO118" s="7">
        <v>37</v>
      </c>
      <c r="AP118" s="7">
        <v>37</v>
      </c>
      <c r="AQ118" s="7">
        <v>20</v>
      </c>
      <c r="AR118" s="7">
        <v>30</v>
      </c>
      <c r="AS118" s="7">
        <v>0.91666666666666663</v>
      </c>
      <c r="AT118" s="8">
        <v>26</v>
      </c>
      <c r="AU118" s="8">
        <v>22</v>
      </c>
      <c r="AV118" s="8">
        <v>0.57777777777777772</v>
      </c>
      <c r="AW118" s="8">
        <v>0.48888888888888887</v>
      </c>
      <c r="AX118" s="8">
        <v>0.53333333333333333</v>
      </c>
      <c r="AY118" s="8">
        <v>670.5</v>
      </c>
      <c r="AZ118" s="8">
        <v>610.695652173913</v>
      </c>
      <c r="BA118" s="8">
        <v>636.95121951219517</v>
      </c>
      <c r="BB118" s="8">
        <v>650.72</v>
      </c>
      <c r="BC118" s="8">
        <v>640.40909090909088</v>
      </c>
      <c r="BD118" s="8">
        <v>645.89361702127655</v>
      </c>
      <c r="BE118" s="8">
        <v>641.72727272727275</v>
      </c>
      <c r="BF118" s="8">
        <v>19.779999999999973</v>
      </c>
      <c r="BG118" s="8">
        <v>-29.713438735177874</v>
      </c>
      <c r="BH118" s="8">
        <v>-8.9423975090813883</v>
      </c>
      <c r="BM118" s="7">
        <v>1</v>
      </c>
      <c r="BN118" s="7">
        <v>0.98684210000000006</v>
      </c>
      <c r="BO118" s="7">
        <v>0.99342109999999995</v>
      </c>
      <c r="BP118" s="7">
        <v>453.55405405405401</v>
      </c>
      <c r="BQ118" s="7">
        <v>430.76712328767098</v>
      </c>
      <c r="BR118" s="7">
        <v>442.23809523809501</v>
      </c>
      <c r="BS118" s="7">
        <v>-22.786930766382898</v>
      </c>
      <c r="BT118" s="7">
        <v>3.9342512001769601E-2</v>
      </c>
      <c r="BU118" s="7">
        <v>3</v>
      </c>
      <c r="BV118" s="39">
        <v>21.593210244192949</v>
      </c>
      <c r="BW118" s="39">
        <v>14.568137280329472</v>
      </c>
      <c r="BX118" s="39">
        <v>23</v>
      </c>
      <c r="BY118" s="39">
        <v>-44.982876712328824</v>
      </c>
      <c r="BZ118" s="39">
        <v>40.254419250943968</v>
      </c>
      <c r="CA118" s="39">
        <v>52</v>
      </c>
      <c r="CB118">
        <v>0.30666666666666664</v>
      </c>
      <c r="CC118">
        <v>0.48003177703116356</v>
      </c>
      <c r="CD118" s="7">
        <v>0.96666666666666667</v>
      </c>
      <c r="CE118" s="25">
        <v>360.71186440677968</v>
      </c>
      <c r="CF118" s="25">
        <v>409.78947368421052</v>
      </c>
      <c r="CG118" s="7">
        <v>1</v>
      </c>
      <c r="CH118" s="7">
        <v>0.95</v>
      </c>
      <c r="CI118" s="7">
        <v>0.97499999999999998</v>
      </c>
      <c r="CJ118" s="8">
        <v>3</v>
      </c>
      <c r="CK118" s="8" t="s">
        <v>504</v>
      </c>
      <c r="CL118" s="8">
        <f t="shared" si="40"/>
        <v>3</v>
      </c>
      <c r="CM118" s="8" t="s">
        <v>631</v>
      </c>
      <c r="CN118" s="8">
        <v>2</v>
      </c>
      <c r="CO118" s="8" t="s">
        <v>639</v>
      </c>
      <c r="CP118" s="8">
        <v>1</v>
      </c>
      <c r="CQ118" s="7" t="s">
        <v>637</v>
      </c>
      <c r="CR118" s="7">
        <v>1</v>
      </c>
      <c r="CS118" s="7">
        <v>5</v>
      </c>
      <c r="CT118" s="7">
        <v>2</v>
      </c>
      <c r="CU118" s="8">
        <v>0</v>
      </c>
      <c r="CV118" s="8">
        <v>2</v>
      </c>
      <c r="CW118" s="7">
        <v>1</v>
      </c>
      <c r="CX118" s="7">
        <f t="shared" si="41"/>
        <v>0</v>
      </c>
      <c r="CY118" s="7">
        <f t="shared" si="42"/>
        <v>0</v>
      </c>
      <c r="CZ118" s="7">
        <v>0</v>
      </c>
      <c r="DA118" s="7">
        <v>0</v>
      </c>
      <c r="DB118" s="7">
        <v>1</v>
      </c>
      <c r="DC118" s="7">
        <v>0</v>
      </c>
      <c r="DD118" s="7">
        <v>0</v>
      </c>
      <c r="DE118" s="7">
        <v>0</v>
      </c>
      <c r="DF118" s="8">
        <v>31</v>
      </c>
      <c r="DG118" s="7">
        <v>40</v>
      </c>
      <c r="DH118" s="8">
        <v>0.875</v>
      </c>
      <c r="DI118" s="8">
        <v>29</v>
      </c>
      <c r="DJ118" s="8">
        <v>21</v>
      </c>
      <c r="DK118" s="8">
        <v>0.64444444444444449</v>
      </c>
      <c r="DL118" s="8">
        <f t="shared" si="55"/>
        <v>0.46666666666666667</v>
      </c>
      <c r="DM118" s="8">
        <f t="shared" si="57"/>
        <v>0.55555555555555558</v>
      </c>
      <c r="DN118" s="8">
        <v>675.875</v>
      </c>
      <c r="DO118" s="8">
        <v>593.95833333333337</v>
      </c>
      <c r="DP118" s="8">
        <v>626.72500000000002</v>
      </c>
      <c r="DQ118" s="8">
        <v>584.34482758620686</v>
      </c>
      <c r="DR118" s="8">
        <v>615.85714285714289</v>
      </c>
      <c r="DS118" s="8">
        <v>597.58000000000004</v>
      </c>
      <c r="DT118" s="8">
        <v>610.5333333333333</v>
      </c>
      <c r="DU118" s="8">
        <f t="shared" si="58"/>
        <v>91.530172413793139</v>
      </c>
      <c r="DV118" s="8">
        <f t="shared" si="58"/>
        <v>-21.898809523809518</v>
      </c>
      <c r="DW118" s="8">
        <f t="shared" si="58"/>
        <v>29.144999999999982</v>
      </c>
      <c r="EB118" s="7">
        <v>1</v>
      </c>
      <c r="EC118" s="7">
        <v>1</v>
      </c>
      <c r="ED118" s="7">
        <v>1</v>
      </c>
      <c r="EE118" s="7">
        <v>448.68918918918899</v>
      </c>
      <c r="EF118" s="7">
        <v>441.66666666666703</v>
      </c>
      <c r="EG118" s="7">
        <v>445.15436241610701</v>
      </c>
      <c r="EH118" s="7">
        <v>-7.0225225225224799</v>
      </c>
      <c r="EI118" s="7">
        <v>4.0032176326356098E-2</v>
      </c>
      <c r="EJ118" s="7">
        <v>1</v>
      </c>
      <c r="EK118">
        <v>30.37634408602155</v>
      </c>
      <c r="EL118">
        <v>18.390378880811877</v>
      </c>
      <c r="EM118">
        <v>31</v>
      </c>
      <c r="EN118">
        <v>-36.060606060605998</v>
      </c>
      <c r="EO118">
        <v>30.797257578884636</v>
      </c>
      <c r="EP118">
        <v>44</v>
      </c>
      <c r="EQ118">
        <v>0.41333333333333333</v>
      </c>
      <c r="ER118">
        <v>0.84236920574681751</v>
      </c>
      <c r="ES118" s="7">
        <v>0.96666666666666667</v>
      </c>
      <c r="ET118" s="25">
        <v>365.71666666666664</v>
      </c>
      <c r="EU118" s="25">
        <v>418.67857142857144</v>
      </c>
      <c r="EV118" s="7">
        <v>1</v>
      </c>
      <c r="EW118" s="7">
        <v>0.95</v>
      </c>
      <c r="EX118" s="7">
        <v>0.97499999999999998</v>
      </c>
    </row>
    <row r="119" spans="1:154" x14ac:dyDescent="0.25">
      <c r="A119" s="1">
        <v>1119</v>
      </c>
      <c r="B119" s="7" t="s">
        <v>125</v>
      </c>
      <c r="C119" s="7" t="str">
        <f t="shared" ref="C119:C150" si="61">RIGHT(B119,2)</f>
        <v>00</v>
      </c>
      <c r="D119" s="7">
        <f t="shared" ref="D119:D150" si="62">IF(C119&gt;0,C119+1900,C119+2000)</f>
        <v>1900</v>
      </c>
      <c r="E119" s="7">
        <f t="shared" ref="E119:E150" si="63">IF(D119=1900,2000,D119)</f>
        <v>2000</v>
      </c>
      <c r="F119" s="7">
        <f t="shared" ref="F119:F150" si="64">2019-E119</f>
        <v>19</v>
      </c>
      <c r="G119" s="7" t="s">
        <v>456</v>
      </c>
      <c r="H119" s="7">
        <f t="shared" si="59"/>
        <v>0</v>
      </c>
      <c r="I119" s="7">
        <v>2002</v>
      </c>
      <c r="J119" s="7" t="s">
        <v>471</v>
      </c>
      <c r="K119" s="7">
        <f t="shared" si="51"/>
        <v>0</v>
      </c>
      <c r="L119" s="7">
        <v>12</v>
      </c>
      <c r="M119" s="13" t="s">
        <v>493</v>
      </c>
      <c r="N119" s="7">
        <f t="shared" si="52"/>
        <v>1</v>
      </c>
      <c r="O119" s="13" t="s">
        <v>495</v>
      </c>
      <c r="P119" s="7">
        <f>IF(O119="לא",0,1)</f>
        <v>1</v>
      </c>
      <c r="Q119" s="7" t="s">
        <v>495</v>
      </c>
      <c r="R119" s="7">
        <f t="shared" si="60"/>
        <v>1</v>
      </c>
      <c r="S119" s="7" t="s">
        <v>501</v>
      </c>
      <c r="T119" s="7">
        <f t="shared" si="38"/>
        <v>1</v>
      </c>
      <c r="U119" s="7" t="s">
        <v>506</v>
      </c>
      <c r="V119" s="25">
        <v>55</v>
      </c>
      <c r="W119" s="25">
        <v>80</v>
      </c>
      <c r="X119" s="25">
        <v>30</v>
      </c>
      <c r="Y119" s="7">
        <f t="shared" si="53"/>
        <v>4</v>
      </c>
      <c r="Z119" s="7" t="s">
        <v>514</v>
      </c>
      <c r="AA119" s="7">
        <f t="shared" si="54"/>
        <v>6</v>
      </c>
      <c r="AB119" s="7">
        <v>1</v>
      </c>
      <c r="AC119" s="7">
        <v>2</v>
      </c>
      <c r="AD119" s="10"/>
      <c r="AE119" s="7">
        <v>1</v>
      </c>
      <c r="AF119" s="7">
        <v>0</v>
      </c>
      <c r="AG119" s="7">
        <v>0</v>
      </c>
      <c r="AH119" s="7">
        <v>0</v>
      </c>
      <c r="AI119" s="7">
        <v>1</v>
      </c>
      <c r="AJ119" s="7">
        <v>0</v>
      </c>
      <c r="AK119" s="7">
        <v>1</v>
      </c>
      <c r="AL119" s="7">
        <v>12</v>
      </c>
      <c r="AM119" s="7">
        <v>29</v>
      </c>
      <c r="AN119" s="7">
        <v>33</v>
      </c>
      <c r="AO119" s="7">
        <v>34</v>
      </c>
      <c r="AP119" s="7">
        <v>36</v>
      </c>
      <c r="AQ119" s="7">
        <v>17</v>
      </c>
      <c r="AR119" s="7">
        <v>47</v>
      </c>
      <c r="AS119" s="7">
        <v>1</v>
      </c>
      <c r="AT119" s="8">
        <v>28</v>
      </c>
      <c r="AU119" s="8">
        <v>24</v>
      </c>
      <c r="AV119" s="8">
        <v>0.62222222222222223</v>
      </c>
      <c r="AW119" s="8">
        <v>0.53333333333333333</v>
      </c>
      <c r="AX119" s="8">
        <v>0.57777777777777772</v>
      </c>
      <c r="AY119" s="8">
        <v>758.9375</v>
      </c>
      <c r="AZ119" s="8">
        <v>720.90476190476193</v>
      </c>
      <c r="BA119" s="8">
        <v>737.35135135135135</v>
      </c>
      <c r="BB119" s="8">
        <v>838.51851851851848</v>
      </c>
      <c r="BC119" s="8">
        <v>935.79166666666663</v>
      </c>
      <c r="BD119" s="8">
        <v>884.29411764705878</v>
      </c>
      <c r="BE119" s="8">
        <v>822.51136363636363</v>
      </c>
      <c r="BF119" s="8">
        <v>-79.581018518518476</v>
      </c>
      <c r="BG119" s="8">
        <v>-214.8869047619047</v>
      </c>
      <c r="BH119" s="8">
        <v>-146.94276629570743</v>
      </c>
      <c r="BM119" s="7">
        <v>0.9473684</v>
      </c>
      <c r="BN119" s="7">
        <v>0.9736842</v>
      </c>
      <c r="BO119" s="7">
        <v>0.96052630000000006</v>
      </c>
      <c r="BP119" s="7">
        <v>564.52112676056299</v>
      </c>
      <c r="BQ119" s="7">
        <v>592.92957746478896</v>
      </c>
      <c r="BR119" s="7">
        <v>578.72535211267598</v>
      </c>
      <c r="BS119" s="7">
        <v>28.408450704225402</v>
      </c>
      <c r="BT119" s="7">
        <v>8.6685761332945102E-2</v>
      </c>
      <c r="BU119" s="7">
        <v>6</v>
      </c>
      <c r="BV119" s="39">
        <v>83.68467950560516</v>
      </c>
      <c r="BW119" s="39">
        <v>53.264273975455893</v>
      </c>
      <c r="BX119" s="39">
        <v>49</v>
      </c>
      <c r="BY119" s="39">
        <v>-94.706786171574905</v>
      </c>
      <c r="BZ119" s="39">
        <v>81.480363197379432</v>
      </c>
      <c r="CA119" s="39">
        <v>22</v>
      </c>
      <c r="CB119">
        <v>0.6901408450704225</v>
      </c>
      <c r="CC119">
        <v>0.88361861793090923</v>
      </c>
      <c r="CD119" s="7">
        <v>0.93333333333333335</v>
      </c>
      <c r="CE119" s="25">
        <v>384.98275862068965</v>
      </c>
      <c r="CF119" s="25">
        <v>440.85185185185185</v>
      </c>
      <c r="CG119" s="7">
        <v>0.98333333333333328</v>
      </c>
      <c r="CH119" s="7">
        <v>0.91666666666666663</v>
      </c>
      <c r="CI119" s="7">
        <v>0.95</v>
      </c>
      <c r="CJ119" s="8">
        <v>3</v>
      </c>
      <c r="CK119" s="8" t="s">
        <v>504</v>
      </c>
      <c r="CL119" s="8">
        <f t="shared" si="40"/>
        <v>3</v>
      </c>
      <c r="CM119" s="8" t="s">
        <v>634</v>
      </c>
      <c r="CN119" s="8">
        <v>0</v>
      </c>
      <c r="CO119" s="8" t="s">
        <v>639</v>
      </c>
      <c r="CP119" s="8">
        <v>1</v>
      </c>
      <c r="CQ119" s="7" t="s">
        <v>635</v>
      </c>
      <c r="CR119" s="7">
        <v>0</v>
      </c>
      <c r="CS119" s="7">
        <v>4</v>
      </c>
      <c r="CT119" s="7">
        <v>1</v>
      </c>
      <c r="CU119" s="8">
        <v>0</v>
      </c>
      <c r="CV119" s="8">
        <v>2</v>
      </c>
      <c r="CW119" s="7">
        <v>4</v>
      </c>
      <c r="CX119" s="7">
        <f t="shared" si="41"/>
        <v>0</v>
      </c>
      <c r="CY119" s="7">
        <f t="shared" si="42"/>
        <v>0</v>
      </c>
      <c r="CZ119" s="7">
        <v>0</v>
      </c>
      <c r="DA119" s="7">
        <v>0</v>
      </c>
      <c r="DB119" s="7">
        <v>0</v>
      </c>
      <c r="DC119" s="7">
        <v>4</v>
      </c>
      <c r="DD119" s="7">
        <v>0</v>
      </c>
      <c r="DE119" s="7">
        <v>15</v>
      </c>
      <c r="DF119" s="8">
        <v>26</v>
      </c>
      <c r="DG119" s="7">
        <v>32</v>
      </c>
      <c r="DH119" s="8">
        <v>0.91666666666666663</v>
      </c>
      <c r="DI119" s="8">
        <v>25</v>
      </c>
      <c r="DJ119" s="8">
        <v>24</v>
      </c>
      <c r="DK119" s="8">
        <v>0.55555555555555558</v>
      </c>
      <c r="DL119" s="8">
        <f t="shared" si="55"/>
        <v>0.53333333333333333</v>
      </c>
      <c r="DM119" s="8">
        <f t="shared" si="57"/>
        <v>0.5444444444444444</v>
      </c>
      <c r="DN119" s="8">
        <v>921.0526315789474</v>
      </c>
      <c r="DO119" s="8">
        <v>830.85</v>
      </c>
      <c r="DP119" s="8">
        <v>874.79487179487182</v>
      </c>
      <c r="DQ119" s="8">
        <v>967.33333333333337</v>
      </c>
      <c r="DR119" s="8">
        <v>877.125</v>
      </c>
      <c r="DS119" s="8">
        <v>922.22916666666663</v>
      </c>
      <c r="DT119" s="8">
        <v>900.9655172413793</v>
      </c>
      <c r="DU119" s="8">
        <f t="shared" si="58"/>
        <v>-46.280701754385973</v>
      </c>
      <c r="DV119" s="8">
        <f t="shared" si="58"/>
        <v>-46.274999999999977</v>
      </c>
      <c r="DW119" s="8">
        <f t="shared" si="58"/>
        <v>-47.434294871794805</v>
      </c>
      <c r="EB119" s="7">
        <v>0.93421050000000005</v>
      </c>
      <c r="EC119" s="7">
        <v>0.98684210000000006</v>
      </c>
      <c r="ED119" s="7">
        <v>0.96052630000000006</v>
      </c>
      <c r="EE119" s="7">
        <v>528.13235294117601</v>
      </c>
      <c r="EF119" s="7">
        <v>512.20547945205499</v>
      </c>
      <c r="EG119" s="7">
        <v>519.88652482269504</v>
      </c>
      <c r="EH119" s="7">
        <v>-15.9268734891217</v>
      </c>
      <c r="EI119" s="7">
        <v>6.1266619413978297E-2</v>
      </c>
      <c r="EJ119" s="7">
        <v>7</v>
      </c>
      <c r="EK119">
        <v>64.719305019305011</v>
      </c>
      <c r="EL119">
        <v>50.843706090130716</v>
      </c>
      <c r="EM119">
        <v>35</v>
      </c>
      <c r="EN119">
        <v>-91.337837837837895</v>
      </c>
      <c r="EO119">
        <v>89.424189760297537</v>
      </c>
      <c r="EP119">
        <v>35</v>
      </c>
      <c r="EQ119">
        <v>0.5</v>
      </c>
      <c r="ER119">
        <v>0.70857058313782628</v>
      </c>
      <c r="ES119" s="7">
        <v>0.95833333333333337</v>
      </c>
      <c r="ET119" s="25">
        <v>388.08620689655174</v>
      </c>
      <c r="EU119" s="25">
        <v>447.5263157894737</v>
      </c>
      <c r="EV119" s="7">
        <v>0.98333333333333328</v>
      </c>
      <c r="EW119" s="7">
        <v>0.95</v>
      </c>
      <c r="EX119" s="7">
        <v>0.96666666666666667</v>
      </c>
    </row>
    <row r="120" spans="1:154" x14ac:dyDescent="0.25">
      <c r="A120" s="1">
        <v>1120</v>
      </c>
      <c r="B120" s="7" t="s">
        <v>126</v>
      </c>
      <c r="C120" s="7" t="str">
        <f t="shared" si="61"/>
        <v>00</v>
      </c>
      <c r="D120" s="7">
        <f t="shared" si="62"/>
        <v>1900</v>
      </c>
      <c r="E120" s="7">
        <f t="shared" si="63"/>
        <v>2000</v>
      </c>
      <c r="F120" s="7">
        <f t="shared" si="64"/>
        <v>19</v>
      </c>
      <c r="G120" s="7" t="s">
        <v>447</v>
      </c>
      <c r="H120" s="7">
        <f t="shared" si="59"/>
        <v>1</v>
      </c>
      <c r="I120" s="7"/>
      <c r="J120" s="7" t="s">
        <v>470</v>
      </c>
      <c r="K120" s="7">
        <f t="shared" ref="K120:K151" si="65">IF(ISNUMBER(SEARCH("עברית",J120)),1,0)</f>
        <v>1</v>
      </c>
      <c r="L120" s="7">
        <v>12</v>
      </c>
      <c r="M120" s="13" t="s">
        <v>493</v>
      </c>
      <c r="N120" s="7">
        <f t="shared" si="52"/>
        <v>1</v>
      </c>
      <c r="O120" s="23"/>
      <c r="P120" s="10"/>
      <c r="Q120" s="7" t="s">
        <v>495</v>
      </c>
      <c r="R120" s="7">
        <f t="shared" si="60"/>
        <v>1</v>
      </c>
      <c r="S120" s="7" t="s">
        <v>501</v>
      </c>
      <c r="T120" s="7">
        <f t="shared" si="38"/>
        <v>1</v>
      </c>
      <c r="U120" s="7" t="s">
        <v>504</v>
      </c>
      <c r="V120" s="25">
        <v>53</v>
      </c>
      <c r="W120" s="25">
        <v>70</v>
      </c>
      <c r="X120" s="25">
        <v>21</v>
      </c>
      <c r="Y120" s="7">
        <f t="shared" si="53"/>
        <v>3</v>
      </c>
      <c r="Z120" s="7" t="s">
        <v>513</v>
      </c>
      <c r="AA120" s="7">
        <f t="shared" si="54"/>
        <v>5</v>
      </c>
      <c r="AB120" s="7">
        <v>7</v>
      </c>
      <c r="AC120" s="7">
        <v>0</v>
      </c>
      <c r="AD120" s="7">
        <v>9</v>
      </c>
      <c r="AE120" s="7">
        <v>4</v>
      </c>
      <c r="AF120" s="7">
        <v>0</v>
      </c>
      <c r="AG120" s="7">
        <v>0</v>
      </c>
      <c r="AH120" s="7">
        <v>0</v>
      </c>
      <c r="AI120" s="7">
        <v>4</v>
      </c>
      <c r="AJ120" s="7">
        <v>0</v>
      </c>
      <c r="AK120" s="7">
        <v>0</v>
      </c>
      <c r="AL120" s="7">
        <v>19</v>
      </c>
      <c r="AM120" s="7">
        <v>21</v>
      </c>
      <c r="AN120" s="7">
        <v>26</v>
      </c>
      <c r="AO120" s="7">
        <v>37</v>
      </c>
      <c r="AP120" s="7">
        <v>31</v>
      </c>
      <c r="AQ120" s="7">
        <v>17</v>
      </c>
      <c r="AR120" s="7">
        <v>39</v>
      </c>
      <c r="AS120" s="7">
        <v>1</v>
      </c>
      <c r="AT120" s="8">
        <v>24</v>
      </c>
      <c r="AU120" s="8">
        <v>24</v>
      </c>
      <c r="AV120" s="8">
        <v>0.53333333333333333</v>
      </c>
      <c r="AW120" s="8">
        <v>0.53333333333333333</v>
      </c>
      <c r="AX120" s="8">
        <v>0.53333333333333333</v>
      </c>
      <c r="AY120" s="8">
        <v>542.28571428571433</v>
      </c>
      <c r="AZ120" s="8">
        <v>592.14285714285711</v>
      </c>
      <c r="BA120" s="8">
        <v>567.21428571428567</v>
      </c>
      <c r="BB120" s="8">
        <v>685.66666666666663</v>
      </c>
      <c r="BC120" s="8">
        <v>565.45833333333337</v>
      </c>
      <c r="BD120" s="8">
        <v>625.5625</v>
      </c>
      <c r="BE120" s="8">
        <v>598.33333333333337</v>
      </c>
      <c r="BF120" s="8">
        <v>-143.38095238095229</v>
      </c>
      <c r="BG120" s="8">
        <v>26.684523809523739</v>
      </c>
      <c r="BH120" s="8">
        <v>-58.348214285714334</v>
      </c>
      <c r="BM120" s="7">
        <v>0.93421050000000005</v>
      </c>
      <c r="BN120" s="7">
        <v>0.9210526</v>
      </c>
      <c r="BO120" s="7">
        <v>0.9276316</v>
      </c>
      <c r="BP120" s="7">
        <v>386.11594202898601</v>
      </c>
      <c r="BQ120" s="7">
        <v>412.45588235294099</v>
      </c>
      <c r="BR120" s="7">
        <v>399.189781021898</v>
      </c>
      <c r="BS120" s="7">
        <v>26.339940323955702</v>
      </c>
      <c r="BT120" s="7">
        <v>7.6454953193833206E-2</v>
      </c>
      <c r="BU120" s="7">
        <v>9</v>
      </c>
      <c r="BV120" s="39">
        <v>46.119162640901791</v>
      </c>
      <c r="BW120" s="39">
        <v>31.377081795519803</v>
      </c>
      <c r="BX120" s="39">
        <v>54</v>
      </c>
      <c r="BY120" s="39">
        <v>-31.762318840579727</v>
      </c>
      <c r="BZ120" s="39">
        <v>32.772888524239399</v>
      </c>
      <c r="CA120" s="39">
        <v>15</v>
      </c>
      <c r="CB120">
        <v>0.78260869565217395</v>
      </c>
      <c r="CC120">
        <v>1.4520086796049561</v>
      </c>
      <c r="CD120" s="7">
        <v>0.93333333333333335</v>
      </c>
      <c r="CE120" s="25">
        <v>390.9830508474576</v>
      </c>
      <c r="CF120" s="25">
        <v>465.47169811320754</v>
      </c>
      <c r="CG120" s="7">
        <v>1</v>
      </c>
      <c r="CH120" s="7">
        <v>0.9</v>
      </c>
      <c r="CI120" s="7">
        <v>0.95</v>
      </c>
      <c r="CJ120" s="8">
        <v>3</v>
      </c>
      <c r="CK120" s="8" t="s">
        <v>504</v>
      </c>
      <c r="CL120" s="8">
        <f t="shared" si="40"/>
        <v>3</v>
      </c>
      <c r="CM120" s="8" t="s">
        <v>634</v>
      </c>
      <c r="CN120" s="8">
        <v>0</v>
      </c>
      <c r="CO120" s="8" t="s">
        <v>634</v>
      </c>
      <c r="CP120" s="8">
        <v>0</v>
      </c>
      <c r="CQ120" s="7" t="s">
        <v>633</v>
      </c>
      <c r="CR120" s="7">
        <v>2</v>
      </c>
      <c r="CS120" s="7">
        <v>7</v>
      </c>
      <c r="CT120" s="7">
        <v>7</v>
      </c>
      <c r="CU120" s="8">
        <v>1</v>
      </c>
      <c r="CV120" s="8">
        <v>0</v>
      </c>
      <c r="CW120" s="7">
        <v>6</v>
      </c>
      <c r="CX120" s="7">
        <f t="shared" si="41"/>
        <v>0</v>
      </c>
      <c r="CY120" s="7">
        <f t="shared" si="42"/>
        <v>0</v>
      </c>
      <c r="CZ120" s="7">
        <v>0</v>
      </c>
      <c r="DA120" s="7">
        <v>0</v>
      </c>
      <c r="DB120" s="7">
        <v>4</v>
      </c>
      <c r="DC120" s="7">
        <v>2</v>
      </c>
      <c r="DD120" s="7">
        <v>0</v>
      </c>
      <c r="DE120" s="7">
        <v>18</v>
      </c>
      <c r="DF120" s="8">
        <v>19</v>
      </c>
      <c r="DG120" s="7">
        <v>40</v>
      </c>
      <c r="DH120" s="8">
        <v>0.95833333333333337</v>
      </c>
      <c r="DI120" s="8">
        <v>25</v>
      </c>
      <c r="DJ120" s="8">
        <v>23</v>
      </c>
      <c r="DK120" s="8">
        <v>0.55555555555555558</v>
      </c>
      <c r="DL120" s="8">
        <f t="shared" si="55"/>
        <v>0.51111111111111107</v>
      </c>
      <c r="DM120" s="8">
        <f t="shared" si="57"/>
        <v>0.53333333333333333</v>
      </c>
      <c r="DN120" s="8">
        <v>579.68421052631584</v>
      </c>
      <c r="DO120" s="8">
        <v>584.86363636363637</v>
      </c>
      <c r="DP120" s="8">
        <v>582.46341463414637</v>
      </c>
      <c r="DQ120" s="8">
        <v>659.72</v>
      </c>
      <c r="DR120" s="8">
        <v>463.68181818181819</v>
      </c>
      <c r="DS120" s="8">
        <v>567.95744680851067</v>
      </c>
      <c r="DT120" s="8">
        <v>574.71590909090912</v>
      </c>
      <c r="DU120" s="8">
        <f t="shared" si="58"/>
        <v>-80.03578947368419</v>
      </c>
      <c r="DV120" s="8">
        <f t="shared" si="58"/>
        <v>121.18181818181819</v>
      </c>
      <c r="DW120" s="8">
        <f t="shared" si="58"/>
        <v>14.505967825635707</v>
      </c>
      <c r="EB120" s="7">
        <v>0.9473684</v>
      </c>
      <c r="EC120" s="7">
        <v>0.93421050000000005</v>
      </c>
      <c r="ED120" s="7">
        <v>0.94078949999999995</v>
      </c>
      <c r="EE120" s="7">
        <v>410.20588235294099</v>
      </c>
      <c r="EF120" s="7">
        <v>412.79411764705901</v>
      </c>
      <c r="EG120" s="7">
        <v>411.5</v>
      </c>
      <c r="EH120" s="7">
        <v>2.5882352941176801</v>
      </c>
      <c r="EI120" s="7">
        <v>3.4599797904104897E-2</v>
      </c>
      <c r="EJ120" s="7">
        <v>10</v>
      </c>
      <c r="EK120">
        <v>31.407006139400483</v>
      </c>
      <c r="EL120">
        <v>22.714707183220792</v>
      </c>
      <c r="EM120">
        <v>39</v>
      </c>
      <c r="EN120">
        <v>-42.561562925942766</v>
      </c>
      <c r="EO120">
        <v>51.039108875013312</v>
      </c>
      <c r="EP120">
        <v>31</v>
      </c>
      <c r="EQ120">
        <v>0.55714285714285716</v>
      </c>
      <c r="ER120">
        <v>0.73791947429300841</v>
      </c>
      <c r="ES120" s="7">
        <v>0.95</v>
      </c>
      <c r="ET120" s="25">
        <v>344.63333333333333</v>
      </c>
      <c r="EU120" s="25">
        <v>447.59259259259261</v>
      </c>
      <c r="EV120" s="7">
        <v>1</v>
      </c>
      <c r="EW120" s="7">
        <v>0.91666666666666663</v>
      </c>
      <c r="EX120" s="7">
        <v>0.95833333333333337</v>
      </c>
    </row>
    <row r="121" spans="1:154" x14ac:dyDescent="0.25">
      <c r="A121" s="1">
        <v>1121</v>
      </c>
      <c r="B121" s="7" t="s">
        <v>77</v>
      </c>
      <c r="C121" s="7" t="str">
        <f t="shared" si="61"/>
        <v>99</v>
      </c>
      <c r="D121" s="7">
        <f t="shared" si="62"/>
        <v>1999</v>
      </c>
      <c r="E121" s="7">
        <f t="shared" si="63"/>
        <v>1999</v>
      </c>
      <c r="F121" s="7">
        <f t="shared" si="64"/>
        <v>20</v>
      </c>
      <c r="G121" s="7" t="s">
        <v>447</v>
      </c>
      <c r="H121" s="7">
        <f t="shared" si="59"/>
        <v>1</v>
      </c>
      <c r="I121" s="7"/>
      <c r="J121" s="7" t="s">
        <v>470</v>
      </c>
      <c r="K121" s="7">
        <f t="shared" si="65"/>
        <v>1</v>
      </c>
      <c r="L121" s="7">
        <v>12</v>
      </c>
      <c r="M121" s="13" t="s">
        <v>493</v>
      </c>
      <c r="N121" s="7">
        <f t="shared" si="52"/>
        <v>1</v>
      </c>
      <c r="O121" s="13" t="s">
        <v>494</v>
      </c>
      <c r="P121" s="7">
        <f>IF(O121="לא",0,1)</f>
        <v>0</v>
      </c>
      <c r="Q121" s="7" t="s">
        <v>495</v>
      </c>
      <c r="R121" s="7">
        <f t="shared" si="60"/>
        <v>1</v>
      </c>
      <c r="S121" s="7" t="s">
        <v>501</v>
      </c>
      <c r="T121" s="7">
        <f t="shared" si="38"/>
        <v>1</v>
      </c>
      <c r="U121" s="7" t="s">
        <v>504</v>
      </c>
      <c r="V121" s="25">
        <v>56</v>
      </c>
      <c r="W121" s="25">
        <v>90</v>
      </c>
      <c r="X121" s="25">
        <v>35</v>
      </c>
      <c r="Y121" s="7">
        <f t="shared" si="53"/>
        <v>3</v>
      </c>
      <c r="Z121" s="7" t="s">
        <v>514</v>
      </c>
      <c r="AA121" s="7">
        <f t="shared" si="54"/>
        <v>6</v>
      </c>
      <c r="AB121" s="7">
        <v>7</v>
      </c>
      <c r="AC121" s="7">
        <v>3</v>
      </c>
      <c r="AD121" s="7">
        <v>1</v>
      </c>
      <c r="AE121" s="7">
        <v>22</v>
      </c>
      <c r="AF121" s="7">
        <v>2</v>
      </c>
      <c r="AG121" s="7">
        <v>0</v>
      </c>
      <c r="AH121" s="7">
        <v>5</v>
      </c>
      <c r="AI121" s="7">
        <v>15</v>
      </c>
      <c r="AJ121" s="7">
        <v>1</v>
      </c>
      <c r="AK121" s="7">
        <v>0</v>
      </c>
      <c r="AL121" s="7">
        <v>21</v>
      </c>
      <c r="AM121" s="7">
        <v>24</v>
      </c>
      <c r="AN121" s="7">
        <v>34</v>
      </c>
      <c r="AO121" s="7">
        <v>30</v>
      </c>
      <c r="AP121" s="7">
        <v>43</v>
      </c>
      <c r="AQ121" s="7">
        <v>16</v>
      </c>
      <c r="AR121" s="7">
        <v>36</v>
      </c>
      <c r="AS121" s="7">
        <v>0.95833333333333337</v>
      </c>
      <c r="AT121" s="8">
        <v>16</v>
      </c>
      <c r="AU121" s="8">
        <v>29</v>
      </c>
      <c r="AV121" s="8">
        <v>0.35555555555555557</v>
      </c>
      <c r="AW121" s="8">
        <v>0.64444444444444449</v>
      </c>
      <c r="AX121" s="8">
        <v>0.5</v>
      </c>
      <c r="AY121" s="8">
        <v>491.5</v>
      </c>
      <c r="AZ121" s="8">
        <v>589.6875</v>
      </c>
      <c r="BA121" s="8">
        <v>527.2045454545455</v>
      </c>
      <c r="BB121" s="8">
        <v>539</v>
      </c>
      <c r="BC121" s="8">
        <v>467.24137931034483</v>
      </c>
      <c r="BD121" s="8">
        <v>490.60465116279067</v>
      </c>
      <c r="BE121" s="8">
        <v>509.11494252873564</v>
      </c>
      <c r="BF121" s="8">
        <v>-47.5</v>
      </c>
      <c r="BG121" s="8">
        <v>122.44612068965517</v>
      </c>
      <c r="BH121" s="8">
        <v>36.599894291754822</v>
      </c>
      <c r="BM121" s="7">
        <v>0.98684210000000006</v>
      </c>
      <c r="BN121" s="7">
        <v>0.9736842</v>
      </c>
      <c r="BO121" s="7">
        <v>0.9802632</v>
      </c>
      <c r="BP121" s="7">
        <v>462.24657534246597</v>
      </c>
      <c r="BQ121" s="7">
        <v>480.71232876712298</v>
      </c>
      <c r="BR121" s="7">
        <v>471.47945205479499</v>
      </c>
      <c r="BS121" s="7">
        <v>18.4657534246575</v>
      </c>
      <c r="BT121" s="7">
        <v>4.17894489146989E-2</v>
      </c>
      <c r="BU121" s="7">
        <v>3</v>
      </c>
      <c r="BV121" s="39">
        <v>48.372328767123335</v>
      </c>
      <c r="BW121" s="39">
        <v>32.822315579495509</v>
      </c>
      <c r="BX121" s="39">
        <v>50</v>
      </c>
      <c r="BY121" s="39">
        <v>-51.704337899543383</v>
      </c>
      <c r="BZ121" s="39">
        <v>39.319118194023083</v>
      </c>
      <c r="CA121" s="39">
        <v>24</v>
      </c>
      <c r="CB121">
        <v>0.67567567567567566</v>
      </c>
      <c r="CC121">
        <v>0.93555648775749101</v>
      </c>
      <c r="CD121" s="7">
        <v>0.94166666666666665</v>
      </c>
      <c r="CE121" s="25">
        <v>338.91379310344826</v>
      </c>
      <c r="CF121" s="25">
        <v>397.14545454545453</v>
      </c>
      <c r="CG121" s="7">
        <v>0.98333333333333328</v>
      </c>
      <c r="CH121" s="7">
        <v>0.93333333333333335</v>
      </c>
      <c r="CI121" s="7">
        <v>0.95833333333333337</v>
      </c>
      <c r="CJ121" s="8">
        <v>3</v>
      </c>
      <c r="CK121" s="8" t="s">
        <v>507</v>
      </c>
      <c r="CL121" s="8">
        <f t="shared" si="40"/>
        <v>2</v>
      </c>
      <c r="CM121" s="8" t="s">
        <v>639</v>
      </c>
      <c r="CN121" s="8">
        <v>1</v>
      </c>
      <c r="CO121" s="8" t="s">
        <v>640</v>
      </c>
      <c r="CP121" s="8">
        <v>3</v>
      </c>
      <c r="CQ121" s="7" t="s">
        <v>636</v>
      </c>
      <c r="CR121" s="7">
        <v>2</v>
      </c>
      <c r="CS121" s="7">
        <v>8</v>
      </c>
      <c r="CT121" s="7">
        <v>9</v>
      </c>
      <c r="CU121" s="8">
        <v>1</v>
      </c>
      <c r="CV121" s="8">
        <v>0</v>
      </c>
      <c r="CW121" s="7">
        <v>3</v>
      </c>
      <c r="CX121" s="7">
        <f t="shared" si="41"/>
        <v>0</v>
      </c>
      <c r="CY121" s="7">
        <f t="shared" si="42"/>
        <v>0</v>
      </c>
      <c r="CZ121" s="7">
        <v>0</v>
      </c>
      <c r="DA121" s="7">
        <v>0</v>
      </c>
      <c r="DB121" s="7">
        <v>1</v>
      </c>
      <c r="DC121" s="7">
        <v>2</v>
      </c>
      <c r="DD121" s="7">
        <v>0</v>
      </c>
      <c r="DE121" s="7">
        <v>29</v>
      </c>
      <c r="DF121" s="8">
        <v>28</v>
      </c>
      <c r="DG121" s="7">
        <v>37</v>
      </c>
      <c r="DH121" s="8">
        <v>1</v>
      </c>
      <c r="DI121" s="8">
        <v>17</v>
      </c>
      <c r="DJ121" s="8">
        <v>26</v>
      </c>
      <c r="DK121" s="8">
        <v>0.37777777777777777</v>
      </c>
      <c r="DL121" s="8">
        <f t="shared" si="55"/>
        <v>0.57777777777777772</v>
      </c>
      <c r="DM121" s="8">
        <f t="shared" si="57"/>
        <v>0.4777777777777778</v>
      </c>
      <c r="DN121" s="8">
        <v>505.17857142857144</v>
      </c>
      <c r="DO121" s="8">
        <v>548.78947368421052</v>
      </c>
      <c r="DP121" s="8">
        <v>522.80851063829789</v>
      </c>
      <c r="DQ121" s="8">
        <v>573.94117647058829</v>
      </c>
      <c r="DR121" s="8">
        <v>513.76923076923072</v>
      </c>
      <c r="DS121" s="8">
        <v>537.55813953488371</v>
      </c>
      <c r="DT121" s="8">
        <v>529.85555555555561</v>
      </c>
      <c r="DU121" s="8">
        <f t="shared" si="58"/>
        <v>-68.762605042016844</v>
      </c>
      <c r="DV121" s="8">
        <f t="shared" si="58"/>
        <v>35.020242914979804</v>
      </c>
      <c r="DW121" s="8">
        <f t="shared" si="58"/>
        <v>-14.749628896585818</v>
      </c>
      <c r="EB121" s="7">
        <v>0.98684210000000006</v>
      </c>
      <c r="EC121" s="7">
        <v>0.98684210000000006</v>
      </c>
      <c r="ED121" s="7">
        <v>0.98684210000000006</v>
      </c>
      <c r="EE121" s="7">
        <v>477.79729729729701</v>
      </c>
      <c r="EF121" s="7">
        <v>465.95833333333297</v>
      </c>
      <c r="EG121" s="7">
        <v>471.95890410958901</v>
      </c>
      <c r="EH121" s="7">
        <v>-11.838963963964</v>
      </c>
      <c r="EI121" s="7">
        <v>5.1535746706444202E-2</v>
      </c>
      <c r="EJ121" s="7">
        <v>3</v>
      </c>
      <c r="EK121">
        <v>39.328767123287662</v>
      </c>
      <c r="EL121">
        <v>31.460292433478742</v>
      </c>
      <c r="EM121">
        <v>32</v>
      </c>
      <c r="EN121">
        <v>-44.885518590998053</v>
      </c>
      <c r="EO121">
        <v>32.201401710311366</v>
      </c>
      <c r="EP121">
        <v>42</v>
      </c>
      <c r="EQ121">
        <v>0.43243243243243246</v>
      </c>
      <c r="ER121">
        <v>0.87620168726701941</v>
      </c>
      <c r="ES121" s="7">
        <v>0.97499999999999998</v>
      </c>
      <c r="ET121" s="25">
        <v>358.85</v>
      </c>
      <c r="EU121" s="25">
        <v>400.78947368421052</v>
      </c>
      <c r="EV121" s="7">
        <v>1</v>
      </c>
      <c r="EW121" s="7">
        <v>0.95</v>
      </c>
      <c r="EX121" s="7">
        <v>0.97499999999999998</v>
      </c>
    </row>
    <row r="122" spans="1:154" x14ac:dyDescent="0.25">
      <c r="A122" s="1">
        <v>1122</v>
      </c>
      <c r="B122" s="7" t="s">
        <v>127</v>
      </c>
      <c r="C122" s="7" t="str">
        <f t="shared" si="61"/>
        <v>00</v>
      </c>
      <c r="D122" s="7">
        <f t="shared" si="62"/>
        <v>1900</v>
      </c>
      <c r="E122" s="7">
        <f t="shared" si="63"/>
        <v>2000</v>
      </c>
      <c r="F122" s="7">
        <f t="shared" si="64"/>
        <v>19</v>
      </c>
      <c r="G122" s="7" t="s">
        <v>448</v>
      </c>
      <c r="H122" s="7">
        <f t="shared" si="59"/>
        <v>0</v>
      </c>
      <c r="I122" s="7">
        <v>2001</v>
      </c>
      <c r="J122" s="7" t="s">
        <v>471</v>
      </c>
      <c r="K122" s="7">
        <f t="shared" si="65"/>
        <v>0</v>
      </c>
      <c r="L122" s="7">
        <v>12</v>
      </c>
      <c r="M122" s="13" t="s">
        <v>493</v>
      </c>
      <c r="N122" s="7">
        <f t="shared" si="52"/>
        <v>1</v>
      </c>
      <c r="O122" s="13" t="s">
        <v>494</v>
      </c>
      <c r="P122" s="7">
        <f>IF(O122="לא",0,1)</f>
        <v>0</v>
      </c>
      <c r="Q122" s="7" t="s">
        <v>494</v>
      </c>
      <c r="R122" s="7">
        <f t="shared" si="60"/>
        <v>0</v>
      </c>
      <c r="S122" s="7" t="s">
        <v>501</v>
      </c>
      <c r="T122" s="7">
        <f t="shared" si="38"/>
        <v>1</v>
      </c>
      <c r="U122" s="7" t="s">
        <v>504</v>
      </c>
      <c r="V122" s="25">
        <v>56</v>
      </c>
      <c r="W122" s="25">
        <v>90</v>
      </c>
      <c r="X122" s="25">
        <v>27</v>
      </c>
      <c r="Y122" s="7">
        <f t="shared" si="53"/>
        <v>3</v>
      </c>
      <c r="Z122" s="7" t="s">
        <v>514</v>
      </c>
      <c r="AA122" s="7">
        <f t="shared" si="54"/>
        <v>6</v>
      </c>
      <c r="AB122" s="7">
        <v>6</v>
      </c>
      <c r="AC122" s="7">
        <v>1</v>
      </c>
      <c r="AD122" s="7">
        <v>1</v>
      </c>
      <c r="AE122" s="7">
        <v>8</v>
      </c>
      <c r="AF122" s="7">
        <v>2</v>
      </c>
      <c r="AG122" s="7">
        <v>0</v>
      </c>
      <c r="AH122" s="7">
        <v>1</v>
      </c>
      <c r="AI122" s="7">
        <v>5</v>
      </c>
      <c r="AJ122" s="7">
        <v>0</v>
      </c>
      <c r="AK122" s="7">
        <v>1</v>
      </c>
      <c r="AL122" s="7">
        <v>13</v>
      </c>
      <c r="AM122" s="7">
        <v>30</v>
      </c>
      <c r="AN122" s="7">
        <v>25</v>
      </c>
      <c r="AO122" s="7">
        <v>39</v>
      </c>
      <c r="AP122" s="7">
        <v>30</v>
      </c>
      <c r="AQ122" s="7">
        <v>16</v>
      </c>
      <c r="AR122" s="7">
        <v>27</v>
      </c>
      <c r="AS122" s="7">
        <v>0.875</v>
      </c>
      <c r="AT122" s="8">
        <v>26</v>
      </c>
      <c r="AU122" s="8">
        <v>23</v>
      </c>
      <c r="AV122" s="8">
        <v>0.57777777777777772</v>
      </c>
      <c r="AW122" s="8">
        <v>0.51111111111111107</v>
      </c>
      <c r="AX122" s="8">
        <v>0.5444444444444444</v>
      </c>
      <c r="AY122" s="8">
        <v>597.0526315789474</v>
      </c>
      <c r="AZ122" s="8">
        <v>555.77272727272725</v>
      </c>
      <c r="BA122" s="8">
        <v>574.90243902439022</v>
      </c>
      <c r="BB122" s="8">
        <v>651.23076923076928</v>
      </c>
      <c r="BC122" s="8">
        <v>617.9545454545455</v>
      </c>
      <c r="BD122" s="8">
        <v>635.97916666666663</v>
      </c>
      <c r="BE122" s="8">
        <v>607.84269662921349</v>
      </c>
      <c r="BF122" s="8">
        <v>-54.178137651821885</v>
      </c>
      <c r="BG122" s="8">
        <v>-62.181818181818244</v>
      </c>
      <c r="BH122" s="8">
        <v>-61.07672764227641</v>
      </c>
      <c r="BM122" s="7">
        <v>0.96052630000000006</v>
      </c>
      <c r="BN122" s="7">
        <v>0.96052630000000006</v>
      </c>
      <c r="BO122" s="7">
        <v>0.96052630000000006</v>
      </c>
      <c r="BP122" s="7">
        <v>456.875</v>
      </c>
      <c r="BQ122" s="7">
        <v>456.097222222222</v>
      </c>
      <c r="BR122" s="7">
        <v>456.48611111111097</v>
      </c>
      <c r="BS122" s="7">
        <v>-0.77777777777777102</v>
      </c>
      <c r="BT122" s="7">
        <v>4.8172530877093403E-2</v>
      </c>
      <c r="BU122" s="7">
        <v>5</v>
      </c>
      <c r="BV122" s="39">
        <v>42.263888888888857</v>
      </c>
      <c r="BW122" s="39">
        <v>31.08583865813128</v>
      </c>
      <c r="BX122" s="39">
        <v>42</v>
      </c>
      <c r="BY122" s="39">
        <v>-61.036111111111147</v>
      </c>
      <c r="BZ122" s="39">
        <v>50.132978722150064</v>
      </c>
      <c r="CA122" s="39">
        <v>30</v>
      </c>
      <c r="CB122">
        <v>0.58333333333333337</v>
      </c>
      <c r="CC122">
        <v>0.69244072270513723</v>
      </c>
      <c r="CD122" s="7">
        <v>0.95</v>
      </c>
      <c r="CE122" s="25">
        <v>368.72881355932202</v>
      </c>
      <c r="CF122" s="25">
        <v>386.8</v>
      </c>
      <c r="CG122" s="7">
        <v>1</v>
      </c>
      <c r="CH122" s="7">
        <v>0.91666666666666663</v>
      </c>
      <c r="CI122" s="7">
        <v>0.95833333333333337</v>
      </c>
      <c r="CJ122" s="8">
        <v>3</v>
      </c>
      <c r="CK122" s="8" t="s">
        <v>507</v>
      </c>
      <c r="CL122" s="8">
        <f t="shared" si="40"/>
        <v>2</v>
      </c>
      <c r="CM122" s="8" t="s">
        <v>634</v>
      </c>
      <c r="CN122" s="8">
        <v>0</v>
      </c>
      <c r="CO122" s="8" t="s">
        <v>639</v>
      </c>
      <c r="CP122" s="8">
        <v>1</v>
      </c>
      <c r="CQ122" s="7" t="s">
        <v>637</v>
      </c>
      <c r="CR122" s="7">
        <v>1</v>
      </c>
      <c r="CS122" s="7">
        <v>11</v>
      </c>
      <c r="CT122" s="7">
        <v>1</v>
      </c>
      <c r="CU122" s="8">
        <v>0</v>
      </c>
      <c r="CV122" s="8">
        <v>0</v>
      </c>
      <c r="CW122" s="7">
        <v>3</v>
      </c>
      <c r="CX122" s="7">
        <f t="shared" si="41"/>
        <v>0</v>
      </c>
      <c r="CY122" s="7">
        <f t="shared" si="42"/>
        <v>0</v>
      </c>
      <c r="CZ122" s="7">
        <v>1</v>
      </c>
      <c r="DA122" s="7">
        <v>1</v>
      </c>
      <c r="DB122" s="7">
        <v>1</v>
      </c>
      <c r="DC122" s="7">
        <v>0</v>
      </c>
      <c r="DD122" s="7">
        <v>1</v>
      </c>
      <c r="DE122" s="7">
        <v>15</v>
      </c>
      <c r="DF122" s="8">
        <v>28</v>
      </c>
      <c r="DG122" s="7">
        <v>33</v>
      </c>
      <c r="DH122" s="8">
        <v>0.95833333333333337</v>
      </c>
      <c r="DI122" s="8">
        <v>16</v>
      </c>
      <c r="DJ122" s="8">
        <v>26</v>
      </c>
      <c r="DK122" s="8">
        <v>0.35555555555555557</v>
      </c>
      <c r="DL122" s="8">
        <f t="shared" si="55"/>
        <v>0.57777777777777772</v>
      </c>
      <c r="DM122" s="8">
        <f t="shared" si="57"/>
        <v>0.46666666666666667</v>
      </c>
      <c r="DN122" s="8">
        <v>627.79310344827582</v>
      </c>
      <c r="DO122" s="8">
        <v>629.52631578947364</v>
      </c>
      <c r="DP122" s="8">
        <v>628.47916666666663</v>
      </c>
      <c r="DQ122" s="8">
        <v>793.2</v>
      </c>
      <c r="DR122" s="8">
        <v>627.56521739130437</v>
      </c>
      <c r="DS122" s="8">
        <v>692.9473684210526</v>
      </c>
      <c r="DT122" s="8">
        <v>656.96511627906978</v>
      </c>
      <c r="DU122" s="8">
        <f t="shared" si="58"/>
        <v>-165.40689655172423</v>
      </c>
      <c r="DV122" s="8">
        <f t="shared" si="58"/>
        <v>1.9610983981692698</v>
      </c>
      <c r="DW122" s="8">
        <f t="shared" si="58"/>
        <v>-64.468201754385973</v>
      </c>
      <c r="EB122" s="7">
        <v>0.9473684</v>
      </c>
      <c r="EC122" s="7">
        <v>0.9736842</v>
      </c>
      <c r="ED122" s="7">
        <v>0.96052630000000006</v>
      </c>
      <c r="EE122" s="7">
        <v>442.17142857142898</v>
      </c>
      <c r="EF122" s="7">
        <v>444.25714285714298</v>
      </c>
      <c r="EG122" s="7">
        <v>443.21428571428601</v>
      </c>
      <c r="EH122" s="7">
        <v>2.0857142857142899</v>
      </c>
      <c r="EI122" s="7">
        <v>4.1534281875703502E-2</v>
      </c>
      <c r="EJ122" s="7">
        <v>7</v>
      </c>
      <c r="EK122">
        <v>43.420893719806735</v>
      </c>
      <c r="EL122">
        <v>25.717023776270519</v>
      </c>
      <c r="EM122">
        <v>46</v>
      </c>
      <c r="EN122">
        <v>-57.793888888888915</v>
      </c>
      <c r="EO122">
        <v>60.806920658753967</v>
      </c>
      <c r="EP122">
        <v>25</v>
      </c>
      <c r="EQ122">
        <v>0.647887323943662</v>
      </c>
      <c r="ER122">
        <v>0.75130596944748185</v>
      </c>
      <c r="ES122" s="7">
        <v>0.97499999999999998</v>
      </c>
      <c r="ET122" s="25">
        <v>362.55</v>
      </c>
      <c r="EU122" s="25">
        <v>382.96491228070175</v>
      </c>
      <c r="EV122" s="7">
        <v>1</v>
      </c>
      <c r="EW122" s="7">
        <v>0.96666666666666667</v>
      </c>
      <c r="EX122" s="7">
        <v>0.98333333333333328</v>
      </c>
    </row>
    <row r="123" spans="1:154" x14ac:dyDescent="0.25">
      <c r="A123" s="1">
        <v>1123</v>
      </c>
      <c r="B123" s="7" t="s">
        <v>128</v>
      </c>
      <c r="C123" s="7" t="str">
        <f t="shared" si="61"/>
        <v>00</v>
      </c>
      <c r="D123" s="7">
        <f t="shared" si="62"/>
        <v>1900</v>
      </c>
      <c r="E123" s="7">
        <f t="shared" si="63"/>
        <v>2000</v>
      </c>
      <c r="F123" s="7">
        <f t="shared" si="64"/>
        <v>19</v>
      </c>
      <c r="G123" s="7" t="s">
        <v>447</v>
      </c>
      <c r="H123" s="7">
        <f t="shared" si="59"/>
        <v>1</v>
      </c>
      <c r="I123" s="7"/>
      <c r="J123" s="7" t="s">
        <v>470</v>
      </c>
      <c r="K123" s="7">
        <f t="shared" si="65"/>
        <v>1</v>
      </c>
      <c r="L123" s="7">
        <v>12</v>
      </c>
      <c r="M123" s="13" t="s">
        <v>493</v>
      </c>
      <c r="N123" s="7">
        <f t="shared" si="52"/>
        <v>1</v>
      </c>
      <c r="O123" s="13" t="s">
        <v>494</v>
      </c>
      <c r="P123" s="7">
        <f>IF(O123="לא",0,1)</f>
        <v>0</v>
      </c>
      <c r="Q123" s="7" t="s">
        <v>494</v>
      </c>
      <c r="R123" s="7">
        <f t="shared" si="60"/>
        <v>0</v>
      </c>
      <c r="S123" s="7" t="s">
        <v>501</v>
      </c>
      <c r="T123" s="7">
        <f t="shared" si="38"/>
        <v>1</v>
      </c>
      <c r="U123" s="7" t="s">
        <v>504</v>
      </c>
      <c r="V123" s="25">
        <v>53</v>
      </c>
      <c r="W123" s="25">
        <v>50</v>
      </c>
      <c r="X123" s="25">
        <v>32</v>
      </c>
      <c r="Y123" s="7">
        <f t="shared" si="53"/>
        <v>3</v>
      </c>
      <c r="Z123" s="7" t="s">
        <v>513</v>
      </c>
      <c r="AA123" s="7">
        <f t="shared" si="54"/>
        <v>5</v>
      </c>
      <c r="AB123" s="7">
        <v>12</v>
      </c>
      <c r="AC123" s="7">
        <v>6</v>
      </c>
      <c r="AD123" s="7">
        <v>1</v>
      </c>
      <c r="AE123" s="7">
        <v>10</v>
      </c>
      <c r="AF123" s="7">
        <v>0</v>
      </c>
      <c r="AG123" s="7">
        <v>3</v>
      </c>
      <c r="AH123" s="7">
        <v>6</v>
      </c>
      <c r="AI123" s="7">
        <v>1</v>
      </c>
      <c r="AJ123" s="7">
        <v>0</v>
      </c>
      <c r="AK123" s="7">
        <v>2</v>
      </c>
      <c r="AL123" s="7">
        <v>25</v>
      </c>
      <c r="AM123" s="7">
        <v>31</v>
      </c>
      <c r="AN123" s="7">
        <v>23</v>
      </c>
      <c r="AO123" s="7">
        <v>36</v>
      </c>
      <c r="AP123" s="7">
        <v>33</v>
      </c>
      <c r="AQ123" s="7">
        <v>25</v>
      </c>
      <c r="AR123" s="7">
        <v>35</v>
      </c>
      <c r="AS123" s="7">
        <v>0.95833333333333337</v>
      </c>
      <c r="AT123" s="8">
        <v>23</v>
      </c>
      <c r="AU123" s="8">
        <v>28</v>
      </c>
      <c r="AV123" s="8">
        <v>0.51111111111111107</v>
      </c>
      <c r="AW123" s="8">
        <v>0.62222222222222223</v>
      </c>
      <c r="AX123" s="8">
        <v>0.56666666666666665</v>
      </c>
      <c r="AY123" s="8">
        <v>545.42857142857144</v>
      </c>
      <c r="AZ123" s="8">
        <v>641.625</v>
      </c>
      <c r="BA123" s="8">
        <v>587.02702702702697</v>
      </c>
      <c r="BB123" s="8">
        <v>715.304347826087</v>
      </c>
      <c r="BC123" s="8">
        <v>631.11111111111109</v>
      </c>
      <c r="BD123" s="8">
        <v>669.84</v>
      </c>
      <c r="BE123" s="8">
        <v>634.62068965517244</v>
      </c>
      <c r="BF123" s="8">
        <v>-169.87577639751555</v>
      </c>
      <c r="BG123" s="8">
        <v>10.513888888888914</v>
      </c>
      <c r="BH123" s="8">
        <v>-82.812972972973057</v>
      </c>
      <c r="BI123" s="7">
        <v>425</v>
      </c>
      <c r="BJ123" s="7">
        <v>428</v>
      </c>
      <c r="BK123" s="7">
        <v>2672.2</v>
      </c>
      <c r="BL123" s="7">
        <v>2444.15</v>
      </c>
      <c r="BM123" s="7">
        <v>0.96052630000000006</v>
      </c>
      <c r="BN123" s="7">
        <v>0.98684210000000006</v>
      </c>
      <c r="BO123" s="7">
        <v>0.9736842</v>
      </c>
      <c r="BP123" s="7">
        <v>505.44927536231899</v>
      </c>
      <c r="BQ123" s="7">
        <v>479.61971830985902</v>
      </c>
      <c r="BR123" s="7">
        <v>492.35</v>
      </c>
      <c r="BS123" s="7">
        <v>-25.829557052459698</v>
      </c>
      <c r="BT123" s="7">
        <v>5.8569998262528698E-2</v>
      </c>
      <c r="BU123" s="7">
        <v>7</v>
      </c>
      <c r="BV123" s="39">
        <v>42.803272450532681</v>
      </c>
      <c r="BW123" s="39">
        <v>28.808903694843504</v>
      </c>
      <c r="BX123" s="39">
        <v>36</v>
      </c>
      <c r="BY123" s="39">
        <v>-89.923851732473906</v>
      </c>
      <c r="BZ123" s="39">
        <v>83.24109832184449</v>
      </c>
      <c r="CA123" s="39">
        <v>34</v>
      </c>
      <c r="CB123">
        <v>0.51428571428571423</v>
      </c>
      <c r="CC123">
        <v>0.47599465131758001</v>
      </c>
      <c r="CD123" s="7">
        <v>0.95</v>
      </c>
      <c r="CE123" s="25">
        <v>398.5</v>
      </c>
      <c r="CF123" s="25">
        <v>446.03571428571428</v>
      </c>
      <c r="CG123" s="7">
        <v>0.96666666666666667</v>
      </c>
      <c r="CH123" s="7">
        <v>0.93333333333333335</v>
      </c>
      <c r="CI123" s="7">
        <v>0.95</v>
      </c>
      <c r="CJ123" s="8">
        <v>3</v>
      </c>
      <c r="CK123" s="8" t="s">
        <v>504</v>
      </c>
      <c r="CL123" s="8">
        <f t="shared" si="40"/>
        <v>3</v>
      </c>
      <c r="CM123" s="8" t="s">
        <v>639</v>
      </c>
      <c r="CN123" s="8">
        <v>1</v>
      </c>
      <c r="CO123" s="8" t="s">
        <v>631</v>
      </c>
      <c r="CP123" s="8">
        <v>2</v>
      </c>
      <c r="CQ123" s="7" t="s">
        <v>636</v>
      </c>
      <c r="CR123" s="7">
        <v>2</v>
      </c>
      <c r="CS123" s="7">
        <v>5</v>
      </c>
      <c r="CT123" s="7">
        <v>1</v>
      </c>
      <c r="CU123" s="8">
        <v>1</v>
      </c>
      <c r="CV123" s="8">
        <v>1</v>
      </c>
      <c r="CW123" s="7">
        <v>17</v>
      </c>
      <c r="CX123" s="7">
        <f t="shared" si="41"/>
        <v>0</v>
      </c>
      <c r="CY123" s="7">
        <f t="shared" si="42"/>
        <v>0</v>
      </c>
      <c r="CZ123" s="7">
        <v>4</v>
      </c>
      <c r="DA123" s="7">
        <v>3</v>
      </c>
      <c r="DB123" s="7">
        <v>5</v>
      </c>
      <c r="DC123" s="7">
        <v>5</v>
      </c>
      <c r="DD123" s="7">
        <v>2</v>
      </c>
      <c r="DE123" s="7">
        <v>33</v>
      </c>
      <c r="DF123" s="8">
        <v>32</v>
      </c>
      <c r="DG123" s="7">
        <v>34</v>
      </c>
      <c r="DH123" s="8">
        <v>0.95833333333333337</v>
      </c>
      <c r="DI123" s="8">
        <v>17</v>
      </c>
      <c r="DJ123" s="8">
        <v>25</v>
      </c>
      <c r="DK123" s="8">
        <v>0.37777777777777777</v>
      </c>
      <c r="DL123" s="8">
        <f t="shared" si="55"/>
        <v>0.55555555555555558</v>
      </c>
      <c r="DM123" s="8">
        <f t="shared" si="57"/>
        <v>0.46666666666666667</v>
      </c>
      <c r="DN123" s="8">
        <v>554.85185185185185</v>
      </c>
      <c r="DO123" s="8">
        <v>617.73684210526312</v>
      </c>
      <c r="DP123" s="8">
        <v>580.82608695652175</v>
      </c>
      <c r="DQ123" s="8">
        <v>732.94117647058829</v>
      </c>
      <c r="DR123" s="8">
        <v>653.36</v>
      </c>
      <c r="DS123" s="8">
        <v>685.57142857142856</v>
      </c>
      <c r="DT123" s="8">
        <v>630.81818181818187</v>
      </c>
      <c r="DU123" s="8">
        <f t="shared" si="58"/>
        <v>-178.08932461873644</v>
      </c>
      <c r="DV123" s="8">
        <f t="shared" si="58"/>
        <v>-35.623157894736892</v>
      </c>
      <c r="DW123" s="8">
        <f t="shared" si="58"/>
        <v>-104.74534161490681</v>
      </c>
      <c r="EB123" s="7">
        <v>0.96052630000000006</v>
      </c>
      <c r="EC123" s="7">
        <v>0.98684210000000006</v>
      </c>
      <c r="ED123" s="7">
        <v>0.9736842</v>
      </c>
      <c r="EE123" s="7">
        <v>454.53521126760597</v>
      </c>
      <c r="EF123" s="7">
        <v>457.26027397260299</v>
      </c>
      <c r="EG123" s="7">
        <v>455.91666666666703</v>
      </c>
      <c r="EH123" s="7">
        <v>2.7250627049971299</v>
      </c>
      <c r="EI123" s="7">
        <v>5.8018826019285097E-2</v>
      </c>
      <c r="EJ123" s="7">
        <v>5</v>
      </c>
      <c r="EK123">
        <v>43.581756756756725</v>
      </c>
      <c r="EL123">
        <v>31.728841375001455</v>
      </c>
      <c r="EM123">
        <v>40</v>
      </c>
      <c r="EN123">
        <v>-47.399493243243271</v>
      </c>
      <c r="EO123">
        <v>44.718291402260604</v>
      </c>
      <c r="EP123">
        <v>32</v>
      </c>
      <c r="EQ123">
        <v>0.55555555555555558</v>
      </c>
      <c r="ER123">
        <v>0.9194561750503365</v>
      </c>
      <c r="ES123" s="7">
        <v>0.95833333333333337</v>
      </c>
      <c r="ET123" s="25">
        <v>372.71929824561403</v>
      </c>
      <c r="EU123" s="25">
        <v>414.60344827586209</v>
      </c>
      <c r="EV123" s="7">
        <v>0.98333333333333328</v>
      </c>
      <c r="EW123" s="7">
        <v>0.98333333333333328</v>
      </c>
      <c r="EX123" s="7">
        <v>0.98333333333333328</v>
      </c>
    </row>
    <row r="124" spans="1:154" x14ac:dyDescent="0.25">
      <c r="A124" s="1">
        <v>1124</v>
      </c>
      <c r="B124" s="7" t="s">
        <v>129</v>
      </c>
      <c r="C124" s="7" t="str">
        <f t="shared" si="61"/>
        <v>00</v>
      </c>
      <c r="D124" s="7">
        <f t="shared" si="62"/>
        <v>1900</v>
      </c>
      <c r="E124" s="7">
        <f t="shared" si="63"/>
        <v>2000</v>
      </c>
      <c r="F124" s="7">
        <f t="shared" si="64"/>
        <v>19</v>
      </c>
      <c r="G124" s="7" t="s">
        <v>449</v>
      </c>
      <c r="H124" s="7">
        <f t="shared" si="59"/>
        <v>0</v>
      </c>
      <c r="I124" s="7">
        <v>2009</v>
      </c>
      <c r="J124" s="7" t="s">
        <v>472</v>
      </c>
      <c r="K124" s="7">
        <f t="shared" si="65"/>
        <v>0</v>
      </c>
      <c r="L124" s="7">
        <v>12</v>
      </c>
      <c r="M124" s="13" t="s">
        <v>493</v>
      </c>
      <c r="N124" s="7">
        <f t="shared" si="52"/>
        <v>1</v>
      </c>
      <c r="O124" s="23"/>
      <c r="P124" s="10"/>
      <c r="Q124" s="7" t="s">
        <v>495</v>
      </c>
      <c r="R124" s="7">
        <f t="shared" si="60"/>
        <v>1</v>
      </c>
      <c r="S124" s="7" t="s">
        <v>501</v>
      </c>
      <c r="T124" s="7">
        <f t="shared" si="38"/>
        <v>1</v>
      </c>
      <c r="U124" s="7" t="s">
        <v>504</v>
      </c>
      <c r="V124" s="25">
        <v>54</v>
      </c>
      <c r="W124" s="25">
        <v>60</v>
      </c>
      <c r="X124" s="25">
        <v>33</v>
      </c>
      <c r="Y124" s="7">
        <f t="shared" si="53"/>
        <v>3</v>
      </c>
      <c r="Z124" s="7" t="s">
        <v>514</v>
      </c>
      <c r="AA124" s="7">
        <f t="shared" si="54"/>
        <v>6</v>
      </c>
      <c r="AB124" s="7">
        <v>13</v>
      </c>
      <c r="AC124" s="7">
        <v>11</v>
      </c>
      <c r="AD124" s="10"/>
      <c r="AE124" s="7">
        <v>11</v>
      </c>
      <c r="AF124" s="7">
        <v>0</v>
      </c>
      <c r="AG124" s="7">
        <v>2</v>
      </c>
      <c r="AH124" s="7">
        <v>6</v>
      </c>
      <c r="AI124" s="7">
        <v>3</v>
      </c>
      <c r="AJ124" s="7">
        <v>0</v>
      </c>
      <c r="AK124" s="7">
        <v>1</v>
      </c>
      <c r="AL124" s="7">
        <v>34</v>
      </c>
      <c r="AM124" s="7">
        <v>20</v>
      </c>
      <c r="AN124" s="7">
        <v>26</v>
      </c>
      <c r="AO124" s="7">
        <v>31</v>
      </c>
      <c r="AP124" s="7">
        <v>29</v>
      </c>
      <c r="AQ124" s="7">
        <v>26</v>
      </c>
      <c r="AR124" s="7">
        <v>41</v>
      </c>
      <c r="AS124" s="7">
        <v>1</v>
      </c>
      <c r="AT124" s="8">
        <v>22</v>
      </c>
      <c r="AU124" s="8">
        <v>24</v>
      </c>
      <c r="AV124" s="8">
        <v>0.48888888888888887</v>
      </c>
      <c r="AW124" s="8">
        <v>0.53333333333333333</v>
      </c>
      <c r="AX124" s="8">
        <v>0.51111111111111107</v>
      </c>
      <c r="AY124" s="8">
        <v>856</v>
      </c>
      <c r="AZ124" s="8">
        <v>905.6</v>
      </c>
      <c r="BA124" s="8">
        <v>880.8</v>
      </c>
      <c r="BB124" s="8">
        <v>856.3</v>
      </c>
      <c r="BC124" s="8">
        <v>1002.695652173913</v>
      </c>
      <c r="BD124" s="8">
        <v>934.60465116279067</v>
      </c>
      <c r="BE124" s="8">
        <v>908.67469879518069</v>
      </c>
      <c r="BF124" s="8">
        <v>-0.29999999999995453</v>
      </c>
      <c r="BG124" s="8">
        <v>-97.095652173912981</v>
      </c>
      <c r="BH124" s="8">
        <v>-53.804651162790719</v>
      </c>
      <c r="BI124" s="27">
        <v>484</v>
      </c>
      <c r="BJ124" s="27">
        <v>466</v>
      </c>
      <c r="BK124" s="28">
        <v>2500.2333333333331</v>
      </c>
      <c r="BL124" s="28">
        <v>2335.3666666666668</v>
      </c>
      <c r="BM124" s="7">
        <v>0.9473684</v>
      </c>
      <c r="BN124" s="7">
        <v>0.93421050000000005</v>
      </c>
      <c r="BO124" s="7">
        <v>0.94078949999999995</v>
      </c>
      <c r="BP124" s="7">
        <v>513.89855072463797</v>
      </c>
      <c r="BQ124" s="7">
        <v>510.12857142857098</v>
      </c>
      <c r="BR124" s="7">
        <v>512</v>
      </c>
      <c r="BS124" s="7">
        <v>-3.7699792960662002</v>
      </c>
      <c r="BT124" s="7">
        <v>6.17378480250559E-2</v>
      </c>
      <c r="BU124" s="7">
        <v>8</v>
      </c>
      <c r="BV124" s="39">
        <v>63.628571428571391</v>
      </c>
      <c r="BW124" s="39">
        <v>37.221185723545553</v>
      </c>
      <c r="BX124" s="39">
        <v>36</v>
      </c>
      <c r="BY124" s="39">
        <v>-86.665546218487435</v>
      </c>
      <c r="BZ124" s="39">
        <v>81.906251794627863</v>
      </c>
      <c r="CA124" s="39">
        <v>34</v>
      </c>
      <c r="CB124">
        <v>0.51428571428571423</v>
      </c>
      <c r="CC124">
        <v>0.73418531590582869</v>
      </c>
      <c r="CD124" s="7">
        <v>0.76666666666666672</v>
      </c>
      <c r="CE124" s="25">
        <v>428.62264150943395</v>
      </c>
      <c r="CF124" s="25">
        <v>533.64102564102564</v>
      </c>
      <c r="CG124" s="7">
        <v>0.8833333333333333</v>
      </c>
      <c r="CH124" s="7">
        <v>0.66666666666666663</v>
      </c>
      <c r="CI124" s="7">
        <v>0.77500000000000002</v>
      </c>
      <c r="CJ124" s="8"/>
      <c r="CK124" s="8"/>
      <c r="CL124" s="8"/>
      <c r="CM124" s="8"/>
      <c r="CN124" s="8"/>
      <c r="CO124" s="8"/>
      <c r="CP124" s="8"/>
      <c r="CU124" s="8"/>
      <c r="CV124" s="8"/>
      <c r="DF124" s="8"/>
      <c r="ET124" s="25"/>
      <c r="EU124" s="25"/>
    </row>
    <row r="125" spans="1:154" x14ac:dyDescent="0.25">
      <c r="A125" s="1">
        <v>1125</v>
      </c>
      <c r="B125" s="7" t="s">
        <v>39</v>
      </c>
      <c r="C125" s="7" t="str">
        <f t="shared" si="61"/>
        <v>00</v>
      </c>
      <c r="D125" s="7">
        <f t="shared" si="62"/>
        <v>1900</v>
      </c>
      <c r="E125" s="7">
        <f t="shared" si="63"/>
        <v>2000</v>
      </c>
      <c r="F125" s="7">
        <f t="shared" si="64"/>
        <v>19</v>
      </c>
      <c r="G125" s="7" t="s">
        <v>449</v>
      </c>
      <c r="H125" s="7">
        <f t="shared" si="59"/>
        <v>0</v>
      </c>
      <c r="I125" s="7">
        <v>2009</v>
      </c>
      <c r="J125" s="7" t="s">
        <v>470</v>
      </c>
      <c r="K125" s="7">
        <f t="shared" si="65"/>
        <v>1</v>
      </c>
      <c r="L125" s="7">
        <v>12</v>
      </c>
      <c r="M125" s="13" t="s">
        <v>493</v>
      </c>
      <c r="N125" s="7">
        <f t="shared" si="52"/>
        <v>1</v>
      </c>
      <c r="O125" s="13" t="s">
        <v>494</v>
      </c>
      <c r="P125" s="7">
        <f t="shared" ref="P125:P137" si="66">IF(O125="לא",0,1)</f>
        <v>0</v>
      </c>
      <c r="Q125" s="7" t="s">
        <v>494</v>
      </c>
      <c r="R125" s="7">
        <f t="shared" si="60"/>
        <v>0</v>
      </c>
      <c r="S125" s="7" t="s">
        <v>501</v>
      </c>
      <c r="T125" s="7">
        <f t="shared" si="38"/>
        <v>1</v>
      </c>
      <c r="U125" s="7" t="s">
        <v>504</v>
      </c>
      <c r="V125" s="25">
        <v>54</v>
      </c>
      <c r="W125" s="25">
        <v>70</v>
      </c>
      <c r="X125" s="25">
        <v>25</v>
      </c>
      <c r="Y125" s="7">
        <f t="shared" si="53"/>
        <v>3</v>
      </c>
      <c r="Z125" s="7" t="s">
        <v>514</v>
      </c>
      <c r="AA125" s="7">
        <f t="shared" si="54"/>
        <v>6</v>
      </c>
      <c r="AB125" s="7">
        <v>4</v>
      </c>
      <c r="AC125" s="7">
        <v>0</v>
      </c>
      <c r="AD125" s="7">
        <v>9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18</v>
      </c>
      <c r="AM125" s="7">
        <v>33</v>
      </c>
      <c r="AN125" s="7">
        <v>25</v>
      </c>
      <c r="AO125" s="7">
        <v>40</v>
      </c>
      <c r="AP125" s="7">
        <v>34</v>
      </c>
      <c r="AQ125" s="7">
        <v>13</v>
      </c>
      <c r="AR125" s="7">
        <v>39</v>
      </c>
      <c r="AS125" s="7">
        <v>0.91666666666666663</v>
      </c>
      <c r="AT125" s="8">
        <v>23</v>
      </c>
      <c r="AU125" s="8">
        <v>30</v>
      </c>
      <c r="AV125" s="8">
        <v>0.51111111111111107</v>
      </c>
      <c r="AW125" s="8">
        <v>0.66666666666666663</v>
      </c>
      <c r="AX125" s="8">
        <v>0.58888888888888891</v>
      </c>
      <c r="AY125" s="8">
        <v>532.40909090909088</v>
      </c>
      <c r="AZ125" s="8">
        <v>627.35714285714289</v>
      </c>
      <c r="BA125" s="8">
        <v>569.33333333333337</v>
      </c>
      <c r="BB125" s="8">
        <v>541.4545454545455</v>
      </c>
      <c r="BC125" s="8">
        <v>478.93333333333334</v>
      </c>
      <c r="BD125" s="8">
        <v>505.38461538461536</v>
      </c>
      <c r="BE125" s="8">
        <v>531.5454545454545</v>
      </c>
      <c r="BF125" s="8">
        <v>-9.0454545454546178</v>
      </c>
      <c r="BG125" s="8">
        <v>148.42380952380955</v>
      </c>
      <c r="BH125" s="8">
        <v>63.948717948718013</v>
      </c>
      <c r="BM125" s="7">
        <v>0.9473684</v>
      </c>
      <c r="BN125" s="7">
        <v>0.9736842</v>
      </c>
      <c r="BO125" s="7">
        <v>0.96052630000000006</v>
      </c>
      <c r="BP125" s="7">
        <v>433.52173913043498</v>
      </c>
      <c r="BQ125" s="7">
        <v>446.50684931506902</v>
      </c>
      <c r="BR125" s="7">
        <v>440.19718309859201</v>
      </c>
      <c r="BS125" s="7">
        <v>12.985110184633699</v>
      </c>
      <c r="BT125" s="7">
        <v>4.5044780861011699E-2</v>
      </c>
      <c r="BU125" s="7">
        <v>6</v>
      </c>
      <c r="BV125" s="39">
        <v>43.848312729702606</v>
      </c>
      <c r="BW125" s="39">
        <v>25.415195911585556</v>
      </c>
      <c r="BX125" s="39">
        <v>41</v>
      </c>
      <c r="BY125" s="39">
        <v>-36.4931506849315</v>
      </c>
      <c r="BZ125" s="39">
        <v>36.916494771401254</v>
      </c>
      <c r="CA125" s="39">
        <v>29</v>
      </c>
      <c r="CB125">
        <v>0.58571428571428574</v>
      </c>
      <c r="CC125">
        <v>1.2015491100856948</v>
      </c>
      <c r="CD125" s="7">
        <v>0.97499999999999998</v>
      </c>
      <c r="CE125" s="25">
        <v>396.93333333333334</v>
      </c>
      <c r="CF125" s="25">
        <v>462.14035087719299</v>
      </c>
      <c r="CG125" s="7">
        <v>1</v>
      </c>
      <c r="CH125" s="7">
        <v>0.95</v>
      </c>
      <c r="CI125" s="7">
        <v>0.97499999999999998</v>
      </c>
      <c r="CJ125" s="8">
        <v>3</v>
      </c>
      <c r="CK125" s="8" t="s">
        <v>507</v>
      </c>
      <c r="CL125" s="8">
        <f t="shared" si="40"/>
        <v>2</v>
      </c>
      <c r="CM125" s="8" t="s">
        <v>634</v>
      </c>
      <c r="CN125" s="8">
        <v>0</v>
      </c>
      <c r="CO125" s="8" t="s">
        <v>634</v>
      </c>
      <c r="CP125" s="8">
        <v>0</v>
      </c>
      <c r="CQ125" s="7" t="s">
        <v>633</v>
      </c>
      <c r="CR125" s="7">
        <v>2</v>
      </c>
      <c r="CS125" s="7">
        <v>1</v>
      </c>
      <c r="CT125" s="7">
        <v>0</v>
      </c>
      <c r="CU125" s="8">
        <v>9</v>
      </c>
      <c r="CV125" s="8">
        <v>0</v>
      </c>
      <c r="CW125" s="7">
        <v>0</v>
      </c>
      <c r="CX125" s="7">
        <f t="shared" si="41"/>
        <v>0</v>
      </c>
      <c r="CY125" s="7">
        <f t="shared" si="42"/>
        <v>0</v>
      </c>
      <c r="CZ125" s="7">
        <v>0</v>
      </c>
      <c r="DA125" s="7">
        <v>0</v>
      </c>
      <c r="DB125" s="7">
        <v>0</v>
      </c>
      <c r="DC125" s="7">
        <v>0</v>
      </c>
      <c r="DD125" s="7">
        <v>0</v>
      </c>
      <c r="DE125" s="7">
        <v>0</v>
      </c>
      <c r="DF125" s="8">
        <v>35</v>
      </c>
      <c r="DG125" s="7">
        <v>39</v>
      </c>
      <c r="DH125" s="8">
        <v>0.95833333333333337</v>
      </c>
      <c r="DI125" s="8">
        <v>30</v>
      </c>
      <c r="DJ125" s="8">
        <v>30</v>
      </c>
      <c r="DK125" s="8">
        <v>0.66666666666666663</v>
      </c>
      <c r="DL125" s="8">
        <f t="shared" si="55"/>
        <v>0.66666666666666663</v>
      </c>
      <c r="DM125" s="8">
        <f t="shared" si="57"/>
        <v>0.66666666666666663</v>
      </c>
      <c r="DN125" s="8">
        <v>668.26666666666665</v>
      </c>
      <c r="DO125" s="8">
        <v>696.86666666666667</v>
      </c>
      <c r="DP125" s="8">
        <v>682.56666666666672</v>
      </c>
      <c r="DQ125" s="8">
        <v>588</v>
      </c>
      <c r="DR125" s="8">
        <v>503.63333333333333</v>
      </c>
      <c r="DS125" s="8">
        <v>545.10169491525426</v>
      </c>
      <c r="DT125" s="8">
        <v>591.43820224719104</v>
      </c>
      <c r="DU125" s="8">
        <f t="shared" si="58"/>
        <v>80.266666666666652</v>
      </c>
      <c r="DV125" s="8">
        <f t="shared" si="58"/>
        <v>193.23333333333335</v>
      </c>
      <c r="DW125" s="8">
        <f t="shared" si="58"/>
        <v>137.46497175141246</v>
      </c>
      <c r="EB125" s="7">
        <v>0.98684210000000006</v>
      </c>
      <c r="EC125" s="7">
        <v>0.9736842</v>
      </c>
      <c r="ED125" s="7">
        <v>0.9802632</v>
      </c>
      <c r="EE125" s="7">
        <v>463.63888888888903</v>
      </c>
      <c r="EF125" s="7">
        <v>468.26388888888903</v>
      </c>
      <c r="EG125" s="7">
        <v>465.95138888888903</v>
      </c>
      <c r="EH125" s="7">
        <v>4.625</v>
      </c>
      <c r="EI125" s="7">
        <v>3.6653277884542597E-2</v>
      </c>
      <c r="EJ125" s="7">
        <v>5</v>
      </c>
      <c r="EK125">
        <v>42.044376693766964</v>
      </c>
      <c r="EL125">
        <v>30.30134199324041</v>
      </c>
      <c r="EM125">
        <v>41</v>
      </c>
      <c r="EN125">
        <v>-46.206699346405202</v>
      </c>
      <c r="EO125">
        <v>43.236174460825289</v>
      </c>
      <c r="EP125">
        <v>34</v>
      </c>
      <c r="EQ125">
        <v>0.54666666666666663</v>
      </c>
      <c r="ER125">
        <v>0.90991949843822684</v>
      </c>
      <c r="ES125" s="7">
        <v>0.93333333333333335</v>
      </c>
      <c r="ET125" s="25">
        <v>395.06896551724139</v>
      </c>
      <c r="EU125" s="25">
        <v>465.64814814814815</v>
      </c>
      <c r="EV125" s="7">
        <v>1</v>
      </c>
      <c r="EW125" s="7">
        <v>0.9</v>
      </c>
      <c r="EX125" s="7">
        <v>0.95</v>
      </c>
    </row>
    <row r="126" spans="1:154" x14ac:dyDescent="0.25">
      <c r="A126" s="1">
        <v>1126</v>
      </c>
      <c r="B126" s="7" t="s">
        <v>130</v>
      </c>
      <c r="C126" s="7" t="str">
        <f t="shared" si="61"/>
        <v>00</v>
      </c>
      <c r="D126" s="7">
        <f t="shared" si="62"/>
        <v>1900</v>
      </c>
      <c r="E126" s="7">
        <f t="shared" si="63"/>
        <v>2000</v>
      </c>
      <c r="F126" s="7">
        <f t="shared" si="64"/>
        <v>19</v>
      </c>
      <c r="G126" s="7" t="s">
        <v>447</v>
      </c>
      <c r="H126" s="7">
        <f t="shared" si="59"/>
        <v>1</v>
      </c>
      <c r="I126" s="7"/>
      <c r="J126" s="7" t="s">
        <v>470</v>
      </c>
      <c r="K126" s="7">
        <f t="shared" si="65"/>
        <v>1</v>
      </c>
      <c r="L126" s="7">
        <v>12</v>
      </c>
      <c r="M126" s="13" t="s">
        <v>493</v>
      </c>
      <c r="N126" s="7">
        <f t="shared" si="52"/>
        <v>1</v>
      </c>
      <c r="O126" s="13" t="s">
        <v>494</v>
      </c>
      <c r="P126" s="7">
        <f t="shared" si="66"/>
        <v>0</v>
      </c>
      <c r="Q126" s="7" t="s">
        <v>494</v>
      </c>
      <c r="R126" s="7">
        <f t="shared" si="60"/>
        <v>0</v>
      </c>
      <c r="S126" s="7" t="s">
        <v>501</v>
      </c>
      <c r="T126" s="7">
        <f t="shared" si="38"/>
        <v>1</v>
      </c>
      <c r="U126" s="7" t="s">
        <v>506</v>
      </c>
      <c r="V126" s="25">
        <v>53</v>
      </c>
      <c r="W126" s="25">
        <v>60</v>
      </c>
      <c r="X126" s="25">
        <v>30</v>
      </c>
      <c r="Y126" s="7">
        <f t="shared" si="53"/>
        <v>4</v>
      </c>
      <c r="Z126" s="7" t="s">
        <v>514</v>
      </c>
      <c r="AA126" s="7">
        <f t="shared" si="54"/>
        <v>6</v>
      </c>
      <c r="AB126" s="7">
        <v>3</v>
      </c>
      <c r="AC126" s="7">
        <v>0</v>
      </c>
      <c r="AD126" s="7">
        <v>9</v>
      </c>
      <c r="AE126" s="7">
        <v>1</v>
      </c>
      <c r="AF126" s="7">
        <v>0</v>
      </c>
      <c r="AG126" s="7">
        <v>0</v>
      </c>
      <c r="AH126" s="7">
        <v>0</v>
      </c>
      <c r="AI126" s="7">
        <v>1</v>
      </c>
      <c r="AJ126" s="7">
        <v>0</v>
      </c>
      <c r="AK126" s="7">
        <v>0</v>
      </c>
      <c r="AL126" s="7">
        <v>12</v>
      </c>
      <c r="AM126" s="7">
        <v>35</v>
      </c>
      <c r="AN126" s="7">
        <v>23</v>
      </c>
      <c r="AO126" s="7">
        <v>40</v>
      </c>
      <c r="AP126" s="7">
        <v>40</v>
      </c>
      <c r="AQ126" s="7">
        <v>17</v>
      </c>
      <c r="AR126" s="7">
        <v>31</v>
      </c>
      <c r="AS126" s="7">
        <v>0.83333333333333337</v>
      </c>
      <c r="AT126" s="8">
        <v>25</v>
      </c>
      <c r="AU126" s="8">
        <v>37</v>
      </c>
      <c r="AV126" s="8">
        <v>0.55555555555555558</v>
      </c>
      <c r="AW126" s="8">
        <v>0.82222222222222219</v>
      </c>
      <c r="AX126" s="8">
        <v>0.68888888888888888</v>
      </c>
      <c r="AY126" s="8">
        <v>478.26315789473682</v>
      </c>
      <c r="AZ126" s="8">
        <v>559.25</v>
      </c>
      <c r="BA126" s="8">
        <v>502.25925925925924</v>
      </c>
      <c r="BB126" s="8">
        <v>436.375</v>
      </c>
      <c r="BC126" s="8">
        <v>433.44444444444446</v>
      </c>
      <c r="BD126" s="8">
        <v>434.61666666666667</v>
      </c>
      <c r="BE126" s="8">
        <v>455.60919540229884</v>
      </c>
      <c r="BF126" s="8">
        <v>41.888157894736821</v>
      </c>
      <c r="BG126" s="8">
        <v>125.80555555555554</v>
      </c>
      <c r="BH126" s="8">
        <v>67.642592592592564</v>
      </c>
      <c r="BM126" s="7">
        <v>0.90789470000000005</v>
      </c>
      <c r="BN126" s="7">
        <v>0.93506489999999998</v>
      </c>
      <c r="BO126" s="7">
        <v>0.92156859999999996</v>
      </c>
      <c r="BP126" s="7">
        <v>453.53731343283602</v>
      </c>
      <c r="BQ126" s="7">
        <v>440.42253521126798</v>
      </c>
      <c r="BR126" s="7">
        <v>446.78985507246398</v>
      </c>
      <c r="BS126" s="7">
        <v>-13.114778221568301</v>
      </c>
      <c r="BT126" s="7">
        <v>4.2996751796212797E-2</v>
      </c>
      <c r="BU126" s="7">
        <v>9</v>
      </c>
      <c r="BV126" s="39">
        <v>31.452838241570618</v>
      </c>
      <c r="BW126" s="39">
        <v>19.581198230716041</v>
      </c>
      <c r="BX126" s="39">
        <v>33</v>
      </c>
      <c r="BY126" s="39">
        <v>-56.37158243579124</v>
      </c>
      <c r="BZ126" s="39">
        <v>52.828122753257261</v>
      </c>
      <c r="CA126" s="39">
        <v>34</v>
      </c>
      <c r="CB126">
        <v>0.4925373134328358</v>
      </c>
      <c r="CC126">
        <v>0.55795556701634641</v>
      </c>
      <c r="CD126" s="7">
        <v>0.85</v>
      </c>
      <c r="CE126" s="25">
        <v>345.77192982456143</v>
      </c>
      <c r="CF126" s="25">
        <v>387.51111111111112</v>
      </c>
      <c r="CG126" s="7">
        <v>0.95</v>
      </c>
      <c r="CH126" s="7">
        <v>0.75</v>
      </c>
      <c r="CI126" s="7">
        <v>0.85</v>
      </c>
      <c r="CJ126" s="8">
        <v>3</v>
      </c>
      <c r="CK126" s="8" t="s">
        <v>506</v>
      </c>
      <c r="CL126" s="8">
        <f t="shared" si="40"/>
        <v>4</v>
      </c>
      <c r="CM126" s="8" t="s">
        <v>634</v>
      </c>
      <c r="CN126" s="8">
        <v>0</v>
      </c>
      <c r="CO126" s="8" t="s">
        <v>634</v>
      </c>
      <c r="CP126" s="8">
        <v>0</v>
      </c>
      <c r="CQ126" s="7" t="s">
        <v>635</v>
      </c>
      <c r="CR126" s="7">
        <v>0</v>
      </c>
      <c r="CS126" s="7">
        <v>3</v>
      </c>
      <c r="CT126" s="7">
        <v>1</v>
      </c>
      <c r="CU126" s="8">
        <v>0</v>
      </c>
      <c r="CV126" s="8">
        <v>0</v>
      </c>
      <c r="CW126" s="7">
        <v>0</v>
      </c>
      <c r="CX126" s="7">
        <f t="shared" si="41"/>
        <v>0</v>
      </c>
      <c r="CY126" s="7">
        <f t="shared" si="42"/>
        <v>0</v>
      </c>
      <c r="CZ126" s="7">
        <v>0</v>
      </c>
      <c r="DA126" s="7">
        <v>0</v>
      </c>
      <c r="DB126" s="7">
        <v>0</v>
      </c>
      <c r="DC126" s="7">
        <v>0</v>
      </c>
      <c r="DD126" s="7">
        <v>0</v>
      </c>
      <c r="DE126" s="7">
        <v>1</v>
      </c>
      <c r="DF126" s="8">
        <v>23</v>
      </c>
      <c r="DG126" s="7">
        <v>36</v>
      </c>
      <c r="DH126" s="8">
        <v>0.83333333333333337</v>
      </c>
      <c r="DI126" s="8">
        <v>27</v>
      </c>
      <c r="DJ126" s="8">
        <v>40</v>
      </c>
      <c r="DK126" s="8">
        <v>0.6</v>
      </c>
      <c r="DL126" s="8">
        <f t="shared" si="55"/>
        <v>0.88888888888888884</v>
      </c>
      <c r="DM126" s="8">
        <f t="shared" si="57"/>
        <v>0.74444444444444446</v>
      </c>
      <c r="DN126" s="8">
        <v>480.94444444444446</v>
      </c>
      <c r="DO126" s="8">
        <v>463</v>
      </c>
      <c r="DP126" s="8">
        <v>477.68181818181819</v>
      </c>
      <c r="DQ126" s="8">
        <v>449.85185185185185</v>
      </c>
      <c r="DR126" s="8">
        <v>437.23076923076923</v>
      </c>
      <c r="DS126" s="8">
        <v>442.39393939393938</v>
      </c>
      <c r="DT126" s="8">
        <v>451.21590909090907</v>
      </c>
      <c r="DU126" s="8">
        <f t="shared" si="58"/>
        <v>31.092592592592609</v>
      </c>
      <c r="DV126" s="8">
        <f t="shared" si="58"/>
        <v>25.769230769230774</v>
      </c>
      <c r="DW126" s="8">
        <f t="shared" si="58"/>
        <v>35.28787878787881</v>
      </c>
      <c r="EB126" s="7">
        <v>0.9473684</v>
      </c>
      <c r="EC126" s="7">
        <v>0.9210526</v>
      </c>
      <c r="ED126" s="7">
        <v>0.93421050000000005</v>
      </c>
      <c r="EE126" s="7">
        <v>447.15714285714301</v>
      </c>
      <c r="EF126" s="7">
        <v>448.058823529412</v>
      </c>
      <c r="EG126" s="7">
        <v>447.60144927536197</v>
      </c>
      <c r="EH126" s="7">
        <v>0.90168067226892401</v>
      </c>
      <c r="EI126" s="7">
        <v>4.0906880027781298E-2</v>
      </c>
      <c r="EJ126" s="7">
        <v>9</v>
      </c>
      <c r="EK126">
        <v>37.701193520886576</v>
      </c>
      <c r="EL126">
        <v>34.226765159553118</v>
      </c>
      <c r="EM126">
        <v>34</v>
      </c>
      <c r="EN126">
        <v>-43.573051312181803</v>
      </c>
      <c r="EO126">
        <v>53.149347855846941</v>
      </c>
      <c r="EP126">
        <v>37</v>
      </c>
      <c r="EQ126">
        <v>0.47887323943661969</v>
      </c>
      <c r="ER126">
        <v>0.86524106954948043</v>
      </c>
      <c r="ES126" s="7">
        <v>0.85833333333333328</v>
      </c>
      <c r="ET126" s="25">
        <v>330.5593220338983</v>
      </c>
      <c r="EU126" s="25">
        <v>384.59090909090907</v>
      </c>
      <c r="EV126" s="7">
        <v>0.98333333333333328</v>
      </c>
      <c r="EW126" s="7">
        <v>0.75</v>
      </c>
      <c r="EX126" s="7">
        <v>0.8666666666666667</v>
      </c>
    </row>
    <row r="127" spans="1:154" x14ac:dyDescent="0.25">
      <c r="A127" s="1">
        <v>1127</v>
      </c>
      <c r="B127" s="7" t="s">
        <v>131</v>
      </c>
      <c r="C127" s="7" t="str">
        <f t="shared" si="61"/>
        <v>00</v>
      </c>
      <c r="D127" s="7">
        <f t="shared" si="62"/>
        <v>1900</v>
      </c>
      <c r="E127" s="7">
        <f t="shared" si="63"/>
        <v>2000</v>
      </c>
      <c r="F127" s="7">
        <f t="shared" si="64"/>
        <v>19</v>
      </c>
      <c r="G127" s="7" t="s">
        <v>447</v>
      </c>
      <c r="H127" s="7">
        <f t="shared" si="59"/>
        <v>1</v>
      </c>
      <c r="I127" s="7"/>
      <c r="J127" s="7" t="s">
        <v>470</v>
      </c>
      <c r="K127" s="7">
        <f t="shared" si="65"/>
        <v>1</v>
      </c>
      <c r="L127" s="7">
        <v>12</v>
      </c>
      <c r="M127" s="13" t="s">
        <v>493</v>
      </c>
      <c r="N127" s="7">
        <f t="shared" si="52"/>
        <v>1</v>
      </c>
      <c r="O127" s="13" t="s">
        <v>494</v>
      </c>
      <c r="P127" s="7">
        <f t="shared" si="66"/>
        <v>0</v>
      </c>
      <c r="Q127" s="7" t="s">
        <v>494</v>
      </c>
      <c r="R127" s="7">
        <f t="shared" si="60"/>
        <v>0</v>
      </c>
      <c r="S127" s="7" t="s">
        <v>501</v>
      </c>
      <c r="T127" s="7">
        <f t="shared" si="38"/>
        <v>1</v>
      </c>
      <c r="U127" s="7" t="s">
        <v>504</v>
      </c>
      <c r="V127" s="25">
        <v>55</v>
      </c>
      <c r="W127" s="25">
        <v>80</v>
      </c>
      <c r="X127" s="25">
        <v>26</v>
      </c>
      <c r="Y127" s="7">
        <f t="shared" si="53"/>
        <v>3</v>
      </c>
      <c r="Z127" s="7" t="s">
        <v>514</v>
      </c>
      <c r="AA127" s="7">
        <f t="shared" si="54"/>
        <v>6</v>
      </c>
      <c r="AB127" s="7">
        <v>4</v>
      </c>
      <c r="AC127" s="7">
        <v>0</v>
      </c>
      <c r="AD127" s="7">
        <v>9</v>
      </c>
      <c r="AE127" s="7">
        <v>1</v>
      </c>
      <c r="AF127" s="7">
        <v>0</v>
      </c>
      <c r="AG127" s="7">
        <v>0</v>
      </c>
      <c r="AH127" s="7">
        <v>0</v>
      </c>
      <c r="AI127" s="7">
        <v>1</v>
      </c>
      <c r="AJ127" s="7">
        <v>0</v>
      </c>
      <c r="AK127" s="7">
        <v>0</v>
      </c>
      <c r="AL127" s="7">
        <v>19</v>
      </c>
      <c r="AM127" s="7">
        <v>31</v>
      </c>
      <c r="AN127" s="7">
        <v>31</v>
      </c>
      <c r="AO127" s="7">
        <v>37</v>
      </c>
      <c r="AP127" s="7">
        <v>44</v>
      </c>
      <c r="AQ127" s="7">
        <v>11</v>
      </c>
      <c r="AR127" s="7">
        <v>39</v>
      </c>
      <c r="AS127" s="7">
        <v>1</v>
      </c>
      <c r="AT127" s="8">
        <v>21</v>
      </c>
      <c r="AU127" s="8">
        <v>25</v>
      </c>
      <c r="AV127" s="8">
        <v>0.46666666666666667</v>
      </c>
      <c r="AW127" s="8">
        <v>0.55555555555555558</v>
      </c>
      <c r="AX127" s="8">
        <v>0.51111111111111107</v>
      </c>
      <c r="AY127" s="8">
        <v>598.17391304347825</v>
      </c>
      <c r="AZ127" s="8">
        <v>600.1</v>
      </c>
      <c r="BA127" s="8">
        <v>599.06976744186045</v>
      </c>
      <c r="BB127" s="8">
        <v>595.80952380952385</v>
      </c>
      <c r="BC127" s="8">
        <v>575.04166666666663</v>
      </c>
      <c r="BD127" s="8">
        <v>584.73333333333335</v>
      </c>
      <c r="BE127" s="8">
        <v>591.73863636363637</v>
      </c>
      <c r="BF127" s="8">
        <v>2.3643892339543982</v>
      </c>
      <c r="BG127" s="8">
        <v>25.058333333333394</v>
      </c>
      <c r="BH127" s="8">
        <v>14.336434108527101</v>
      </c>
      <c r="BM127" s="7">
        <v>0.90789470000000005</v>
      </c>
      <c r="BN127" s="7">
        <v>0.9210526</v>
      </c>
      <c r="BO127" s="7">
        <v>0.91447369999999994</v>
      </c>
      <c r="BP127" s="7">
        <v>442.92647058823502</v>
      </c>
      <c r="BQ127" s="7">
        <v>425.14705882352899</v>
      </c>
      <c r="BR127" s="7">
        <v>434.03676470588198</v>
      </c>
      <c r="BS127" s="7">
        <v>-17.779411764705898</v>
      </c>
      <c r="BT127" s="7">
        <v>7.4083257281557402E-2</v>
      </c>
      <c r="BU127" s="7">
        <v>10</v>
      </c>
      <c r="BV127" s="39">
        <v>33.013725490196059</v>
      </c>
      <c r="BW127" s="39">
        <v>23.102284639306905</v>
      </c>
      <c r="BX127" s="39">
        <v>30</v>
      </c>
      <c r="BY127" s="39">
        <v>-57.879256965944357</v>
      </c>
      <c r="BZ127" s="39">
        <v>66.161479825819939</v>
      </c>
      <c r="CA127" s="39">
        <v>38</v>
      </c>
      <c r="CB127">
        <v>0.44117647058823528</v>
      </c>
      <c r="CC127">
        <v>0.57038958723366207</v>
      </c>
      <c r="CD127" s="7">
        <v>0.90833333333333333</v>
      </c>
      <c r="CE127" s="25">
        <v>352.46666666666664</v>
      </c>
      <c r="CF127" s="25">
        <v>435.44897959183675</v>
      </c>
      <c r="CG127" s="7">
        <v>1</v>
      </c>
      <c r="CH127" s="7">
        <v>0.83333333333333337</v>
      </c>
      <c r="CI127" s="7">
        <v>0.91666666666666663</v>
      </c>
      <c r="CJ127" s="8">
        <v>3</v>
      </c>
      <c r="CK127" s="8" t="s">
        <v>504</v>
      </c>
      <c r="CL127" s="8">
        <f t="shared" si="40"/>
        <v>3</v>
      </c>
      <c r="CM127" s="8" t="s">
        <v>631</v>
      </c>
      <c r="CN127" s="8">
        <v>2</v>
      </c>
      <c r="CO127" s="8" t="s">
        <v>634</v>
      </c>
      <c r="CP127" s="8">
        <v>0</v>
      </c>
      <c r="CQ127" s="7" t="s">
        <v>635</v>
      </c>
      <c r="CR127" s="7">
        <v>0</v>
      </c>
      <c r="CS127" s="7">
        <v>5</v>
      </c>
      <c r="CT127" s="7">
        <v>2</v>
      </c>
      <c r="CU127" s="8">
        <v>0</v>
      </c>
      <c r="CV127" s="8">
        <v>0</v>
      </c>
      <c r="CW127" s="7">
        <v>2</v>
      </c>
      <c r="CX127" s="7">
        <f t="shared" si="41"/>
        <v>0</v>
      </c>
      <c r="CY127" s="7">
        <f t="shared" si="42"/>
        <v>0</v>
      </c>
      <c r="CZ127" s="7">
        <v>0</v>
      </c>
      <c r="DA127" s="7">
        <v>0</v>
      </c>
      <c r="DB127" s="7">
        <v>1</v>
      </c>
      <c r="DC127" s="7">
        <v>1</v>
      </c>
      <c r="DD127" s="7">
        <v>0</v>
      </c>
      <c r="DE127" s="7">
        <v>9</v>
      </c>
      <c r="DF127" s="8">
        <v>26</v>
      </c>
      <c r="DG127" s="7">
        <v>40</v>
      </c>
      <c r="DH127" s="8">
        <v>1</v>
      </c>
      <c r="DI127" s="8">
        <v>22</v>
      </c>
      <c r="DJ127" s="8">
        <v>22</v>
      </c>
      <c r="DK127" s="8">
        <v>0.48888888888888887</v>
      </c>
      <c r="DL127" s="8">
        <f t="shared" si="55"/>
        <v>0.48888888888888887</v>
      </c>
      <c r="DM127" s="8">
        <f t="shared" si="57"/>
        <v>0.48888888888888887</v>
      </c>
      <c r="DN127" s="8">
        <v>689.78260869565213</v>
      </c>
      <c r="DO127" s="8">
        <v>750.63636363636363</v>
      </c>
      <c r="DP127" s="8">
        <v>719.5333333333333</v>
      </c>
      <c r="DQ127" s="8">
        <v>701.52380952380952</v>
      </c>
      <c r="DR127" s="8">
        <v>639.13636363636363</v>
      </c>
      <c r="DS127" s="8">
        <v>669.60465116279067</v>
      </c>
      <c r="DT127" s="8">
        <v>695.13636363636363</v>
      </c>
      <c r="DU127" s="8">
        <f t="shared" si="58"/>
        <v>-11.741200828157389</v>
      </c>
      <c r="DV127" s="8">
        <f t="shared" si="58"/>
        <v>111.5</v>
      </c>
      <c r="DW127" s="8">
        <f t="shared" si="58"/>
        <v>49.928682170542629</v>
      </c>
      <c r="EB127" s="7">
        <v>0.93421050000000005</v>
      </c>
      <c r="EC127" s="7">
        <v>0.93421050000000005</v>
      </c>
      <c r="ED127" s="7">
        <v>0.93421050000000005</v>
      </c>
      <c r="EE127" s="7">
        <v>428.25714285714298</v>
      </c>
      <c r="EF127" s="7">
        <v>423.13043478260897</v>
      </c>
      <c r="EG127" s="7">
        <v>425.71223021582699</v>
      </c>
      <c r="EH127" s="7">
        <v>-5.1267080745341804</v>
      </c>
      <c r="EI127" s="7">
        <v>4.3949274844047898E-2</v>
      </c>
      <c r="EJ127" s="7">
        <v>8</v>
      </c>
      <c r="EK127">
        <v>37.007232584697356</v>
      </c>
      <c r="EL127">
        <v>28.192881518178137</v>
      </c>
      <c r="EM127">
        <v>37</v>
      </c>
      <c r="EN127">
        <v>-42.367050789586017</v>
      </c>
      <c r="EO127">
        <v>35.964424826155835</v>
      </c>
      <c r="EP127">
        <v>33</v>
      </c>
      <c r="EQ127">
        <v>0.52857142857142858</v>
      </c>
      <c r="ER127">
        <v>0.87349088253728235</v>
      </c>
      <c r="ES127" s="7">
        <v>0.93333333333333335</v>
      </c>
      <c r="ET127" s="25">
        <v>393.60344827586209</v>
      </c>
      <c r="EU127" s="25">
        <v>473.90740740740739</v>
      </c>
      <c r="EV127" s="7">
        <v>0.98333333333333328</v>
      </c>
      <c r="EW127" s="7">
        <v>0.9</v>
      </c>
      <c r="EX127" s="7">
        <v>0.94166666666666665</v>
      </c>
    </row>
    <row r="128" spans="1:154" x14ac:dyDescent="0.25">
      <c r="A128" s="1">
        <v>1128</v>
      </c>
      <c r="B128" s="7" t="s">
        <v>132</v>
      </c>
      <c r="C128" s="7" t="str">
        <f t="shared" si="61"/>
        <v>99</v>
      </c>
      <c r="D128" s="7">
        <f t="shared" si="62"/>
        <v>1999</v>
      </c>
      <c r="E128" s="7">
        <f t="shared" si="63"/>
        <v>1999</v>
      </c>
      <c r="F128" s="7">
        <f t="shared" si="64"/>
        <v>20</v>
      </c>
      <c r="G128" s="7" t="s">
        <v>451</v>
      </c>
      <c r="H128" s="7">
        <f t="shared" si="59"/>
        <v>0</v>
      </c>
      <c r="I128" s="10"/>
      <c r="J128" s="7" t="s">
        <v>476</v>
      </c>
      <c r="K128" s="7">
        <f t="shared" si="65"/>
        <v>0</v>
      </c>
      <c r="L128" s="7">
        <v>12</v>
      </c>
      <c r="M128" s="23"/>
      <c r="N128" s="10"/>
      <c r="O128" s="13" t="s">
        <v>494</v>
      </c>
      <c r="P128" s="7">
        <f t="shared" si="66"/>
        <v>0</v>
      </c>
      <c r="Q128" s="7" t="s">
        <v>494</v>
      </c>
      <c r="R128" s="7">
        <f t="shared" si="60"/>
        <v>0</v>
      </c>
      <c r="S128" s="7" t="s">
        <v>501</v>
      </c>
      <c r="T128" s="7">
        <f t="shared" si="38"/>
        <v>1</v>
      </c>
      <c r="U128" s="7" t="s">
        <v>504</v>
      </c>
      <c r="V128" s="25">
        <v>49</v>
      </c>
      <c r="W128" s="25">
        <v>30</v>
      </c>
      <c r="X128" s="25">
        <v>26</v>
      </c>
      <c r="Y128" s="7">
        <f t="shared" si="53"/>
        <v>3</v>
      </c>
      <c r="Z128" s="7" t="s">
        <v>514</v>
      </c>
      <c r="AA128" s="7">
        <f t="shared" si="54"/>
        <v>6</v>
      </c>
      <c r="AB128" s="7">
        <v>3</v>
      </c>
      <c r="AC128" s="7">
        <v>1</v>
      </c>
      <c r="AD128" s="7">
        <v>1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29</v>
      </c>
      <c r="AN128" s="7">
        <v>28</v>
      </c>
      <c r="AO128" s="7">
        <v>40</v>
      </c>
      <c r="AP128" s="7">
        <v>36</v>
      </c>
      <c r="AQ128" s="7">
        <v>20</v>
      </c>
      <c r="AR128" s="7">
        <v>36</v>
      </c>
      <c r="AS128" s="7">
        <v>0.83333333333333337</v>
      </c>
      <c r="AT128" s="8">
        <v>21</v>
      </c>
      <c r="AU128" s="8">
        <v>26</v>
      </c>
      <c r="AV128" s="8">
        <v>0.46666666666666667</v>
      </c>
      <c r="AW128" s="8">
        <v>0.57777777777777772</v>
      </c>
      <c r="AX128" s="8">
        <v>0.52222222222222225</v>
      </c>
      <c r="AY128" s="8">
        <v>671.13043478260875</v>
      </c>
      <c r="AZ128" s="8">
        <v>827.41176470588232</v>
      </c>
      <c r="BA128" s="8">
        <v>737.55</v>
      </c>
      <c r="BB128" s="8">
        <v>773.66666666666663</v>
      </c>
      <c r="BC128" s="8">
        <v>945.29166666666663</v>
      </c>
      <c r="BD128" s="8">
        <v>865.2</v>
      </c>
      <c r="BE128" s="8">
        <v>805.12941176470588</v>
      </c>
      <c r="BF128" s="8">
        <v>-102.53623188405788</v>
      </c>
      <c r="BG128" s="8">
        <v>-117.87990196078431</v>
      </c>
      <c r="BH128" s="8">
        <v>-127.65000000000009</v>
      </c>
      <c r="BM128" s="7">
        <v>0.98684210000000006</v>
      </c>
      <c r="BN128" s="7">
        <v>0.93421050000000005</v>
      </c>
      <c r="BO128" s="7">
        <v>0.96052630000000006</v>
      </c>
      <c r="BP128" s="7">
        <v>644.60273972602704</v>
      </c>
      <c r="BQ128" s="7">
        <v>654.35820895522397</v>
      </c>
      <c r="BR128" s="7">
        <v>649.27142857142906</v>
      </c>
      <c r="BS128" s="7">
        <v>9.7554692291964802</v>
      </c>
      <c r="BT128" s="7">
        <v>8.7901582852929497E-2</v>
      </c>
      <c r="BU128" s="7">
        <v>7</v>
      </c>
      <c r="BV128" s="39">
        <v>88.347058823529352</v>
      </c>
      <c r="BW128" s="39">
        <v>63.235828451914855</v>
      </c>
      <c r="BX128" s="39">
        <v>50</v>
      </c>
      <c r="BY128" s="39">
        <v>-151.63294117647069</v>
      </c>
      <c r="BZ128" s="39">
        <v>122.38121424467066</v>
      </c>
      <c r="CA128" s="39">
        <v>25</v>
      </c>
      <c r="CB128">
        <v>0.66666666666666663</v>
      </c>
      <c r="CC128">
        <v>0.58263763888026732</v>
      </c>
      <c r="CD128" s="7">
        <v>0.91666666666666663</v>
      </c>
      <c r="CE128" s="25">
        <v>520.68421052631584</v>
      </c>
      <c r="CF128" s="25">
        <v>597.03773584905662</v>
      </c>
      <c r="CG128" s="7">
        <v>0.96666666666666667</v>
      </c>
      <c r="CH128" s="7">
        <v>0.9</v>
      </c>
      <c r="CI128" s="7">
        <v>0.93333333333333335</v>
      </c>
      <c r="CJ128" s="8">
        <v>3</v>
      </c>
      <c r="CK128" s="8" t="s">
        <v>504</v>
      </c>
      <c r="CL128" s="8">
        <f t="shared" si="40"/>
        <v>3</v>
      </c>
      <c r="CM128" s="8" t="s">
        <v>631</v>
      </c>
      <c r="CN128" s="8">
        <v>2</v>
      </c>
      <c r="CO128" s="8" t="s">
        <v>634</v>
      </c>
      <c r="CP128" s="8">
        <v>0</v>
      </c>
      <c r="CQ128" s="7" t="s">
        <v>635</v>
      </c>
      <c r="CR128" s="7">
        <v>0</v>
      </c>
      <c r="CS128" s="7">
        <v>0</v>
      </c>
      <c r="CT128" s="7">
        <v>0</v>
      </c>
      <c r="CU128" s="8">
        <v>9</v>
      </c>
      <c r="CV128" s="8">
        <v>1</v>
      </c>
      <c r="CW128" s="7">
        <v>0</v>
      </c>
      <c r="CX128" s="7">
        <f t="shared" si="41"/>
        <v>0</v>
      </c>
      <c r="CY128" s="7">
        <f t="shared" si="42"/>
        <v>0</v>
      </c>
      <c r="CZ128" s="7">
        <v>0</v>
      </c>
      <c r="DA128" s="7">
        <v>0</v>
      </c>
      <c r="DB128" s="7">
        <v>0</v>
      </c>
      <c r="DC128" s="7">
        <v>0</v>
      </c>
      <c r="DD128" s="7">
        <v>0</v>
      </c>
      <c r="DE128" s="7">
        <v>6</v>
      </c>
      <c r="DF128" s="8">
        <v>35</v>
      </c>
      <c r="DG128" s="7">
        <v>40</v>
      </c>
      <c r="DH128" s="8">
        <v>0.95833333333333337</v>
      </c>
      <c r="DI128" s="8">
        <v>20</v>
      </c>
      <c r="DJ128" s="8">
        <v>31</v>
      </c>
      <c r="DK128" s="8">
        <v>0.44444444444444442</v>
      </c>
      <c r="DL128" s="8">
        <f t="shared" si="55"/>
        <v>0.68888888888888888</v>
      </c>
      <c r="DM128" s="8">
        <f t="shared" si="57"/>
        <v>0.56666666666666665</v>
      </c>
      <c r="DN128" s="8">
        <v>588</v>
      </c>
      <c r="DO128" s="8">
        <v>745.21428571428567</v>
      </c>
      <c r="DP128" s="8">
        <v>645.92105263157896</v>
      </c>
      <c r="DQ128" s="8">
        <v>704.42105263157896</v>
      </c>
      <c r="DR128" s="8">
        <v>616.25806451612902</v>
      </c>
      <c r="DS128" s="8">
        <v>649.76</v>
      </c>
      <c r="DT128" s="8">
        <v>648.10227272727275</v>
      </c>
      <c r="DU128" s="8">
        <f t="shared" si="58"/>
        <v>-116.42105263157896</v>
      </c>
      <c r="DV128" s="8">
        <f t="shared" si="58"/>
        <v>128.95622119815664</v>
      </c>
      <c r="DW128" s="8">
        <f t="shared" si="58"/>
        <v>-3.8389473684210316</v>
      </c>
      <c r="EB128" s="7">
        <v>0.9736842</v>
      </c>
      <c r="EC128" s="7">
        <v>1</v>
      </c>
      <c r="ED128" s="7">
        <v>0.98684210000000006</v>
      </c>
      <c r="EE128" s="7">
        <v>611.43661971831</v>
      </c>
      <c r="EF128" s="7">
        <v>631.86486486486501</v>
      </c>
      <c r="EG128" s="7">
        <v>621.86206896551698</v>
      </c>
      <c r="EH128" s="7">
        <v>20.428245146555</v>
      </c>
      <c r="EI128" s="7">
        <v>5.13567418672672E-2</v>
      </c>
      <c r="EJ128" s="7">
        <v>4</v>
      </c>
      <c r="EK128">
        <v>78.376492771841725</v>
      </c>
      <c r="EL128">
        <v>53.034158405833345</v>
      </c>
      <c r="EM128">
        <v>43</v>
      </c>
      <c r="EN128">
        <v>-68.563706563706461</v>
      </c>
      <c r="EO128">
        <v>85.155080618258168</v>
      </c>
      <c r="EP128">
        <v>28</v>
      </c>
      <c r="EQ128">
        <v>0.60563380281690138</v>
      </c>
      <c r="ER128">
        <v>1.1431192492345443</v>
      </c>
      <c r="ES128" s="7">
        <v>0.95</v>
      </c>
      <c r="ET128" s="25">
        <v>483.55172413793105</v>
      </c>
      <c r="EU128" s="25">
        <v>547.58928571428567</v>
      </c>
      <c r="EV128" s="7">
        <v>0.96666666666666667</v>
      </c>
      <c r="EW128" s="7">
        <v>0.96666666666666667</v>
      </c>
      <c r="EX128" s="7">
        <v>0.96666666666666667</v>
      </c>
    </row>
    <row r="129" spans="1:154" x14ac:dyDescent="0.25">
      <c r="A129" s="1">
        <v>1129</v>
      </c>
      <c r="B129" s="7" t="s">
        <v>133</v>
      </c>
      <c r="C129" s="7" t="str">
        <f t="shared" si="61"/>
        <v>00</v>
      </c>
      <c r="D129" s="7">
        <f t="shared" si="62"/>
        <v>1900</v>
      </c>
      <c r="E129" s="7">
        <f t="shared" si="63"/>
        <v>2000</v>
      </c>
      <c r="F129" s="7">
        <f t="shared" si="64"/>
        <v>19</v>
      </c>
      <c r="G129" s="7" t="s">
        <v>447</v>
      </c>
      <c r="H129" s="7">
        <f t="shared" si="59"/>
        <v>1</v>
      </c>
      <c r="I129" s="7"/>
      <c r="J129" s="7" t="s">
        <v>470</v>
      </c>
      <c r="K129" s="7">
        <f t="shared" si="65"/>
        <v>1</v>
      </c>
      <c r="L129" s="7">
        <v>12</v>
      </c>
      <c r="M129" s="13" t="s">
        <v>493</v>
      </c>
      <c r="N129" s="7">
        <f t="shared" ref="N129:N139" si="67">IF(M129="לא",0,1)</f>
        <v>1</v>
      </c>
      <c r="O129" s="13" t="s">
        <v>494</v>
      </c>
      <c r="P129" s="7">
        <f t="shared" si="66"/>
        <v>0</v>
      </c>
      <c r="Q129" s="7" t="s">
        <v>495</v>
      </c>
      <c r="R129" s="7">
        <f t="shared" si="60"/>
        <v>1</v>
      </c>
      <c r="S129" s="7" t="s">
        <v>501</v>
      </c>
      <c r="T129" s="7">
        <f t="shared" si="38"/>
        <v>1</v>
      </c>
      <c r="U129" s="7" t="s">
        <v>506</v>
      </c>
      <c r="V129" s="25">
        <v>53</v>
      </c>
      <c r="W129" s="25">
        <v>60</v>
      </c>
      <c r="X129" s="25">
        <v>26</v>
      </c>
      <c r="Y129" s="7">
        <f t="shared" si="53"/>
        <v>4</v>
      </c>
      <c r="Z129" s="7" t="s">
        <v>514</v>
      </c>
      <c r="AA129" s="7">
        <f t="shared" si="54"/>
        <v>6</v>
      </c>
      <c r="AB129" s="7">
        <v>4</v>
      </c>
      <c r="AC129" s="7">
        <v>2</v>
      </c>
      <c r="AD129" s="15">
        <v>0</v>
      </c>
      <c r="AE129" s="7">
        <v>11</v>
      </c>
      <c r="AF129" s="7">
        <v>0</v>
      </c>
      <c r="AG129" s="7">
        <v>0</v>
      </c>
      <c r="AH129" s="7">
        <v>7</v>
      </c>
      <c r="AI129" s="7">
        <v>4</v>
      </c>
      <c r="AJ129" s="7">
        <v>0</v>
      </c>
      <c r="AK129" s="7">
        <v>1</v>
      </c>
      <c r="AL129" s="7">
        <v>23</v>
      </c>
      <c r="AM129" s="7">
        <v>29</v>
      </c>
      <c r="AN129" s="7">
        <v>29</v>
      </c>
      <c r="AO129" s="7">
        <v>29</v>
      </c>
      <c r="AP129" s="7">
        <v>30</v>
      </c>
      <c r="AQ129" s="7">
        <v>14</v>
      </c>
      <c r="AR129" s="7">
        <v>36</v>
      </c>
      <c r="AS129" s="7">
        <v>0.95833333333333337</v>
      </c>
      <c r="AT129" s="8">
        <v>26</v>
      </c>
      <c r="AU129" s="8">
        <v>27</v>
      </c>
      <c r="AV129" s="8">
        <v>0.57777777777777772</v>
      </c>
      <c r="AW129" s="8">
        <v>0.6</v>
      </c>
      <c r="AX129" s="8">
        <v>0.58888888888888891</v>
      </c>
      <c r="AY129" s="8">
        <v>612.38888888888891</v>
      </c>
      <c r="AZ129" s="8">
        <v>642.5</v>
      </c>
      <c r="BA129" s="8">
        <v>627.44444444444446</v>
      </c>
      <c r="BB129" s="8">
        <v>699.07692307692309</v>
      </c>
      <c r="BC129" s="8">
        <v>601.65384615384619</v>
      </c>
      <c r="BD129" s="8">
        <v>650.36538461538464</v>
      </c>
      <c r="BE129" s="8">
        <v>640.98863636363637</v>
      </c>
      <c r="BF129" s="8">
        <v>-86.68803418803418</v>
      </c>
      <c r="BG129" s="8">
        <v>40.846153846153811</v>
      </c>
      <c r="BH129" s="8">
        <v>-22.920940170940185</v>
      </c>
      <c r="BM129" s="7">
        <v>0.9736842</v>
      </c>
      <c r="BN129" s="7">
        <v>0.98684210000000006</v>
      </c>
      <c r="BO129" s="7">
        <v>0.9802632</v>
      </c>
      <c r="BP129" s="7">
        <v>431.42253521126798</v>
      </c>
      <c r="BQ129" s="7">
        <v>424.35616438356197</v>
      </c>
      <c r="BR129" s="7">
        <v>427.840277777778</v>
      </c>
      <c r="BS129" s="7">
        <v>-7.06637082770595</v>
      </c>
      <c r="BT129" s="7">
        <v>4.3374388934298097E-2</v>
      </c>
      <c r="BU129" s="7">
        <v>5</v>
      </c>
      <c r="BV129" s="39">
        <v>38.973811442385191</v>
      </c>
      <c r="BW129" s="39">
        <v>22.911613682202503</v>
      </c>
      <c r="BX129" s="39">
        <v>34</v>
      </c>
      <c r="BY129" s="39">
        <v>-55.801730353280426</v>
      </c>
      <c r="BZ129" s="39">
        <v>52.02202282424016</v>
      </c>
      <c r="CA129" s="39">
        <v>38</v>
      </c>
      <c r="CB129">
        <v>0.47222222222222221</v>
      </c>
      <c r="CC129">
        <v>0.69843374382196077</v>
      </c>
      <c r="CD129" s="7">
        <v>0.96666666666666667</v>
      </c>
      <c r="CE129" s="25">
        <v>378.50847457627117</v>
      </c>
      <c r="CF129" s="25">
        <v>452.01754385964909</v>
      </c>
      <c r="CG129" s="7">
        <v>1</v>
      </c>
      <c r="CH129" s="7">
        <v>0.98333333333333328</v>
      </c>
      <c r="CI129" s="7">
        <v>0.9916666666666667</v>
      </c>
      <c r="CJ129" s="8">
        <v>2</v>
      </c>
      <c r="CK129" s="8" t="s">
        <v>504</v>
      </c>
      <c r="CL129" s="8">
        <f t="shared" si="40"/>
        <v>3</v>
      </c>
      <c r="CM129" s="8" t="s">
        <v>639</v>
      </c>
      <c r="CN129" s="8">
        <v>1</v>
      </c>
      <c r="CO129" s="8" t="s">
        <v>634</v>
      </c>
      <c r="CP129" s="8">
        <v>0</v>
      </c>
      <c r="CQ129" s="7" t="s">
        <v>633</v>
      </c>
      <c r="CR129" s="7">
        <v>2</v>
      </c>
      <c r="CS129" s="7">
        <v>8</v>
      </c>
      <c r="CT129" s="7">
        <v>0</v>
      </c>
      <c r="CU129" s="8">
        <v>9</v>
      </c>
      <c r="CV129" s="8">
        <v>0</v>
      </c>
      <c r="CW129" s="7">
        <v>0</v>
      </c>
      <c r="CX129" s="7">
        <f t="shared" si="41"/>
        <v>0</v>
      </c>
      <c r="CY129" s="7">
        <f t="shared" si="42"/>
        <v>0</v>
      </c>
      <c r="CZ129" s="7">
        <v>0</v>
      </c>
      <c r="DA129" s="7">
        <v>0</v>
      </c>
      <c r="DB129" s="7">
        <v>0</v>
      </c>
      <c r="DC129" s="7">
        <v>0</v>
      </c>
      <c r="DD129" s="7">
        <v>0</v>
      </c>
      <c r="DE129" s="7">
        <v>8</v>
      </c>
      <c r="DF129" s="8">
        <v>19</v>
      </c>
      <c r="DG129" s="7">
        <v>32</v>
      </c>
      <c r="DH129" s="8">
        <v>1</v>
      </c>
      <c r="DI129" s="8">
        <v>26</v>
      </c>
      <c r="DJ129" s="8">
        <v>28</v>
      </c>
      <c r="DK129" s="8">
        <v>0.57777777777777772</v>
      </c>
      <c r="DL129" s="8">
        <f t="shared" si="55"/>
        <v>0.62222222222222223</v>
      </c>
      <c r="DM129" s="8">
        <f t="shared" si="57"/>
        <v>0.6</v>
      </c>
      <c r="DN129" s="8">
        <v>610.47368421052636</v>
      </c>
      <c r="DO129" s="8">
        <v>608.35294117647061</v>
      </c>
      <c r="DP129" s="8">
        <v>609.47222222222217</v>
      </c>
      <c r="DQ129" s="8">
        <v>578.29166666666663</v>
      </c>
      <c r="DR129" s="8">
        <v>521.25</v>
      </c>
      <c r="DS129" s="8">
        <v>547.57692307692309</v>
      </c>
      <c r="DT129" s="8">
        <v>572.89772727272725</v>
      </c>
      <c r="DU129" s="8">
        <f t="shared" si="58"/>
        <v>32.182017543859729</v>
      </c>
      <c r="DV129" s="8">
        <f t="shared" si="58"/>
        <v>87.102941176470608</v>
      </c>
      <c r="DW129" s="8">
        <f t="shared" si="58"/>
        <v>61.895299145299077</v>
      </c>
      <c r="EB129" s="7">
        <v>0.9736842</v>
      </c>
      <c r="EC129" s="7">
        <v>0.96052630000000006</v>
      </c>
      <c r="ED129" s="7">
        <v>0.96710529999999995</v>
      </c>
      <c r="EE129" s="7">
        <v>411.569444444444</v>
      </c>
      <c r="EF129" s="7">
        <v>417.85915492957702</v>
      </c>
      <c r="EG129" s="7">
        <v>414.69230769230802</v>
      </c>
      <c r="EH129" s="7">
        <v>6.2897104851330097</v>
      </c>
      <c r="EI129" s="7">
        <v>3.27027889804603E-2</v>
      </c>
      <c r="EJ129" s="7">
        <v>5</v>
      </c>
      <c r="EK129">
        <v>39.959154929577473</v>
      </c>
      <c r="EL129">
        <v>24.662522174343799</v>
      </c>
      <c r="EM129">
        <v>40</v>
      </c>
      <c r="EN129">
        <v>-35.797095070422529</v>
      </c>
      <c r="EO129">
        <v>36.847328070533145</v>
      </c>
      <c r="EP129">
        <v>32</v>
      </c>
      <c r="EQ129">
        <v>0.55555555555555558</v>
      </c>
      <c r="ER129">
        <v>1.1162680896583104</v>
      </c>
      <c r="ES129" s="7">
        <v>0.91666666666666663</v>
      </c>
      <c r="ET129" s="25">
        <v>329.7</v>
      </c>
      <c r="EU129" s="25">
        <v>410.46</v>
      </c>
      <c r="EV129" s="7">
        <v>1</v>
      </c>
      <c r="EW129" s="7">
        <v>0.85</v>
      </c>
      <c r="EX129" s="7">
        <v>0.92500000000000004</v>
      </c>
    </row>
    <row r="130" spans="1:154" x14ac:dyDescent="0.25">
      <c r="A130" s="1">
        <v>1130</v>
      </c>
      <c r="B130" s="7" t="s">
        <v>134</v>
      </c>
      <c r="C130" s="7" t="str">
        <f t="shared" si="61"/>
        <v>00</v>
      </c>
      <c r="D130" s="7">
        <f t="shared" si="62"/>
        <v>1900</v>
      </c>
      <c r="E130" s="7">
        <f t="shared" si="63"/>
        <v>2000</v>
      </c>
      <c r="F130" s="7">
        <f t="shared" si="64"/>
        <v>19</v>
      </c>
      <c r="G130" s="7" t="s">
        <v>447</v>
      </c>
      <c r="H130" s="7">
        <f t="shared" si="59"/>
        <v>1</v>
      </c>
      <c r="I130" s="7"/>
      <c r="J130" s="7" t="s">
        <v>470</v>
      </c>
      <c r="K130" s="7">
        <f t="shared" si="65"/>
        <v>1</v>
      </c>
      <c r="L130" s="7">
        <v>12</v>
      </c>
      <c r="M130" s="13" t="s">
        <v>493</v>
      </c>
      <c r="N130" s="7">
        <f t="shared" si="67"/>
        <v>1</v>
      </c>
      <c r="O130" s="13" t="s">
        <v>494</v>
      </c>
      <c r="P130" s="7">
        <f t="shared" si="66"/>
        <v>0</v>
      </c>
      <c r="Q130" s="7" t="s">
        <v>494</v>
      </c>
      <c r="R130" s="7">
        <f t="shared" si="60"/>
        <v>0</v>
      </c>
      <c r="S130" s="7" t="s">
        <v>501</v>
      </c>
      <c r="T130" s="7">
        <f t="shared" si="38"/>
        <v>1</v>
      </c>
      <c r="U130" s="7" t="s">
        <v>505</v>
      </c>
      <c r="V130" s="25">
        <v>56</v>
      </c>
      <c r="W130" s="25">
        <v>90</v>
      </c>
      <c r="X130" s="25">
        <v>34</v>
      </c>
      <c r="Y130" s="7">
        <f t="shared" si="53"/>
        <v>4</v>
      </c>
      <c r="Z130" s="7" t="s">
        <v>514</v>
      </c>
      <c r="AA130" s="7">
        <f t="shared" si="54"/>
        <v>6</v>
      </c>
      <c r="AB130" s="7">
        <v>3</v>
      </c>
      <c r="AC130" s="7">
        <v>0</v>
      </c>
      <c r="AD130" s="7">
        <v>9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18</v>
      </c>
      <c r="AM130" s="7">
        <v>26</v>
      </c>
      <c r="AN130" s="7">
        <v>31</v>
      </c>
      <c r="AO130" s="7">
        <v>31</v>
      </c>
      <c r="AP130" s="7">
        <v>43</v>
      </c>
      <c r="AQ130" s="7">
        <v>22</v>
      </c>
      <c r="AR130" s="7">
        <v>31</v>
      </c>
      <c r="AS130" s="7">
        <v>0.83333333333333337</v>
      </c>
      <c r="AT130" s="8">
        <v>23</v>
      </c>
      <c r="AU130" s="8">
        <v>25</v>
      </c>
      <c r="AV130" s="8">
        <v>0.51111111111111107</v>
      </c>
      <c r="AW130" s="8">
        <v>0.55555555555555558</v>
      </c>
      <c r="AX130" s="8">
        <v>0.53333333333333333</v>
      </c>
      <c r="AY130" s="8">
        <v>764.65</v>
      </c>
      <c r="AZ130" s="8">
        <v>751.55</v>
      </c>
      <c r="BA130" s="8">
        <v>758.1</v>
      </c>
      <c r="BB130" s="8">
        <v>816.09090909090912</v>
      </c>
      <c r="BC130" s="8">
        <v>790.72727272727275</v>
      </c>
      <c r="BD130" s="8">
        <v>803.40909090909088</v>
      </c>
      <c r="BE130" s="8">
        <v>781.83333333333337</v>
      </c>
      <c r="BF130" s="8">
        <v>-51.440909090909145</v>
      </c>
      <c r="BG130" s="8">
        <v>-39.177272727272793</v>
      </c>
      <c r="BH130" s="8">
        <v>-45.309090909090855</v>
      </c>
      <c r="BM130" s="7">
        <v>0.86842109999999995</v>
      </c>
      <c r="BN130" s="7">
        <v>0.7763158</v>
      </c>
      <c r="BO130" s="7">
        <v>0.8223684</v>
      </c>
      <c r="BP130" s="7">
        <v>855.84375</v>
      </c>
      <c r="BQ130" s="7">
        <v>832.92982456140396</v>
      </c>
      <c r="BR130" s="7">
        <v>845.04958677686</v>
      </c>
      <c r="BS130" s="7">
        <v>-22.9139254385965</v>
      </c>
      <c r="BT130" s="7">
        <v>0.109048274760813</v>
      </c>
      <c r="BU130" s="7">
        <v>20</v>
      </c>
      <c r="BV130" s="39">
        <v>150.17008387698039</v>
      </c>
      <c r="BW130" s="39">
        <v>64.512285000588065</v>
      </c>
      <c r="BX130" s="39">
        <v>37</v>
      </c>
      <c r="BY130" s="39">
        <v>-230.96104725415074</v>
      </c>
      <c r="BZ130" s="39">
        <v>163.25509169917612</v>
      </c>
      <c r="CA130" s="39">
        <v>27</v>
      </c>
      <c r="CB130">
        <v>0.578125</v>
      </c>
      <c r="CC130">
        <v>0.65019658363313726</v>
      </c>
      <c r="CD130" s="7">
        <v>0.92500000000000004</v>
      </c>
      <c r="CE130" s="25">
        <v>387.20338983050846</v>
      </c>
      <c r="CF130" s="25">
        <v>425.96153846153845</v>
      </c>
      <c r="CG130" s="7">
        <v>1</v>
      </c>
      <c r="CH130" s="7">
        <v>0.8833333333333333</v>
      </c>
      <c r="CI130" s="7">
        <v>0.94166666666666665</v>
      </c>
      <c r="CJ130" s="8">
        <v>3</v>
      </c>
      <c r="CK130" s="8" t="s">
        <v>504</v>
      </c>
      <c r="CL130" s="8">
        <f t="shared" si="40"/>
        <v>3</v>
      </c>
      <c r="CM130" s="8" t="s">
        <v>634</v>
      </c>
      <c r="CN130" s="8">
        <v>0</v>
      </c>
      <c r="CO130" s="8" t="s">
        <v>634</v>
      </c>
      <c r="CP130" s="8">
        <v>0</v>
      </c>
      <c r="CQ130" s="7" t="s">
        <v>637</v>
      </c>
      <c r="CR130" s="7">
        <v>1</v>
      </c>
      <c r="CS130" s="7">
        <v>0</v>
      </c>
      <c r="CT130" s="7">
        <v>0</v>
      </c>
      <c r="CU130" s="8">
        <v>9</v>
      </c>
      <c r="CV130" s="8">
        <v>0</v>
      </c>
      <c r="CW130" s="7">
        <v>0</v>
      </c>
      <c r="CX130" s="7">
        <f t="shared" si="41"/>
        <v>0</v>
      </c>
      <c r="CY130" s="7">
        <f t="shared" si="42"/>
        <v>0</v>
      </c>
      <c r="CZ130" s="7">
        <v>0</v>
      </c>
      <c r="DA130" s="7">
        <v>0</v>
      </c>
      <c r="DB130" s="7">
        <v>0</v>
      </c>
      <c r="DC130" s="7">
        <v>0</v>
      </c>
      <c r="DD130" s="7">
        <v>0</v>
      </c>
      <c r="DE130" s="7">
        <v>15</v>
      </c>
      <c r="DF130" s="8">
        <v>35</v>
      </c>
      <c r="DG130" s="7">
        <v>40</v>
      </c>
      <c r="DH130" s="8">
        <v>0.95833333333333337</v>
      </c>
      <c r="DI130" s="8">
        <v>21</v>
      </c>
      <c r="DJ130" s="8">
        <v>31</v>
      </c>
      <c r="DK130" s="8">
        <v>0.46666666666666667</v>
      </c>
      <c r="DL130" s="8">
        <f t="shared" si="55"/>
        <v>0.68888888888888888</v>
      </c>
      <c r="DM130" s="8">
        <f t="shared" si="57"/>
        <v>0.57777777777777772</v>
      </c>
      <c r="DN130" s="8">
        <v>699.45833333333337</v>
      </c>
      <c r="DO130" s="8">
        <v>778.35714285714289</v>
      </c>
      <c r="DP130" s="8">
        <v>728.52631578947364</v>
      </c>
      <c r="DQ130" s="8">
        <v>756.1</v>
      </c>
      <c r="DR130" s="8">
        <v>714.96296296296293</v>
      </c>
      <c r="DS130" s="8">
        <v>732.468085106383</v>
      </c>
      <c r="DT130" s="8">
        <v>730.70588235294122</v>
      </c>
      <c r="DU130" s="8">
        <f t="shared" si="58"/>
        <v>-56.641666666666652</v>
      </c>
      <c r="DV130" s="8">
        <f t="shared" si="58"/>
        <v>63.394179894179956</v>
      </c>
      <c r="DW130" s="8">
        <f t="shared" si="58"/>
        <v>-3.9417693169093582</v>
      </c>
      <c r="EB130" s="7">
        <v>0.9736842</v>
      </c>
      <c r="EC130" s="7">
        <v>1</v>
      </c>
      <c r="ED130" s="7">
        <v>0.98684210000000006</v>
      </c>
      <c r="EE130" s="7">
        <v>567.29166666666697</v>
      </c>
      <c r="EF130" s="7">
        <v>547.45333333333303</v>
      </c>
      <c r="EG130" s="7">
        <v>557.17006802721096</v>
      </c>
      <c r="EH130" s="7">
        <v>-19.838333333333299</v>
      </c>
      <c r="EI130" s="7">
        <v>5.5001176140944699E-2</v>
      </c>
      <c r="EJ130" s="7">
        <v>3</v>
      </c>
      <c r="EK130">
        <v>39.253333333333373</v>
      </c>
      <c r="EL130">
        <v>28.563513189281984</v>
      </c>
      <c r="EM130">
        <v>35</v>
      </c>
      <c r="EN130">
        <v>-80.178245614035049</v>
      </c>
      <c r="EO130">
        <v>60.940186832591309</v>
      </c>
      <c r="EP130">
        <v>38</v>
      </c>
      <c r="EQ130">
        <v>0.47945205479452052</v>
      </c>
      <c r="ER130">
        <v>0.4895758573004016</v>
      </c>
      <c r="ES130" s="7">
        <v>0.94166666666666665</v>
      </c>
      <c r="ET130" s="25">
        <v>388.86206896551727</v>
      </c>
      <c r="EU130" s="25">
        <v>419.05454545454546</v>
      </c>
      <c r="EV130" s="7">
        <v>1</v>
      </c>
      <c r="EW130" s="7">
        <v>0.93333333333333335</v>
      </c>
      <c r="EX130" s="7">
        <v>0.96666666666666667</v>
      </c>
    </row>
    <row r="131" spans="1:154" x14ac:dyDescent="0.25">
      <c r="A131" s="1">
        <v>1131</v>
      </c>
      <c r="B131" s="7" t="s">
        <v>135</v>
      </c>
      <c r="C131" s="7" t="str">
        <f t="shared" si="61"/>
        <v>99</v>
      </c>
      <c r="D131" s="7">
        <f t="shared" si="62"/>
        <v>1999</v>
      </c>
      <c r="E131" s="7">
        <f t="shared" si="63"/>
        <v>1999</v>
      </c>
      <c r="F131" s="7">
        <f t="shared" si="64"/>
        <v>20</v>
      </c>
      <c r="G131" s="7" t="s">
        <v>447</v>
      </c>
      <c r="H131" s="7">
        <f t="shared" si="59"/>
        <v>1</v>
      </c>
      <c r="I131" s="7"/>
      <c r="J131" s="7" t="s">
        <v>478</v>
      </c>
      <c r="K131" s="9">
        <f t="shared" si="65"/>
        <v>1</v>
      </c>
      <c r="L131" s="7">
        <v>12</v>
      </c>
      <c r="M131" s="13" t="s">
        <v>493</v>
      </c>
      <c r="N131" s="7">
        <f t="shared" si="67"/>
        <v>1</v>
      </c>
      <c r="O131" s="13" t="s">
        <v>494</v>
      </c>
      <c r="P131" s="7">
        <f t="shared" si="66"/>
        <v>0</v>
      </c>
      <c r="Q131" s="7" t="s">
        <v>494</v>
      </c>
      <c r="R131" s="7">
        <f t="shared" si="60"/>
        <v>0</v>
      </c>
      <c r="S131" s="7" t="s">
        <v>501</v>
      </c>
      <c r="T131" s="7">
        <f t="shared" ref="T131:T194" si="68">IF(ISNUMBER(SEARCH("טוראי",S131)),1,2)</f>
        <v>1</v>
      </c>
      <c r="U131" s="7" t="s">
        <v>506</v>
      </c>
      <c r="V131" s="25">
        <v>53</v>
      </c>
      <c r="W131" s="25">
        <v>60</v>
      </c>
      <c r="X131" s="25">
        <v>27</v>
      </c>
      <c r="Y131" s="7">
        <f t="shared" ref="Y131:Y162" si="69">IF(ISNUMBER(SEARCH("טובה מאוד",U131)),4,IF(ISNUMBER(SEARCH("די טובה",U131)),3,IF(ISNUMBER(SEARCH("די רעה",U131)),2,1)))</f>
        <v>4</v>
      </c>
      <c r="Z131" s="7" t="s">
        <v>514</v>
      </c>
      <c r="AA131" s="7">
        <f t="shared" si="54"/>
        <v>6</v>
      </c>
      <c r="AB131" s="7">
        <v>7</v>
      </c>
      <c r="AC131" s="7">
        <v>0</v>
      </c>
      <c r="AD131" s="7">
        <v>9</v>
      </c>
      <c r="AE131" s="7">
        <v>5</v>
      </c>
      <c r="AF131" s="7">
        <v>0</v>
      </c>
      <c r="AG131" s="7">
        <v>2</v>
      </c>
      <c r="AH131" s="7">
        <v>3</v>
      </c>
      <c r="AI131" s="7">
        <v>0</v>
      </c>
      <c r="AJ131" s="7">
        <v>0</v>
      </c>
      <c r="AK131" s="7">
        <v>0</v>
      </c>
      <c r="AL131" s="7">
        <v>10</v>
      </c>
      <c r="AM131" s="7">
        <v>33</v>
      </c>
      <c r="AN131" s="7">
        <v>28</v>
      </c>
      <c r="AO131" s="7">
        <v>36</v>
      </c>
      <c r="AP131" s="7">
        <v>32</v>
      </c>
      <c r="AQ131" s="7">
        <v>13</v>
      </c>
      <c r="AR131" s="7">
        <v>31</v>
      </c>
      <c r="AS131" s="7">
        <v>0.91666666666666663</v>
      </c>
      <c r="AT131" s="8">
        <v>13</v>
      </c>
      <c r="AU131" s="8">
        <v>28</v>
      </c>
      <c r="AV131" s="8">
        <v>0.28888888888888886</v>
      </c>
      <c r="AW131" s="8">
        <v>0.62222222222222223</v>
      </c>
      <c r="AX131" s="8">
        <v>0.45555555555555555</v>
      </c>
      <c r="AY131" s="8">
        <v>520.16129032258061</v>
      </c>
      <c r="AZ131" s="8">
        <v>617.76470588235293</v>
      </c>
      <c r="BA131" s="8">
        <v>554.72916666666663</v>
      </c>
      <c r="BB131" s="8">
        <v>621.30769230769226</v>
      </c>
      <c r="BC131" s="8">
        <v>504.18518518518516</v>
      </c>
      <c r="BD131" s="8">
        <v>542.25</v>
      </c>
      <c r="BE131" s="8">
        <v>549.05681818181813</v>
      </c>
      <c r="BF131" s="8">
        <v>-101.14640198511165</v>
      </c>
      <c r="BG131" s="8">
        <v>113.57952069716777</v>
      </c>
      <c r="BH131" s="8">
        <v>12.479166666666629</v>
      </c>
      <c r="BM131" s="7">
        <v>0.93421050000000005</v>
      </c>
      <c r="BN131" s="7">
        <v>0.93421050000000005</v>
      </c>
      <c r="BO131" s="7">
        <v>0.93421050000000005</v>
      </c>
      <c r="BP131" s="7">
        <v>371.84057971014499</v>
      </c>
      <c r="BQ131" s="7">
        <v>371.463768115942</v>
      </c>
      <c r="BR131" s="7">
        <v>371.65217391304401</v>
      </c>
      <c r="BS131" s="7">
        <v>-0.37681159420293397</v>
      </c>
      <c r="BT131" s="7">
        <v>6.2505161973215498E-2</v>
      </c>
      <c r="BU131" s="7">
        <v>9</v>
      </c>
      <c r="BV131" s="39">
        <v>33.617614269788156</v>
      </c>
      <c r="BW131" s="39">
        <v>27.091997552062264</v>
      </c>
      <c r="BX131" s="39">
        <v>39</v>
      </c>
      <c r="BY131" s="39">
        <v>-47.568489948574125</v>
      </c>
      <c r="BZ131" s="39">
        <v>35.372199646111504</v>
      </c>
      <c r="CA131" s="39">
        <v>31</v>
      </c>
      <c r="CB131">
        <v>0.55714285714285716</v>
      </c>
      <c r="CC131">
        <v>0.70672023236667514</v>
      </c>
      <c r="CD131" s="7">
        <v>0.95</v>
      </c>
      <c r="CE131" s="25">
        <v>332.77966101694915</v>
      </c>
      <c r="CF131" s="25">
        <v>425.41818181818184</v>
      </c>
      <c r="CG131" s="7">
        <v>1</v>
      </c>
      <c r="CH131" s="7">
        <v>0.91666666666666663</v>
      </c>
      <c r="CI131" s="7">
        <v>0.95833333333333337</v>
      </c>
      <c r="CJ131" s="8">
        <v>3</v>
      </c>
      <c r="CK131" s="8" t="s">
        <v>504</v>
      </c>
      <c r="CL131" s="8">
        <f t="shared" ref="CL131:CL194" si="70">IF(ISNUMBER(SEARCH("טובה מאוד",CK131)),4,IF(ISNUMBER(SEARCH("די טובה",CK131)),3,IF(ISNUMBER(SEARCH("די רעה",CK131)),2,1)))</f>
        <v>3</v>
      </c>
      <c r="CM131" s="8" t="s">
        <v>634</v>
      </c>
      <c r="CN131" s="8">
        <v>0</v>
      </c>
      <c r="CO131" s="8" t="s">
        <v>634</v>
      </c>
      <c r="CP131" s="8">
        <v>0</v>
      </c>
      <c r="CQ131" s="7" t="s">
        <v>637</v>
      </c>
      <c r="CR131" s="7">
        <v>1</v>
      </c>
      <c r="CS131" s="7">
        <v>3</v>
      </c>
      <c r="CT131" s="7">
        <v>0</v>
      </c>
      <c r="CU131" s="8">
        <v>9</v>
      </c>
      <c r="CV131" s="8">
        <v>0</v>
      </c>
      <c r="CW131" s="7">
        <v>0</v>
      </c>
      <c r="CX131" s="7">
        <f t="shared" ref="CX131:CX194" si="71">IF(CW131&gt;=33,1,0)</f>
        <v>0</v>
      </c>
      <c r="CY131" s="7">
        <f t="shared" ref="CY131:CY194" si="72">IF(CW131&gt;=25,1,0)</f>
        <v>0</v>
      </c>
      <c r="CZ131" s="7">
        <v>0</v>
      </c>
      <c r="DA131" s="7">
        <v>0</v>
      </c>
      <c r="DB131" s="7">
        <v>0</v>
      </c>
      <c r="DC131" s="7">
        <v>0</v>
      </c>
      <c r="DD131" s="7">
        <v>0</v>
      </c>
      <c r="DE131" s="7">
        <v>5</v>
      </c>
      <c r="DF131" s="8">
        <v>32</v>
      </c>
      <c r="DG131" s="7">
        <v>39</v>
      </c>
      <c r="DH131" s="8">
        <v>0.95833333333333337</v>
      </c>
      <c r="DI131" s="8">
        <v>23</v>
      </c>
      <c r="DJ131" s="8">
        <v>27</v>
      </c>
      <c r="DK131" s="8">
        <v>0.51111111111111107</v>
      </c>
      <c r="DL131" s="8">
        <f t="shared" si="55"/>
        <v>0.6</v>
      </c>
      <c r="DM131" s="8">
        <f t="shared" si="57"/>
        <v>0.55555555555555558</v>
      </c>
      <c r="DN131" s="8">
        <v>506.90476190476193</v>
      </c>
      <c r="DO131" s="8">
        <v>551.23529411764707</v>
      </c>
      <c r="DP131" s="8">
        <v>526.73684210526312</v>
      </c>
      <c r="DQ131" s="8">
        <v>482.6521739130435</v>
      </c>
      <c r="DR131" s="8">
        <v>519.15384615384619</v>
      </c>
      <c r="DS131" s="8">
        <v>502.0204081632653</v>
      </c>
      <c r="DT131" s="8">
        <v>512.81609195402302</v>
      </c>
      <c r="DU131" s="8">
        <f t="shared" si="58"/>
        <v>24.252587991718428</v>
      </c>
      <c r="DV131" s="8">
        <f t="shared" si="58"/>
        <v>32.081447963800883</v>
      </c>
      <c r="DW131" s="8">
        <f t="shared" si="58"/>
        <v>24.716433941997821</v>
      </c>
      <c r="EB131" s="7">
        <v>0.9473684</v>
      </c>
      <c r="EC131" s="7">
        <v>0.8947368</v>
      </c>
      <c r="ED131" s="7">
        <v>0.9210526</v>
      </c>
      <c r="EE131" s="7">
        <v>384.54285714285697</v>
      </c>
      <c r="EF131" s="7">
        <v>408.686567164179</v>
      </c>
      <c r="EG131" s="7">
        <v>396.35036496350398</v>
      </c>
      <c r="EH131" s="7">
        <v>24.143710021322001</v>
      </c>
      <c r="EI131" s="7">
        <v>5.64458715974748E-2</v>
      </c>
      <c r="EJ131" s="7">
        <v>9</v>
      </c>
      <c r="EK131">
        <v>46.878874856486732</v>
      </c>
      <c r="EL131">
        <v>27.349615706439955</v>
      </c>
      <c r="EM131">
        <v>52</v>
      </c>
      <c r="EN131">
        <v>-47.36606441476826</v>
      </c>
      <c r="EO131">
        <v>38.887792272275306</v>
      </c>
      <c r="EP131">
        <v>19</v>
      </c>
      <c r="EQ131">
        <v>0.73239436619718312</v>
      </c>
      <c r="ER131">
        <v>0.98971437538032758</v>
      </c>
      <c r="ES131" s="7">
        <v>0.95</v>
      </c>
      <c r="ET131" s="25">
        <v>334.51724137931035</v>
      </c>
      <c r="EU131" s="25">
        <v>421.19642857142856</v>
      </c>
      <c r="EV131" s="7">
        <v>0.98333333333333328</v>
      </c>
      <c r="EW131" s="7">
        <v>0.93333333333333335</v>
      </c>
      <c r="EX131" s="7">
        <v>0.95833333333333337</v>
      </c>
    </row>
    <row r="132" spans="1:154" x14ac:dyDescent="0.25">
      <c r="A132" s="1">
        <v>1132</v>
      </c>
      <c r="B132" s="7" t="s">
        <v>136</v>
      </c>
      <c r="C132" s="7" t="str">
        <f t="shared" si="61"/>
        <v>00</v>
      </c>
      <c r="D132" s="7">
        <f t="shared" si="62"/>
        <v>1900</v>
      </c>
      <c r="E132" s="7">
        <f t="shared" si="63"/>
        <v>2000</v>
      </c>
      <c r="F132" s="7">
        <f t="shared" si="64"/>
        <v>19</v>
      </c>
      <c r="G132" s="7" t="s">
        <v>447</v>
      </c>
      <c r="H132" s="7">
        <f t="shared" si="59"/>
        <v>1</v>
      </c>
      <c r="I132" s="7"/>
      <c r="J132" s="7" t="s">
        <v>470</v>
      </c>
      <c r="K132" s="7">
        <f t="shared" si="65"/>
        <v>1</v>
      </c>
      <c r="L132" s="7">
        <v>12</v>
      </c>
      <c r="M132" s="13" t="s">
        <v>493</v>
      </c>
      <c r="N132" s="7">
        <f t="shared" si="67"/>
        <v>1</v>
      </c>
      <c r="O132" s="13" t="s">
        <v>494</v>
      </c>
      <c r="P132" s="7">
        <f t="shared" si="66"/>
        <v>0</v>
      </c>
      <c r="Q132" s="7" t="s">
        <v>494</v>
      </c>
      <c r="R132" s="7">
        <f t="shared" si="60"/>
        <v>0</v>
      </c>
      <c r="S132" s="7" t="s">
        <v>501</v>
      </c>
      <c r="T132" s="7">
        <f t="shared" si="68"/>
        <v>1</v>
      </c>
      <c r="U132" s="7" t="s">
        <v>506</v>
      </c>
      <c r="V132" s="25">
        <v>53</v>
      </c>
      <c r="W132" s="25">
        <v>50</v>
      </c>
      <c r="X132" s="25">
        <v>32</v>
      </c>
      <c r="Y132" s="7">
        <f t="shared" si="69"/>
        <v>4</v>
      </c>
      <c r="Z132" s="7" t="s">
        <v>514</v>
      </c>
      <c r="AA132" s="7">
        <f t="shared" si="54"/>
        <v>6</v>
      </c>
      <c r="AB132" s="7">
        <v>8</v>
      </c>
      <c r="AC132" s="7">
        <v>11</v>
      </c>
      <c r="AD132" s="15">
        <v>0</v>
      </c>
      <c r="AE132" s="7">
        <v>8</v>
      </c>
      <c r="AF132" s="7">
        <v>4</v>
      </c>
      <c r="AG132" s="7">
        <v>2</v>
      </c>
      <c r="AH132" s="7">
        <v>0</v>
      </c>
      <c r="AI132" s="7">
        <v>2</v>
      </c>
      <c r="AJ132" s="7">
        <v>2</v>
      </c>
      <c r="AK132" s="7">
        <v>0</v>
      </c>
      <c r="AL132" s="7">
        <v>9</v>
      </c>
      <c r="AM132" s="7">
        <v>32</v>
      </c>
      <c r="AN132" s="7">
        <v>36</v>
      </c>
      <c r="AO132" s="7">
        <v>36</v>
      </c>
      <c r="AP132" s="7">
        <v>36</v>
      </c>
      <c r="AQ132" s="7">
        <v>14</v>
      </c>
      <c r="AR132" s="7">
        <v>41</v>
      </c>
      <c r="AS132" s="7">
        <v>0.95833333333333337</v>
      </c>
      <c r="AT132" s="8">
        <v>27</v>
      </c>
      <c r="AU132" s="8">
        <v>30</v>
      </c>
      <c r="AV132" s="8">
        <v>0.6</v>
      </c>
      <c r="AW132" s="8">
        <v>0.66666666666666663</v>
      </c>
      <c r="AX132" s="8">
        <v>0.6333333333333333</v>
      </c>
      <c r="AY132" s="8">
        <v>783.44444444444446</v>
      </c>
      <c r="AZ132" s="8">
        <v>827.93333333333328</v>
      </c>
      <c r="BA132" s="8">
        <v>803.66666666666663</v>
      </c>
      <c r="BB132" s="8">
        <v>821.42307692307691</v>
      </c>
      <c r="BC132" s="8">
        <v>782.58620689655174</v>
      </c>
      <c r="BD132" s="8">
        <v>800.9454545454546</v>
      </c>
      <c r="BE132" s="8">
        <v>801.96590909090912</v>
      </c>
      <c r="BF132" s="8">
        <v>-37.978632478632449</v>
      </c>
      <c r="BG132" s="8">
        <v>45.347126436781537</v>
      </c>
      <c r="BH132" s="8">
        <v>2.7212121212120337</v>
      </c>
      <c r="BM132" s="7">
        <v>0.9736842</v>
      </c>
      <c r="BN132" s="7">
        <v>0.98684210000000006</v>
      </c>
      <c r="BO132" s="7">
        <v>0.9802632</v>
      </c>
      <c r="BP132" s="7">
        <v>441.49315068493098</v>
      </c>
      <c r="BQ132" s="7">
        <v>441.79166666666703</v>
      </c>
      <c r="BR132" s="7">
        <v>441.64137931034497</v>
      </c>
      <c r="BS132" s="7">
        <v>0.298515981735193</v>
      </c>
      <c r="BT132" s="7">
        <v>3.6300541783085297E-2</v>
      </c>
      <c r="BU132" s="7">
        <v>4</v>
      </c>
      <c r="BV132" s="39">
        <v>36.778333333333272</v>
      </c>
      <c r="BW132" s="39">
        <v>22.914174106871108</v>
      </c>
      <c r="BX132" s="39">
        <v>40</v>
      </c>
      <c r="BY132" s="39">
        <v>-39.801212121212167</v>
      </c>
      <c r="BZ132" s="39">
        <v>31.36016669433403</v>
      </c>
      <c r="CA132" s="39">
        <v>33</v>
      </c>
      <c r="CB132">
        <v>0.54794520547945202</v>
      </c>
      <c r="CC132">
        <v>0.92405058472408075</v>
      </c>
      <c r="CD132" s="7">
        <v>0.95833333333333337</v>
      </c>
      <c r="CE132" s="25">
        <v>394.22807017543857</v>
      </c>
      <c r="CF132" s="25">
        <v>465.06896551724139</v>
      </c>
      <c r="CG132" s="7">
        <v>0.96666666666666667</v>
      </c>
      <c r="CH132" s="7">
        <v>0.96666666666666667</v>
      </c>
      <c r="CI132" s="7">
        <v>0.96666666666666667</v>
      </c>
      <c r="CJ132" s="8">
        <v>3</v>
      </c>
      <c r="CK132" s="8" t="s">
        <v>507</v>
      </c>
      <c r="CL132" s="8">
        <f t="shared" si="70"/>
        <v>2</v>
      </c>
      <c r="CM132" s="8" t="s">
        <v>639</v>
      </c>
      <c r="CN132" s="8">
        <v>1</v>
      </c>
      <c r="CO132" s="8" t="s">
        <v>639</v>
      </c>
      <c r="CP132" s="8">
        <v>1</v>
      </c>
      <c r="CQ132" s="7" t="s">
        <v>636</v>
      </c>
      <c r="CR132" s="7">
        <v>2</v>
      </c>
      <c r="CS132" s="7">
        <v>6</v>
      </c>
      <c r="CT132" s="7">
        <v>0</v>
      </c>
      <c r="CU132" s="8">
        <v>9</v>
      </c>
      <c r="CV132" s="8">
        <v>0</v>
      </c>
      <c r="CW132" s="7">
        <v>0</v>
      </c>
      <c r="CX132" s="7">
        <f t="shared" si="71"/>
        <v>0</v>
      </c>
      <c r="CY132" s="7">
        <f t="shared" si="72"/>
        <v>0</v>
      </c>
      <c r="CZ132" s="7">
        <v>0</v>
      </c>
      <c r="DA132" s="7">
        <v>0</v>
      </c>
      <c r="DB132" s="7">
        <v>0</v>
      </c>
      <c r="DC132" s="7">
        <v>0</v>
      </c>
      <c r="DD132" s="7">
        <v>0</v>
      </c>
      <c r="DE132" s="7">
        <v>14</v>
      </c>
      <c r="DF132" s="8">
        <v>32</v>
      </c>
      <c r="DG132" s="7">
        <v>40</v>
      </c>
      <c r="DH132" s="8">
        <v>0.95833333333333337</v>
      </c>
      <c r="DI132" s="8">
        <v>27</v>
      </c>
      <c r="DJ132" s="8">
        <v>21</v>
      </c>
      <c r="DK132" s="8">
        <v>0.6</v>
      </c>
      <c r="DL132" s="8">
        <f t="shared" si="55"/>
        <v>0.46666666666666667</v>
      </c>
      <c r="DM132" s="8">
        <f t="shared" si="57"/>
        <v>0.53333333333333333</v>
      </c>
      <c r="DN132" s="8">
        <v>641.41176470588232</v>
      </c>
      <c r="DO132" s="8">
        <v>675.47826086956525</v>
      </c>
      <c r="DP132" s="8">
        <v>661</v>
      </c>
      <c r="DQ132" s="8">
        <v>725.80769230769226</v>
      </c>
      <c r="DR132" s="8">
        <v>713.7</v>
      </c>
      <c r="DS132" s="8">
        <v>720.54347826086962</v>
      </c>
      <c r="DT132" s="8">
        <v>692.84883720930236</v>
      </c>
      <c r="DU132" s="8">
        <f t="shared" si="58"/>
        <v>-84.395927601809944</v>
      </c>
      <c r="DV132" s="8">
        <f t="shared" si="58"/>
        <v>-38.221739130434798</v>
      </c>
      <c r="DW132" s="8">
        <f t="shared" si="58"/>
        <v>-59.54347826086962</v>
      </c>
      <c r="EB132" s="7">
        <v>0.96052630000000006</v>
      </c>
      <c r="EC132" s="7">
        <v>0.9473684</v>
      </c>
      <c r="ED132" s="7">
        <v>0.9539474</v>
      </c>
      <c r="EE132" s="7">
        <v>438.46478873239403</v>
      </c>
      <c r="EF132" s="7">
        <v>455.82608695652198</v>
      </c>
      <c r="EG132" s="7">
        <v>447.021428571429</v>
      </c>
      <c r="EH132" s="7">
        <v>17.361298224127399</v>
      </c>
      <c r="EI132" s="7">
        <v>5.5487149883419899E-2</v>
      </c>
      <c r="EJ132" s="7">
        <v>7</v>
      </c>
      <c r="EK132">
        <v>49.7120801733478</v>
      </c>
      <c r="EL132">
        <v>32.137941180380714</v>
      </c>
      <c r="EM132">
        <v>52</v>
      </c>
      <c r="EN132">
        <v>-51.022535211267588</v>
      </c>
      <c r="EO132">
        <v>42.663098809158242</v>
      </c>
      <c r="EP132">
        <v>20</v>
      </c>
      <c r="EQ132">
        <v>0.72222222222222221</v>
      </c>
      <c r="ER132">
        <v>0.97431615202001187</v>
      </c>
      <c r="ES132" s="7">
        <v>0.95</v>
      </c>
      <c r="ET132" s="25">
        <v>391.38983050847457</v>
      </c>
      <c r="EU132" s="25">
        <v>443.6</v>
      </c>
      <c r="EV132" s="7">
        <v>1</v>
      </c>
      <c r="EW132" s="7">
        <v>0.91666666666666663</v>
      </c>
      <c r="EX132" s="7">
        <v>0.95833333333333337</v>
      </c>
    </row>
    <row r="133" spans="1:154" x14ac:dyDescent="0.25">
      <c r="A133" s="1">
        <v>1133</v>
      </c>
      <c r="B133" s="7" t="s">
        <v>137</v>
      </c>
      <c r="C133" s="7" t="str">
        <f t="shared" si="61"/>
        <v>00</v>
      </c>
      <c r="D133" s="7">
        <f t="shared" si="62"/>
        <v>1900</v>
      </c>
      <c r="E133" s="7">
        <f t="shared" si="63"/>
        <v>2000</v>
      </c>
      <c r="F133" s="7">
        <f t="shared" si="64"/>
        <v>19</v>
      </c>
      <c r="G133" s="7" t="s">
        <v>447</v>
      </c>
      <c r="H133" s="7">
        <f t="shared" si="59"/>
        <v>1</v>
      </c>
      <c r="I133" s="7"/>
      <c r="J133" s="7" t="s">
        <v>470</v>
      </c>
      <c r="K133" s="7">
        <f t="shared" si="65"/>
        <v>1</v>
      </c>
      <c r="L133" s="7">
        <v>12</v>
      </c>
      <c r="M133" s="13" t="s">
        <v>493</v>
      </c>
      <c r="N133" s="7">
        <f t="shared" si="67"/>
        <v>1</v>
      </c>
      <c r="O133" s="13" t="s">
        <v>495</v>
      </c>
      <c r="P133" s="7">
        <f t="shared" si="66"/>
        <v>1</v>
      </c>
      <c r="Q133" s="7" t="s">
        <v>495</v>
      </c>
      <c r="R133" s="7">
        <f t="shared" si="60"/>
        <v>1</v>
      </c>
      <c r="S133" s="7" t="s">
        <v>501</v>
      </c>
      <c r="T133" s="7">
        <f t="shared" si="68"/>
        <v>1</v>
      </c>
      <c r="U133" s="7" t="s">
        <v>507</v>
      </c>
      <c r="V133" s="25">
        <v>56</v>
      </c>
      <c r="W133" s="25">
        <v>80</v>
      </c>
      <c r="X133" s="25">
        <v>32</v>
      </c>
      <c r="Y133" s="7">
        <f t="shared" si="69"/>
        <v>2</v>
      </c>
      <c r="Z133" s="7" t="s">
        <v>514</v>
      </c>
      <c r="AA133" s="7">
        <f t="shared" si="54"/>
        <v>6</v>
      </c>
      <c r="AB133" s="7">
        <v>16</v>
      </c>
      <c r="AC133" s="7">
        <v>10</v>
      </c>
      <c r="AD133" s="15">
        <v>3</v>
      </c>
      <c r="AE133" s="7">
        <v>48</v>
      </c>
      <c r="AF133" s="7">
        <v>12</v>
      </c>
      <c r="AG133" s="7">
        <v>8</v>
      </c>
      <c r="AH133" s="7">
        <v>19</v>
      </c>
      <c r="AI133" s="7">
        <v>9</v>
      </c>
      <c r="AJ133" s="7">
        <v>6</v>
      </c>
      <c r="AK133" s="7">
        <v>2</v>
      </c>
      <c r="AL133" s="7">
        <v>25</v>
      </c>
      <c r="AM133" s="7">
        <v>10</v>
      </c>
      <c r="AN133" s="7">
        <v>26</v>
      </c>
      <c r="AO133" s="7">
        <v>32</v>
      </c>
      <c r="AP133" s="7">
        <v>29</v>
      </c>
      <c r="AQ133" s="7">
        <v>28</v>
      </c>
      <c r="AR133" s="7">
        <v>35</v>
      </c>
      <c r="AS133" s="7">
        <v>0.83333333333333337</v>
      </c>
      <c r="AT133" s="8">
        <v>26</v>
      </c>
      <c r="AU133" s="8">
        <v>30</v>
      </c>
      <c r="AV133" s="8">
        <v>0.57777777777777772</v>
      </c>
      <c r="AW133" s="8">
        <v>0.66666666666666663</v>
      </c>
      <c r="AX133" s="8">
        <v>0.62222222222222223</v>
      </c>
      <c r="AY133" s="8">
        <v>539.05555555555554</v>
      </c>
      <c r="AZ133" s="8">
        <v>558.20000000000005</v>
      </c>
      <c r="BA133" s="8">
        <v>547.75757575757575</v>
      </c>
      <c r="BB133" s="8">
        <v>558.57692307692309</v>
      </c>
      <c r="BC133" s="8">
        <v>479.36666666666667</v>
      </c>
      <c r="BD133" s="8">
        <v>516.14285714285711</v>
      </c>
      <c r="BE133" s="8">
        <v>527.86516853932585</v>
      </c>
      <c r="BF133" s="8">
        <v>-19.521367521367551</v>
      </c>
      <c r="BG133" s="8">
        <v>78.833333333333371</v>
      </c>
      <c r="BH133" s="8">
        <v>31.61471861471864</v>
      </c>
      <c r="BM133" s="7">
        <v>1</v>
      </c>
      <c r="BN133" s="7">
        <v>0.9473684</v>
      </c>
      <c r="BO133" s="7">
        <v>0.9736842</v>
      </c>
      <c r="BP133" s="7">
        <v>452.04054054054097</v>
      </c>
      <c r="BQ133" s="7">
        <v>461.91549295774598</v>
      </c>
      <c r="BR133" s="7">
        <v>456.87586206896498</v>
      </c>
      <c r="BS133" s="7">
        <v>9.8749524172059804</v>
      </c>
      <c r="BT133" s="7">
        <v>5.7123493103128899E-2</v>
      </c>
      <c r="BU133" s="7">
        <v>4</v>
      </c>
      <c r="BV133" s="39">
        <v>38.473632492630173</v>
      </c>
      <c r="BW133" s="39">
        <v>23.423604002067002</v>
      </c>
      <c r="BX133" s="39">
        <v>43</v>
      </c>
      <c r="BY133" s="39">
        <v>-32.459507042253534</v>
      </c>
      <c r="BZ133" s="39">
        <v>28.873376577740224</v>
      </c>
      <c r="CA133" s="39">
        <v>32</v>
      </c>
      <c r="CB133">
        <v>0.57333333333333336</v>
      </c>
      <c r="CC133">
        <v>1.185280862169221</v>
      </c>
      <c r="CD133" s="7">
        <v>0.8833333333333333</v>
      </c>
      <c r="CE133" s="25">
        <v>372.5</v>
      </c>
      <c r="CF133" s="25">
        <v>460.0625</v>
      </c>
      <c r="CG133" s="7">
        <v>0.98333333333333328</v>
      </c>
      <c r="CH133" s="7">
        <v>0.83333333333333337</v>
      </c>
      <c r="CI133" s="7">
        <v>0.90833333333333333</v>
      </c>
      <c r="CJ133" s="8"/>
      <c r="CK133" s="8"/>
      <c r="CL133" s="8"/>
      <c r="CM133" s="8"/>
      <c r="CN133" s="8"/>
      <c r="CO133" s="8"/>
      <c r="CP133" s="8"/>
      <c r="CU133" s="8"/>
      <c r="CV133" s="8"/>
      <c r="DF133" s="8"/>
      <c r="ET133" s="25"/>
      <c r="EU133" s="25"/>
    </row>
    <row r="134" spans="1:154" x14ac:dyDescent="0.25">
      <c r="A134" s="1">
        <v>1134</v>
      </c>
      <c r="B134" s="7" t="s">
        <v>138</v>
      </c>
      <c r="C134" s="7" t="str">
        <f t="shared" si="61"/>
        <v>00</v>
      </c>
      <c r="D134" s="7">
        <f t="shared" si="62"/>
        <v>1900</v>
      </c>
      <c r="E134" s="7">
        <f t="shared" si="63"/>
        <v>2000</v>
      </c>
      <c r="F134" s="7">
        <f t="shared" si="64"/>
        <v>19</v>
      </c>
      <c r="G134" s="7" t="s">
        <v>447</v>
      </c>
      <c r="H134" s="7">
        <f t="shared" si="59"/>
        <v>1</v>
      </c>
      <c r="I134" s="7"/>
      <c r="J134" s="7" t="s">
        <v>470</v>
      </c>
      <c r="K134" s="7">
        <f t="shared" si="65"/>
        <v>1</v>
      </c>
      <c r="L134" s="7">
        <v>12</v>
      </c>
      <c r="M134" s="13" t="s">
        <v>493</v>
      </c>
      <c r="N134" s="7">
        <f t="shared" si="67"/>
        <v>1</v>
      </c>
      <c r="O134" s="13" t="s">
        <v>494</v>
      </c>
      <c r="P134" s="7">
        <f t="shared" si="66"/>
        <v>0</v>
      </c>
      <c r="Q134" s="7" t="s">
        <v>494</v>
      </c>
      <c r="R134" s="7">
        <f t="shared" si="60"/>
        <v>0</v>
      </c>
      <c r="S134" s="7" t="s">
        <v>501</v>
      </c>
      <c r="T134" s="7">
        <f t="shared" si="68"/>
        <v>1</v>
      </c>
      <c r="U134" s="7" t="s">
        <v>505</v>
      </c>
      <c r="V134" s="25">
        <v>56</v>
      </c>
      <c r="W134" s="25">
        <v>80</v>
      </c>
      <c r="X134" s="25">
        <v>33</v>
      </c>
      <c r="Y134" s="7">
        <f t="shared" si="69"/>
        <v>4</v>
      </c>
      <c r="Z134" s="7" t="s">
        <v>514</v>
      </c>
      <c r="AA134" s="7">
        <f t="shared" si="54"/>
        <v>6</v>
      </c>
      <c r="AB134" s="7">
        <v>12</v>
      </c>
      <c r="AC134" s="7">
        <v>8</v>
      </c>
      <c r="AD134" s="15">
        <v>1</v>
      </c>
      <c r="AE134" s="7">
        <v>17</v>
      </c>
      <c r="AF134" s="7">
        <v>2</v>
      </c>
      <c r="AG134" s="7">
        <v>3</v>
      </c>
      <c r="AH134" s="7">
        <v>5</v>
      </c>
      <c r="AI134" s="7">
        <v>7</v>
      </c>
      <c r="AJ134" s="7">
        <v>1</v>
      </c>
      <c r="AK134" s="7">
        <v>0</v>
      </c>
      <c r="AL134" s="7">
        <v>5</v>
      </c>
      <c r="AM134" s="7">
        <v>29</v>
      </c>
      <c r="AN134" s="7">
        <v>24</v>
      </c>
      <c r="AO134" s="7">
        <v>41</v>
      </c>
      <c r="AP134" s="7">
        <v>32</v>
      </c>
      <c r="AQ134" s="7">
        <v>27</v>
      </c>
      <c r="AR134" s="7">
        <v>38</v>
      </c>
      <c r="AS134" s="7">
        <v>0.95833333333333337</v>
      </c>
      <c r="AT134" s="8">
        <v>25</v>
      </c>
      <c r="AU134" s="8">
        <v>25</v>
      </c>
      <c r="AV134" s="8">
        <v>0.55555555555555558</v>
      </c>
      <c r="AW134" s="8">
        <v>0.55555555555555558</v>
      </c>
      <c r="AX134" s="8">
        <v>0.55555555555555558</v>
      </c>
      <c r="AY134" s="8">
        <v>800.05</v>
      </c>
      <c r="AZ134" s="8">
        <v>706.36842105263156</v>
      </c>
      <c r="BA134" s="8">
        <v>754.41025641025647</v>
      </c>
      <c r="BB134" s="8">
        <v>816</v>
      </c>
      <c r="BC134" s="8">
        <v>698.08333333333337</v>
      </c>
      <c r="BD134" s="8">
        <v>757.04166666666663</v>
      </c>
      <c r="BE134" s="8">
        <v>755.86206896551721</v>
      </c>
      <c r="BF134" s="8">
        <v>-15.950000000000045</v>
      </c>
      <c r="BG134" s="8">
        <v>8.2850877192981898</v>
      </c>
      <c r="BH134" s="8">
        <v>-2.6314102564101631</v>
      </c>
      <c r="BM134" s="7">
        <v>0.9736842</v>
      </c>
      <c r="BN134" s="7">
        <v>0.93421050000000005</v>
      </c>
      <c r="BO134" s="7">
        <v>0.9539474</v>
      </c>
      <c r="BP134" s="7">
        <v>499.36111111111097</v>
      </c>
      <c r="BQ134" s="7">
        <v>497.86764705882399</v>
      </c>
      <c r="BR134" s="7">
        <v>498.63571428571402</v>
      </c>
      <c r="BS134" s="7">
        <v>-1.49346405228755</v>
      </c>
      <c r="BT134" s="7">
        <v>9.5607385002969406E-2</v>
      </c>
      <c r="BU134" s="7">
        <v>7</v>
      </c>
      <c r="BV134" s="39">
        <v>66.526183644189317</v>
      </c>
      <c r="BW134" s="39">
        <v>46.949692721453616</v>
      </c>
      <c r="BX134" s="39">
        <v>41</v>
      </c>
      <c r="BY134" s="39">
        <v>-91.45493358633783</v>
      </c>
      <c r="BZ134" s="39">
        <v>80.123850541510549</v>
      </c>
      <c r="CA134" s="39">
        <v>31</v>
      </c>
      <c r="CB134">
        <v>0.56944444444444442</v>
      </c>
      <c r="CC134">
        <v>0.72742039204900211</v>
      </c>
      <c r="CD134" s="7">
        <v>0.97499999999999998</v>
      </c>
      <c r="CE134" s="25">
        <v>404.10169491525426</v>
      </c>
      <c r="CF134" s="25">
        <v>483.98275862068965</v>
      </c>
      <c r="CG134" s="7">
        <v>1</v>
      </c>
      <c r="CH134" s="7">
        <v>0.96666666666666667</v>
      </c>
      <c r="CI134" s="7">
        <v>0.98333333333333328</v>
      </c>
      <c r="CJ134" s="8">
        <v>3</v>
      </c>
      <c r="CK134" s="8" t="s">
        <v>507</v>
      </c>
      <c r="CL134" s="8">
        <f t="shared" si="70"/>
        <v>2</v>
      </c>
      <c r="CM134" s="8" t="s">
        <v>639</v>
      </c>
      <c r="CN134" s="8">
        <v>1</v>
      </c>
      <c r="CO134" s="8" t="s">
        <v>634</v>
      </c>
      <c r="CP134" s="8">
        <v>0</v>
      </c>
      <c r="CQ134" s="7" t="s">
        <v>642</v>
      </c>
      <c r="CR134" s="7">
        <v>3</v>
      </c>
      <c r="CS134" s="7">
        <v>5</v>
      </c>
      <c r="CT134" s="7">
        <v>3</v>
      </c>
      <c r="CU134" s="8">
        <v>0</v>
      </c>
      <c r="CV134" s="8">
        <v>0</v>
      </c>
      <c r="CW134" s="7">
        <v>0</v>
      </c>
      <c r="CX134" s="7">
        <f t="shared" si="71"/>
        <v>0</v>
      </c>
      <c r="CY134" s="7">
        <f t="shared" si="72"/>
        <v>0</v>
      </c>
      <c r="CZ134" s="7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23.333333333333336</v>
      </c>
      <c r="DF134" s="8">
        <v>33</v>
      </c>
      <c r="DG134" s="7">
        <v>37</v>
      </c>
      <c r="DH134" s="8">
        <v>0.875</v>
      </c>
      <c r="DI134" s="8">
        <v>19</v>
      </c>
      <c r="DJ134" s="8">
        <v>27</v>
      </c>
      <c r="DK134" s="8">
        <v>0.42222222222222222</v>
      </c>
      <c r="DL134" s="8">
        <f t="shared" si="55"/>
        <v>0.6</v>
      </c>
      <c r="DM134" s="8">
        <f t="shared" si="57"/>
        <v>0.51111111111111107</v>
      </c>
      <c r="DN134" s="8">
        <v>539.08000000000004</v>
      </c>
      <c r="DO134" s="8">
        <v>582.05882352941171</v>
      </c>
      <c r="DP134" s="8">
        <v>556.47619047619048</v>
      </c>
      <c r="DQ134" s="8">
        <v>705.57894736842104</v>
      </c>
      <c r="DR134" s="8">
        <v>513.22222222222217</v>
      </c>
      <c r="DS134" s="8">
        <v>592.67391304347825</v>
      </c>
      <c r="DT134" s="8">
        <v>575.39772727272725</v>
      </c>
      <c r="DU134" s="8">
        <f t="shared" si="58"/>
        <v>-166.498947368421</v>
      </c>
      <c r="DV134" s="8">
        <f t="shared" si="58"/>
        <v>68.83660130718954</v>
      </c>
      <c r="DW134" s="8">
        <f t="shared" si="58"/>
        <v>-36.197722567287769</v>
      </c>
      <c r="EB134" s="7">
        <v>0.8947368</v>
      </c>
      <c r="EC134" s="7">
        <v>0.93421050000000005</v>
      </c>
      <c r="ED134" s="7">
        <v>0.91447369999999994</v>
      </c>
      <c r="EE134" s="7">
        <v>422.74242424242402</v>
      </c>
      <c r="EF134" s="7">
        <v>458.05797101449298</v>
      </c>
      <c r="EG134" s="7">
        <v>440.792592592593</v>
      </c>
      <c r="EH134" s="7">
        <v>35.315546772068501</v>
      </c>
      <c r="EI134" s="7">
        <v>0.12378882748483</v>
      </c>
      <c r="EJ134" s="7">
        <v>11</v>
      </c>
      <c r="EK134">
        <v>76.547619047619108</v>
      </c>
      <c r="EL134">
        <v>38.802026006668967</v>
      </c>
      <c r="EM134">
        <v>48</v>
      </c>
      <c r="EN134">
        <v>-53.896825396825371</v>
      </c>
      <c r="EO134">
        <v>46.035178443457667</v>
      </c>
      <c r="EP134">
        <v>18</v>
      </c>
      <c r="EQ134">
        <v>0.72727272727272729</v>
      </c>
      <c r="ER134">
        <v>1.4202621116183203</v>
      </c>
      <c r="ES134" s="7">
        <v>0.95</v>
      </c>
      <c r="ET134" s="25">
        <v>405.67241379310343</v>
      </c>
      <c r="EU134" s="25">
        <v>484.57142857142856</v>
      </c>
      <c r="EV134" s="7">
        <v>0.96666666666666667</v>
      </c>
      <c r="EW134" s="7">
        <v>0.95</v>
      </c>
      <c r="EX134" s="7">
        <v>0.95833333333333337</v>
      </c>
    </row>
    <row r="135" spans="1:154" x14ac:dyDescent="0.25">
      <c r="A135" s="1">
        <v>1135</v>
      </c>
      <c r="B135" s="7" t="s">
        <v>139</v>
      </c>
      <c r="C135" s="7" t="str">
        <f t="shared" si="61"/>
        <v>00</v>
      </c>
      <c r="D135" s="7">
        <f t="shared" si="62"/>
        <v>1900</v>
      </c>
      <c r="E135" s="7">
        <f t="shared" si="63"/>
        <v>2000</v>
      </c>
      <c r="F135" s="7">
        <f t="shared" si="64"/>
        <v>19</v>
      </c>
      <c r="G135" s="7" t="s">
        <v>447</v>
      </c>
      <c r="H135" s="7">
        <f t="shared" si="59"/>
        <v>1</v>
      </c>
      <c r="I135" s="7"/>
      <c r="J135" s="7" t="s">
        <v>470</v>
      </c>
      <c r="K135" s="7">
        <f t="shared" si="65"/>
        <v>1</v>
      </c>
      <c r="L135" s="7">
        <v>12</v>
      </c>
      <c r="M135" s="13" t="s">
        <v>493</v>
      </c>
      <c r="N135" s="7">
        <f t="shared" si="67"/>
        <v>1</v>
      </c>
      <c r="O135" s="13" t="s">
        <v>494</v>
      </c>
      <c r="P135" s="7">
        <f t="shared" si="66"/>
        <v>0</v>
      </c>
      <c r="Q135" s="7" t="s">
        <v>495</v>
      </c>
      <c r="R135" s="7">
        <f t="shared" si="60"/>
        <v>1</v>
      </c>
      <c r="S135" s="7" t="s">
        <v>501</v>
      </c>
      <c r="T135" s="7">
        <f t="shared" si="68"/>
        <v>1</v>
      </c>
      <c r="U135" s="7" t="s">
        <v>504</v>
      </c>
      <c r="V135" s="25">
        <v>56</v>
      </c>
      <c r="W135" s="25">
        <v>70</v>
      </c>
      <c r="X135" s="25">
        <v>32</v>
      </c>
      <c r="Y135" s="7">
        <f t="shared" si="69"/>
        <v>3</v>
      </c>
      <c r="Z135" s="7" t="s">
        <v>514</v>
      </c>
      <c r="AA135" s="7">
        <f t="shared" si="54"/>
        <v>6</v>
      </c>
      <c r="AB135" s="7">
        <v>8</v>
      </c>
      <c r="AC135" s="7">
        <v>2</v>
      </c>
      <c r="AD135" s="15">
        <v>1</v>
      </c>
      <c r="AE135" s="7">
        <v>8</v>
      </c>
      <c r="AF135" s="7">
        <v>0</v>
      </c>
      <c r="AG135" s="7">
        <v>0</v>
      </c>
      <c r="AH135" s="7">
        <v>6</v>
      </c>
      <c r="AI135" s="7">
        <v>2</v>
      </c>
      <c r="AJ135" s="7">
        <v>0</v>
      </c>
      <c r="AK135" s="7">
        <v>1</v>
      </c>
      <c r="AL135" s="7">
        <v>23</v>
      </c>
      <c r="AM135" s="7">
        <v>32</v>
      </c>
      <c r="AN135" s="7">
        <v>27</v>
      </c>
      <c r="AO135" s="7">
        <v>39</v>
      </c>
      <c r="AP135" s="7">
        <v>40</v>
      </c>
      <c r="AQ135" s="7">
        <v>13</v>
      </c>
      <c r="AR135" s="7">
        <v>41</v>
      </c>
      <c r="AS135" s="7">
        <v>0.79166666666666663</v>
      </c>
      <c r="AT135" s="8">
        <v>29</v>
      </c>
      <c r="AU135" s="8">
        <v>22</v>
      </c>
      <c r="AV135" s="8">
        <v>0.64444444444444449</v>
      </c>
      <c r="AW135" s="8">
        <v>0.48888888888888887</v>
      </c>
      <c r="AX135" s="8">
        <v>0.56666666666666665</v>
      </c>
      <c r="AY135" s="8">
        <v>877.86666666666667</v>
      </c>
      <c r="AZ135" s="8">
        <v>777.08695652173913</v>
      </c>
      <c r="BA135" s="8">
        <v>816.86842105263156</v>
      </c>
      <c r="BB135" s="8">
        <v>848.93103448275861</v>
      </c>
      <c r="BC135" s="8">
        <v>838.09523809523807</v>
      </c>
      <c r="BD135" s="8">
        <v>844.38</v>
      </c>
      <c r="BE135" s="8">
        <v>832.5</v>
      </c>
      <c r="BF135" s="8">
        <v>28.935632183908069</v>
      </c>
      <c r="BG135" s="8">
        <v>-61.008281573498948</v>
      </c>
      <c r="BH135" s="8">
        <v>-27.511578947368434</v>
      </c>
      <c r="BM135" s="7">
        <v>1</v>
      </c>
      <c r="BN135" s="7">
        <v>0.96052630000000006</v>
      </c>
      <c r="BO135" s="7">
        <v>0.9802632</v>
      </c>
      <c r="BP135" s="7">
        <v>421.08108108108098</v>
      </c>
      <c r="BQ135" s="7">
        <v>421.70833333333297</v>
      </c>
      <c r="BR135" s="7">
        <v>421.390410958904</v>
      </c>
      <c r="BS135" s="7">
        <v>0.62725225225221903</v>
      </c>
      <c r="BT135" s="7">
        <v>5.2503885949660101E-2</v>
      </c>
      <c r="BU135" s="7">
        <v>3</v>
      </c>
      <c r="BV135" s="39">
        <v>24.849315068493087</v>
      </c>
      <c r="BW135" s="39">
        <v>22.712823259681606</v>
      </c>
      <c r="BX135" s="39">
        <v>47</v>
      </c>
      <c r="BY135" s="39">
        <v>-41.116202172886219</v>
      </c>
      <c r="BZ135" s="39">
        <v>30.991080762074517</v>
      </c>
      <c r="CA135" s="39">
        <v>29</v>
      </c>
      <c r="CB135">
        <v>0.61842105263157898</v>
      </c>
      <c r="CC135">
        <v>0.60436795606768823</v>
      </c>
      <c r="CD135" s="7">
        <v>0.94166666666666665</v>
      </c>
      <c r="CE135" s="25">
        <v>362.25423728813558</v>
      </c>
      <c r="CF135" s="25">
        <v>430.53703703703701</v>
      </c>
      <c r="CG135" s="7">
        <v>1</v>
      </c>
      <c r="CH135" s="7">
        <v>0.9</v>
      </c>
      <c r="CI135" s="7">
        <v>0.95</v>
      </c>
      <c r="CJ135" s="8">
        <v>3</v>
      </c>
      <c r="CK135" s="8" t="s">
        <v>508</v>
      </c>
      <c r="CL135" s="8">
        <f t="shared" si="70"/>
        <v>1</v>
      </c>
      <c r="CM135" s="8" t="s">
        <v>634</v>
      </c>
      <c r="CN135" s="8">
        <v>0</v>
      </c>
      <c r="CO135" s="8" t="s">
        <v>640</v>
      </c>
      <c r="CP135" s="8">
        <v>3</v>
      </c>
      <c r="CQ135" s="7" t="s">
        <v>636</v>
      </c>
      <c r="CR135" s="7">
        <v>2</v>
      </c>
      <c r="CS135" s="7">
        <v>7</v>
      </c>
      <c r="CT135" s="7">
        <v>0</v>
      </c>
      <c r="CU135" s="8">
        <v>9</v>
      </c>
      <c r="CV135" s="8">
        <v>0</v>
      </c>
      <c r="CW135" s="7">
        <v>1</v>
      </c>
      <c r="CX135" s="7">
        <f t="shared" si="71"/>
        <v>0</v>
      </c>
      <c r="CY135" s="7">
        <f t="shared" si="72"/>
        <v>0</v>
      </c>
      <c r="CZ135" s="7">
        <v>0</v>
      </c>
      <c r="DA135" s="7">
        <v>0</v>
      </c>
      <c r="DB135" s="7">
        <v>0</v>
      </c>
      <c r="DC135" s="7">
        <v>1</v>
      </c>
      <c r="DD135" s="7">
        <v>0</v>
      </c>
      <c r="DE135" s="7">
        <v>16</v>
      </c>
      <c r="DF135" s="8">
        <v>32</v>
      </c>
      <c r="DG135" s="7">
        <v>40</v>
      </c>
      <c r="DH135" s="8">
        <v>0.875</v>
      </c>
      <c r="DI135" s="8">
        <v>26</v>
      </c>
      <c r="DJ135" s="8">
        <v>26</v>
      </c>
      <c r="DK135" s="8">
        <v>0.57777777777777772</v>
      </c>
      <c r="DL135" s="8">
        <f t="shared" si="55"/>
        <v>0.57777777777777772</v>
      </c>
      <c r="DM135" s="8">
        <f t="shared" si="57"/>
        <v>0.57777777777777772</v>
      </c>
      <c r="DN135" s="8">
        <v>673.94444444444446</v>
      </c>
      <c r="DO135" s="8">
        <v>804.52941176470586</v>
      </c>
      <c r="DP135" s="8">
        <v>737.37142857142862</v>
      </c>
      <c r="DQ135" s="8">
        <v>810.63636363636363</v>
      </c>
      <c r="DR135" s="8">
        <v>860.56</v>
      </c>
      <c r="DS135" s="8">
        <v>837.19148936170211</v>
      </c>
      <c r="DT135" s="8">
        <v>794.58536585365857</v>
      </c>
      <c r="DU135" s="8">
        <f t="shared" si="58"/>
        <v>-136.69191919191917</v>
      </c>
      <c r="DV135" s="8">
        <f t="shared" si="58"/>
        <v>-56.03058823529409</v>
      </c>
      <c r="DW135" s="8">
        <f t="shared" si="58"/>
        <v>-99.820060790273487</v>
      </c>
      <c r="EB135" s="7">
        <v>0.9473684</v>
      </c>
      <c r="EC135" s="7">
        <v>0.98684210000000006</v>
      </c>
      <c r="ED135" s="7">
        <v>0.96710529999999995</v>
      </c>
      <c r="EE135" s="7">
        <v>443.88732394366201</v>
      </c>
      <c r="EF135" s="7">
        <v>454.84931506849301</v>
      </c>
      <c r="EG135" s="7">
        <v>449.444444444444</v>
      </c>
      <c r="EH135" s="7">
        <v>10.961991124831201</v>
      </c>
      <c r="EI135" s="7">
        <v>4.7024431547521298E-2</v>
      </c>
      <c r="EJ135" s="7">
        <v>5</v>
      </c>
      <c r="EK135">
        <v>45.404166666666676</v>
      </c>
      <c r="EL135">
        <v>30.528269856260504</v>
      </c>
      <c r="EM135">
        <v>48</v>
      </c>
      <c r="EN135">
        <v>-46.663768115942027</v>
      </c>
      <c r="EO135">
        <v>35.956863465070889</v>
      </c>
      <c r="EP135">
        <v>23</v>
      </c>
      <c r="EQ135">
        <v>0.676056338028169</v>
      </c>
      <c r="ER135">
        <v>0.97300686378035928</v>
      </c>
      <c r="ES135" s="7">
        <v>0.94166666666666665</v>
      </c>
      <c r="ET135" s="25">
        <v>414.17241379310343</v>
      </c>
      <c r="EU135" s="25">
        <v>479.4909090909091</v>
      </c>
      <c r="EV135" s="7">
        <v>0.98333333333333328</v>
      </c>
      <c r="EW135" s="7">
        <v>0.95</v>
      </c>
      <c r="EX135" s="7">
        <v>0.96666666666666667</v>
      </c>
    </row>
    <row r="136" spans="1:154" x14ac:dyDescent="0.25">
      <c r="A136" s="1">
        <v>1136</v>
      </c>
      <c r="B136" s="7" t="s">
        <v>140</v>
      </c>
      <c r="C136" s="7" t="str">
        <f t="shared" si="61"/>
        <v>99</v>
      </c>
      <c r="D136" s="7">
        <f t="shared" si="62"/>
        <v>1999</v>
      </c>
      <c r="E136" s="7">
        <f t="shared" si="63"/>
        <v>1999</v>
      </c>
      <c r="F136" s="7">
        <f t="shared" si="64"/>
        <v>20</v>
      </c>
      <c r="G136" s="7" t="s">
        <v>447</v>
      </c>
      <c r="H136" s="7">
        <f t="shared" si="59"/>
        <v>1</v>
      </c>
      <c r="I136" s="7"/>
      <c r="J136" s="7" t="s">
        <v>470</v>
      </c>
      <c r="K136" s="7">
        <f t="shared" si="65"/>
        <v>1</v>
      </c>
      <c r="L136" s="7">
        <v>12</v>
      </c>
      <c r="M136" s="13" t="s">
        <v>493</v>
      </c>
      <c r="N136" s="7">
        <f t="shared" si="67"/>
        <v>1</v>
      </c>
      <c r="O136" s="13" t="s">
        <v>494</v>
      </c>
      <c r="P136" s="7">
        <f t="shared" si="66"/>
        <v>0</v>
      </c>
      <c r="Q136" s="7" t="s">
        <v>495</v>
      </c>
      <c r="R136" s="7">
        <f t="shared" si="60"/>
        <v>1</v>
      </c>
      <c r="S136" s="7" t="s">
        <v>501</v>
      </c>
      <c r="T136" s="7">
        <f t="shared" si="68"/>
        <v>1</v>
      </c>
      <c r="U136" s="7" t="s">
        <v>507</v>
      </c>
      <c r="V136" s="25">
        <v>52</v>
      </c>
      <c r="W136" s="25">
        <v>50</v>
      </c>
      <c r="X136" s="25">
        <v>28</v>
      </c>
      <c r="Y136" s="7">
        <f t="shared" si="69"/>
        <v>2</v>
      </c>
      <c r="Z136" s="7" t="s">
        <v>513</v>
      </c>
      <c r="AA136" s="7">
        <f t="shared" si="54"/>
        <v>5</v>
      </c>
      <c r="AB136" s="7">
        <v>8</v>
      </c>
      <c r="AC136" s="7">
        <v>4</v>
      </c>
      <c r="AD136" s="15">
        <v>1</v>
      </c>
      <c r="AE136" s="7">
        <v>16</v>
      </c>
      <c r="AF136" s="7">
        <v>1</v>
      </c>
      <c r="AG136" s="7">
        <v>0</v>
      </c>
      <c r="AH136" s="7">
        <v>7</v>
      </c>
      <c r="AI136" s="7">
        <v>8</v>
      </c>
      <c r="AJ136" s="7">
        <v>1</v>
      </c>
      <c r="AK136" s="7">
        <v>1</v>
      </c>
      <c r="AL136" s="7">
        <v>17</v>
      </c>
      <c r="AM136" s="7">
        <v>24</v>
      </c>
      <c r="AN136" s="7">
        <v>29</v>
      </c>
      <c r="AO136" s="7">
        <v>35</v>
      </c>
      <c r="AP136" s="7">
        <v>34</v>
      </c>
      <c r="AQ136" s="7">
        <v>24</v>
      </c>
      <c r="AR136" s="7">
        <v>31</v>
      </c>
      <c r="AS136" s="7">
        <v>0.95833333333333337</v>
      </c>
      <c r="AT136" s="8">
        <v>22</v>
      </c>
      <c r="AU136" s="8">
        <v>22</v>
      </c>
      <c r="AV136" s="8">
        <v>0.48888888888888887</v>
      </c>
      <c r="AW136" s="8">
        <v>0.48888888888888887</v>
      </c>
      <c r="AX136" s="8">
        <v>0.48888888888888887</v>
      </c>
      <c r="AY136" s="8">
        <v>647.66666666666663</v>
      </c>
      <c r="AZ136" s="8">
        <v>649.4545454545455</v>
      </c>
      <c r="BA136" s="8">
        <v>648.58139534883719</v>
      </c>
      <c r="BB136" s="8">
        <v>689.19047619047615</v>
      </c>
      <c r="BC136" s="8">
        <v>626.5</v>
      </c>
      <c r="BD136" s="8">
        <v>657.11627906976742</v>
      </c>
      <c r="BE136" s="8">
        <v>652.84883720930236</v>
      </c>
      <c r="BF136" s="8">
        <v>-41.523809523809518</v>
      </c>
      <c r="BG136" s="8">
        <v>22.954545454545496</v>
      </c>
      <c r="BH136" s="8">
        <v>-8.5348837209302246</v>
      </c>
      <c r="BM136" s="7">
        <v>0.9736842</v>
      </c>
      <c r="BN136" s="7">
        <v>1</v>
      </c>
      <c r="BO136" s="7">
        <v>0.98684210000000006</v>
      </c>
      <c r="BP136" s="7">
        <v>435.87671232876698</v>
      </c>
      <c r="BQ136" s="7">
        <v>430.88</v>
      </c>
      <c r="BR136" s="7">
        <v>433.34459459459498</v>
      </c>
      <c r="BS136" s="7">
        <v>-4.9967123287671003</v>
      </c>
      <c r="BT136" s="7">
        <v>3.5121105081738498E-2</v>
      </c>
      <c r="BU136" s="7">
        <v>2</v>
      </c>
      <c r="BV136" s="39">
        <v>30.762352941176466</v>
      </c>
      <c r="BW136" s="39">
        <v>19.968747207872173</v>
      </c>
      <c r="BX136" s="39">
        <v>34</v>
      </c>
      <c r="BY136" s="39">
        <v>-36.171282051282027</v>
      </c>
      <c r="BZ136" s="39">
        <v>28.512659103029623</v>
      </c>
      <c r="CA136" s="39">
        <v>39</v>
      </c>
      <c r="CB136">
        <v>0.46575342465753422</v>
      </c>
      <c r="CC136">
        <v>0.85046343940927993</v>
      </c>
      <c r="CD136" s="7">
        <v>0.92500000000000004</v>
      </c>
      <c r="CE136" s="25">
        <v>485.20338983050846</v>
      </c>
      <c r="CF136" s="25">
        <v>508.23076923076923</v>
      </c>
      <c r="CG136" s="7">
        <v>0.98333333333333328</v>
      </c>
      <c r="CH136" s="7">
        <v>0.9</v>
      </c>
      <c r="CI136" s="7">
        <v>0.94166666666666665</v>
      </c>
      <c r="CJ136" s="8"/>
      <c r="CK136" s="8"/>
      <c r="CL136" s="8"/>
      <c r="CM136" s="8"/>
      <c r="CN136" s="8"/>
      <c r="CO136" s="8"/>
      <c r="CP136" s="8"/>
      <c r="CU136" s="8"/>
      <c r="CV136" s="8"/>
      <c r="DF136" s="8"/>
      <c r="ET136" s="25"/>
      <c r="EU136" s="25"/>
    </row>
    <row r="137" spans="1:154" x14ac:dyDescent="0.25">
      <c r="A137" s="1">
        <v>1137</v>
      </c>
      <c r="B137" s="7" t="s">
        <v>141</v>
      </c>
      <c r="C137" s="7" t="str">
        <f t="shared" si="61"/>
        <v>99</v>
      </c>
      <c r="D137" s="7">
        <f t="shared" si="62"/>
        <v>1999</v>
      </c>
      <c r="E137" s="7">
        <f t="shared" si="63"/>
        <v>1999</v>
      </c>
      <c r="F137" s="7">
        <f t="shared" si="64"/>
        <v>20</v>
      </c>
      <c r="G137" s="7" t="s">
        <v>447</v>
      </c>
      <c r="H137" s="7">
        <f t="shared" si="59"/>
        <v>1</v>
      </c>
      <c r="I137" s="7"/>
      <c r="J137" s="7" t="s">
        <v>470</v>
      </c>
      <c r="K137" s="7">
        <f t="shared" si="65"/>
        <v>1</v>
      </c>
      <c r="L137" s="7">
        <v>12</v>
      </c>
      <c r="M137" s="13" t="s">
        <v>493</v>
      </c>
      <c r="N137" s="7">
        <f t="shared" si="67"/>
        <v>1</v>
      </c>
      <c r="O137" s="13" t="s">
        <v>494</v>
      </c>
      <c r="P137" s="7">
        <f t="shared" si="66"/>
        <v>0</v>
      </c>
      <c r="Q137" s="7" t="s">
        <v>495</v>
      </c>
      <c r="R137" s="7">
        <f t="shared" si="60"/>
        <v>1</v>
      </c>
      <c r="S137" s="7" t="s">
        <v>501</v>
      </c>
      <c r="T137" s="7">
        <f t="shared" si="68"/>
        <v>1</v>
      </c>
      <c r="U137" s="7" t="s">
        <v>506</v>
      </c>
      <c r="V137" s="25">
        <v>55</v>
      </c>
      <c r="W137" s="25">
        <v>70</v>
      </c>
      <c r="X137" s="25">
        <v>33</v>
      </c>
      <c r="Y137" s="7">
        <f t="shared" si="69"/>
        <v>4</v>
      </c>
      <c r="Z137" s="7" t="s">
        <v>514</v>
      </c>
      <c r="AA137" s="7">
        <f t="shared" si="54"/>
        <v>6</v>
      </c>
      <c r="AB137" s="7">
        <v>7</v>
      </c>
      <c r="AC137" s="7">
        <v>5</v>
      </c>
      <c r="AD137" s="15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1</v>
      </c>
      <c r="AL137" s="7">
        <v>22</v>
      </c>
      <c r="AM137" s="7">
        <v>32</v>
      </c>
      <c r="AN137" s="7">
        <v>34</v>
      </c>
      <c r="AO137" s="7">
        <v>36</v>
      </c>
      <c r="AP137" s="7">
        <v>39</v>
      </c>
      <c r="AQ137" s="7">
        <v>25</v>
      </c>
      <c r="AR137" s="7">
        <v>42</v>
      </c>
      <c r="AS137" s="7">
        <v>1</v>
      </c>
      <c r="AT137" s="8">
        <v>20</v>
      </c>
      <c r="AU137" s="8">
        <v>30</v>
      </c>
      <c r="AV137" s="8">
        <v>0.44444444444444442</v>
      </c>
      <c r="AW137" s="8">
        <v>0.66666666666666663</v>
      </c>
      <c r="AX137" s="8">
        <v>0.55555555555555558</v>
      </c>
      <c r="AY137" s="8">
        <v>558.32000000000005</v>
      </c>
      <c r="AZ137" s="8">
        <v>645.5333333333333</v>
      </c>
      <c r="BA137" s="8">
        <v>591.02499999999998</v>
      </c>
      <c r="BB137" s="8">
        <v>700</v>
      </c>
      <c r="BC137" s="8">
        <v>545.63333333333333</v>
      </c>
      <c r="BD137" s="8">
        <v>607.38</v>
      </c>
      <c r="BE137" s="8">
        <v>600.11111111111109</v>
      </c>
      <c r="BF137" s="8">
        <v>-141.67999999999995</v>
      </c>
      <c r="BG137" s="8">
        <v>99.899999999999977</v>
      </c>
      <c r="BH137" s="8">
        <v>-16.355000000000018</v>
      </c>
      <c r="BM137" s="7">
        <v>0.9210526</v>
      </c>
      <c r="BN137" s="7">
        <v>0.96052630000000006</v>
      </c>
      <c r="BO137" s="7">
        <v>0.94078949999999995</v>
      </c>
      <c r="BP137" s="7">
        <v>420.23529411764702</v>
      </c>
      <c r="BQ137" s="7">
        <v>426.277777777778</v>
      </c>
      <c r="BR137" s="7">
        <v>423.34285714285699</v>
      </c>
      <c r="BS137" s="7">
        <v>6.0424836601307002</v>
      </c>
      <c r="BT137" s="7">
        <v>5.3702733781980101E-2</v>
      </c>
      <c r="BU137" s="7">
        <v>7</v>
      </c>
      <c r="BV137" s="39">
        <v>30.395080946450847</v>
      </c>
      <c r="BW137" s="39">
        <v>26.160769237685578</v>
      </c>
      <c r="BX137" s="39">
        <v>44</v>
      </c>
      <c r="BY137" s="39">
        <v>-37.762191780821894</v>
      </c>
      <c r="BZ137" s="39">
        <v>33.71257332213014</v>
      </c>
      <c r="CA137" s="39">
        <v>25</v>
      </c>
      <c r="CB137">
        <v>0.6376811594202898</v>
      </c>
      <c r="CC137">
        <v>0.80490775331233433</v>
      </c>
      <c r="CD137" s="7">
        <v>0.95</v>
      </c>
      <c r="CE137" s="25">
        <v>379.31666666666666</v>
      </c>
      <c r="CF137" s="25">
        <v>457</v>
      </c>
      <c r="CG137" s="7">
        <v>1</v>
      </c>
      <c r="CH137" s="7">
        <v>0.9</v>
      </c>
      <c r="CI137" s="7">
        <v>0.95</v>
      </c>
      <c r="CJ137" s="8">
        <v>3</v>
      </c>
      <c r="CK137" s="8" t="s">
        <v>506</v>
      </c>
      <c r="CL137" s="8">
        <f t="shared" si="70"/>
        <v>4</v>
      </c>
      <c r="CM137" s="8" t="s">
        <v>634</v>
      </c>
      <c r="CN137" s="8">
        <v>0</v>
      </c>
      <c r="CO137" s="8" t="s">
        <v>639</v>
      </c>
      <c r="CP137" s="8">
        <v>1</v>
      </c>
      <c r="CQ137" s="7" t="s">
        <v>637</v>
      </c>
      <c r="CR137" s="7">
        <v>1</v>
      </c>
      <c r="CS137" s="7">
        <v>8</v>
      </c>
      <c r="CT137" s="7">
        <v>11</v>
      </c>
      <c r="CU137" s="8">
        <v>1</v>
      </c>
      <c r="CV137" s="8">
        <v>0</v>
      </c>
      <c r="CW137" s="7">
        <v>0</v>
      </c>
      <c r="CX137" s="7">
        <f t="shared" si="71"/>
        <v>0</v>
      </c>
      <c r="CY137" s="7">
        <f t="shared" si="72"/>
        <v>0</v>
      </c>
      <c r="CZ137" s="7">
        <v>0</v>
      </c>
      <c r="DA137" s="7">
        <v>0</v>
      </c>
      <c r="DB137" s="7">
        <v>0</v>
      </c>
      <c r="DC137" s="7">
        <v>0</v>
      </c>
      <c r="DD137" s="7">
        <v>0</v>
      </c>
      <c r="DE137" s="7">
        <v>28</v>
      </c>
      <c r="DF137" s="8">
        <v>30</v>
      </c>
      <c r="DG137" s="7">
        <v>40</v>
      </c>
      <c r="DH137" s="8">
        <v>0.91666666666666663</v>
      </c>
      <c r="DI137" s="8">
        <v>27</v>
      </c>
      <c r="DJ137" s="8">
        <v>27</v>
      </c>
      <c r="DK137" s="8">
        <v>0.6</v>
      </c>
      <c r="DL137" s="8">
        <f t="shared" si="55"/>
        <v>0.6</v>
      </c>
      <c r="DM137" s="8">
        <f t="shared" si="57"/>
        <v>0.6</v>
      </c>
      <c r="DN137" s="8">
        <v>605.77777777777783</v>
      </c>
      <c r="DO137" s="8">
        <v>702.05882352941171</v>
      </c>
      <c r="DP137" s="8">
        <v>652.54285714285709</v>
      </c>
      <c r="DQ137" s="8">
        <v>670.34615384615381</v>
      </c>
      <c r="DR137" s="8">
        <v>655.81481481481478</v>
      </c>
      <c r="DS137" s="8">
        <v>662.94339622641508</v>
      </c>
      <c r="DT137" s="8">
        <v>658.80681818181813</v>
      </c>
      <c r="DU137" s="8">
        <f t="shared" si="58"/>
        <v>-64.568376068375983</v>
      </c>
      <c r="DV137" s="8">
        <f t="shared" si="58"/>
        <v>46.24400871459693</v>
      </c>
      <c r="DW137" s="8">
        <f t="shared" si="58"/>
        <v>-10.400539083557987</v>
      </c>
      <c r="EB137" s="7">
        <v>1</v>
      </c>
      <c r="EC137" s="7">
        <v>0.8947368</v>
      </c>
      <c r="ED137" s="7">
        <v>0.9473684</v>
      </c>
      <c r="EE137" s="7">
        <v>445.43243243243199</v>
      </c>
      <c r="EF137" s="7">
        <v>441.17910447761199</v>
      </c>
      <c r="EG137" s="7">
        <v>443.41134751773097</v>
      </c>
      <c r="EH137" s="7">
        <v>-4.2533279548205201</v>
      </c>
      <c r="EI137" s="7">
        <v>5.1636249260766202E-2</v>
      </c>
      <c r="EJ137" s="7">
        <v>7</v>
      </c>
      <c r="EK137">
        <v>32.654104477611895</v>
      </c>
      <c r="EL137">
        <v>23.507432335327533</v>
      </c>
      <c r="EM137">
        <v>40</v>
      </c>
      <c r="EN137">
        <v>-47.673836698858686</v>
      </c>
      <c r="EO137">
        <v>46.638240023889729</v>
      </c>
      <c r="EP137">
        <v>34</v>
      </c>
      <c r="EQ137">
        <v>0.54054054054054057</v>
      </c>
      <c r="ER137">
        <v>0.68494811281663925</v>
      </c>
      <c r="ES137" s="7">
        <v>0.90833333333333333</v>
      </c>
      <c r="ET137" s="25">
        <v>392.25862068965517</v>
      </c>
      <c r="EU137" s="25">
        <v>464</v>
      </c>
      <c r="EV137" s="7">
        <v>0.98333333333333328</v>
      </c>
      <c r="EW137" s="7">
        <v>0.8833333333333333</v>
      </c>
      <c r="EX137" s="7">
        <v>0.93333333333333335</v>
      </c>
    </row>
    <row r="138" spans="1:154" x14ac:dyDescent="0.25">
      <c r="A138" s="1">
        <v>1138</v>
      </c>
      <c r="B138" s="7" t="s">
        <v>24</v>
      </c>
      <c r="C138" s="7" t="str">
        <f t="shared" si="61"/>
        <v>00</v>
      </c>
      <c r="D138" s="7">
        <f t="shared" si="62"/>
        <v>1900</v>
      </c>
      <c r="E138" s="7">
        <f t="shared" si="63"/>
        <v>2000</v>
      </c>
      <c r="F138" s="7">
        <f t="shared" si="64"/>
        <v>19</v>
      </c>
      <c r="G138" s="7" t="s">
        <v>449</v>
      </c>
      <c r="H138" s="7">
        <f t="shared" si="59"/>
        <v>0</v>
      </c>
      <c r="I138" s="7">
        <v>2009</v>
      </c>
      <c r="J138" s="7" t="s">
        <v>472</v>
      </c>
      <c r="K138" s="7">
        <f t="shared" si="65"/>
        <v>0</v>
      </c>
      <c r="L138" s="7">
        <v>12</v>
      </c>
      <c r="M138" s="13" t="s">
        <v>493</v>
      </c>
      <c r="N138" s="7">
        <f t="shared" si="67"/>
        <v>1</v>
      </c>
      <c r="O138" s="23"/>
      <c r="P138" s="10"/>
      <c r="Q138" s="10"/>
      <c r="R138" s="10"/>
      <c r="S138" s="7" t="s">
        <v>501</v>
      </c>
      <c r="T138" s="7">
        <f t="shared" si="68"/>
        <v>1</v>
      </c>
      <c r="U138" s="7" t="s">
        <v>506</v>
      </c>
      <c r="V138" s="25">
        <v>51</v>
      </c>
      <c r="W138" s="25">
        <v>50</v>
      </c>
      <c r="X138" s="25">
        <v>25</v>
      </c>
      <c r="Y138" s="7">
        <f t="shared" si="69"/>
        <v>4</v>
      </c>
      <c r="Z138" s="7" t="s">
        <v>514</v>
      </c>
      <c r="AA138" s="7">
        <f t="shared" si="54"/>
        <v>6</v>
      </c>
      <c r="AB138" s="7">
        <v>0</v>
      </c>
      <c r="AC138" s="7">
        <v>0</v>
      </c>
      <c r="AD138" s="7">
        <v>9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34</v>
      </c>
      <c r="AN138" s="7">
        <v>28</v>
      </c>
      <c r="AO138" s="7">
        <v>42</v>
      </c>
      <c r="AP138" s="7">
        <v>44</v>
      </c>
      <c r="AQ138" s="7">
        <v>10</v>
      </c>
      <c r="AR138" s="7">
        <v>33.333333333333336</v>
      </c>
      <c r="AS138" s="7">
        <v>1</v>
      </c>
      <c r="AT138" s="8">
        <v>27</v>
      </c>
      <c r="AU138" s="8">
        <v>28</v>
      </c>
      <c r="AV138" s="8">
        <v>0.6</v>
      </c>
      <c r="AW138" s="8">
        <v>0.62222222222222223</v>
      </c>
      <c r="AX138" s="8">
        <v>0.61111111111111116</v>
      </c>
      <c r="AY138" s="8">
        <v>728.11111111111109</v>
      </c>
      <c r="AZ138" s="8">
        <v>742.25</v>
      </c>
      <c r="BA138" s="8">
        <v>734.76470588235293</v>
      </c>
      <c r="BB138" s="8">
        <v>756.81481481481478</v>
      </c>
      <c r="BC138" s="8">
        <v>705.25</v>
      </c>
      <c r="BD138" s="8">
        <v>730.56363636363642</v>
      </c>
      <c r="BE138" s="8">
        <v>732.16853932584274</v>
      </c>
      <c r="BF138" s="8">
        <v>-28.703703703703695</v>
      </c>
      <c r="BG138" s="8">
        <v>37</v>
      </c>
      <c r="BH138" s="8">
        <v>4.2010695187165084</v>
      </c>
      <c r="BM138" s="7">
        <v>0.96052630000000006</v>
      </c>
      <c r="BN138" s="7">
        <v>0.90789470000000005</v>
      </c>
      <c r="BO138" s="7">
        <v>0.93421050000000005</v>
      </c>
      <c r="BP138" s="7">
        <v>490.055555555556</v>
      </c>
      <c r="BQ138" s="7">
        <v>477.62686567164201</v>
      </c>
      <c r="BR138" s="7">
        <v>484.06474820143899</v>
      </c>
      <c r="BS138" s="7">
        <v>-12.428689883913799</v>
      </c>
      <c r="BT138" s="7">
        <v>5.3829040486863301E-2</v>
      </c>
      <c r="BU138" s="7">
        <v>8</v>
      </c>
      <c r="BV138" s="39">
        <v>44.715100965759426</v>
      </c>
      <c r="BW138" s="39">
        <v>34.6633962280427</v>
      </c>
      <c r="BX138" s="39">
        <v>34</v>
      </c>
      <c r="BY138" s="39">
        <v>-63.55734485467395</v>
      </c>
      <c r="BZ138" s="39">
        <v>53.670954245661555</v>
      </c>
      <c r="CA138" s="39">
        <v>38</v>
      </c>
      <c r="CB138">
        <v>0.47222222222222221</v>
      </c>
      <c r="CC138">
        <v>0.70353947396641625</v>
      </c>
      <c r="CD138" s="7">
        <v>0.97499999999999998</v>
      </c>
      <c r="CE138" s="25">
        <v>412.82456140350877</v>
      </c>
      <c r="CF138" s="25">
        <v>491.08333333333331</v>
      </c>
      <c r="CG138" s="7">
        <v>0.98333333333333328</v>
      </c>
      <c r="CH138" s="7">
        <v>1</v>
      </c>
      <c r="CI138" s="7">
        <v>0.9916666666666667</v>
      </c>
      <c r="CJ138" s="8"/>
      <c r="CK138" s="8"/>
      <c r="CL138" s="8"/>
      <c r="CM138" s="8"/>
      <c r="CN138" s="8"/>
      <c r="CO138" s="8"/>
      <c r="CP138" s="8"/>
      <c r="CU138" s="8"/>
      <c r="CV138" s="8"/>
      <c r="DF138" s="8"/>
      <c r="ET138" s="25"/>
      <c r="EU138" s="25"/>
    </row>
    <row r="139" spans="1:154" x14ac:dyDescent="0.25">
      <c r="A139" s="1">
        <v>1139</v>
      </c>
      <c r="B139" s="7" t="s">
        <v>25</v>
      </c>
      <c r="C139" s="7" t="str">
        <f t="shared" si="61"/>
        <v>00</v>
      </c>
      <c r="D139" s="7">
        <f t="shared" si="62"/>
        <v>1900</v>
      </c>
      <c r="E139" s="7">
        <f t="shared" si="63"/>
        <v>2000</v>
      </c>
      <c r="F139" s="7">
        <f t="shared" si="64"/>
        <v>19</v>
      </c>
      <c r="G139" s="7" t="s">
        <v>447</v>
      </c>
      <c r="H139" s="7">
        <f t="shared" si="59"/>
        <v>1</v>
      </c>
      <c r="I139" s="7"/>
      <c r="J139" s="7" t="s">
        <v>470</v>
      </c>
      <c r="K139" s="7">
        <f t="shared" si="65"/>
        <v>1</v>
      </c>
      <c r="L139" s="7">
        <v>12</v>
      </c>
      <c r="M139" s="13" t="s">
        <v>493</v>
      </c>
      <c r="N139" s="7">
        <f t="shared" si="67"/>
        <v>1</v>
      </c>
      <c r="O139" s="13" t="s">
        <v>494</v>
      </c>
      <c r="P139" s="7">
        <f t="shared" ref="P139:P162" si="73">IF(O139="לא",0,1)</f>
        <v>0</v>
      </c>
      <c r="Q139" s="7" t="s">
        <v>494</v>
      </c>
      <c r="R139" s="7">
        <f t="shared" ref="R139:R202" si="74">IF(Q139="לא",0,1)</f>
        <v>0</v>
      </c>
      <c r="S139" s="7" t="s">
        <v>501</v>
      </c>
      <c r="T139" s="7">
        <f t="shared" si="68"/>
        <v>1</v>
      </c>
      <c r="U139" s="7" t="s">
        <v>504</v>
      </c>
      <c r="V139" s="25">
        <v>54</v>
      </c>
      <c r="W139" s="25">
        <v>60</v>
      </c>
      <c r="X139" s="25">
        <v>33</v>
      </c>
      <c r="Y139" s="7">
        <f t="shared" si="69"/>
        <v>3</v>
      </c>
      <c r="Z139" s="7" t="s">
        <v>514</v>
      </c>
      <c r="AA139" s="7">
        <f t="shared" si="54"/>
        <v>6</v>
      </c>
      <c r="AB139" s="7">
        <v>10</v>
      </c>
      <c r="AC139" s="7">
        <v>2</v>
      </c>
      <c r="AD139" s="15">
        <v>1</v>
      </c>
      <c r="AE139" s="7">
        <v>13</v>
      </c>
      <c r="AF139" s="7">
        <v>2</v>
      </c>
      <c r="AG139" s="7">
        <v>4</v>
      </c>
      <c r="AH139" s="7">
        <v>5</v>
      </c>
      <c r="AI139" s="7">
        <v>2</v>
      </c>
      <c r="AJ139" s="7">
        <v>1</v>
      </c>
      <c r="AK139" s="7">
        <v>0</v>
      </c>
      <c r="AL139" s="7">
        <v>24</v>
      </c>
      <c r="AM139" s="7">
        <v>32</v>
      </c>
      <c r="AN139" s="7">
        <v>20</v>
      </c>
      <c r="AO139" s="7">
        <v>36</v>
      </c>
      <c r="AP139" s="7">
        <v>34</v>
      </c>
      <c r="AQ139" s="7">
        <v>19</v>
      </c>
      <c r="AR139" s="7">
        <v>34</v>
      </c>
      <c r="AS139" s="7">
        <v>0.95833333333333337</v>
      </c>
      <c r="AT139" s="8">
        <v>17</v>
      </c>
      <c r="AU139" s="8">
        <v>30</v>
      </c>
      <c r="AV139" s="8">
        <v>0.37777777777777777</v>
      </c>
      <c r="AW139" s="8">
        <v>0.66666666666666663</v>
      </c>
      <c r="AX139" s="8">
        <v>0.52222222222222225</v>
      </c>
      <c r="AY139" s="8">
        <v>705.81481481481478</v>
      </c>
      <c r="AZ139" s="8">
        <v>840.71428571428567</v>
      </c>
      <c r="BA139" s="8">
        <v>751.8780487804878</v>
      </c>
      <c r="BB139" s="8">
        <v>1017</v>
      </c>
      <c r="BC139" s="8">
        <v>770.51724137931035</v>
      </c>
      <c r="BD139" s="8">
        <v>854.5454545454545</v>
      </c>
      <c r="BE139" s="8">
        <v>805.02352941176468</v>
      </c>
      <c r="BF139" s="8">
        <v>-311.18518518518522</v>
      </c>
      <c r="BG139" s="8">
        <v>70.197044334975317</v>
      </c>
      <c r="BH139" s="8">
        <v>-102.6674057649667</v>
      </c>
      <c r="BM139" s="7">
        <v>0.9473684</v>
      </c>
      <c r="BN139" s="7">
        <v>0.96052630000000006</v>
      </c>
      <c r="BO139" s="7">
        <v>0.9539474</v>
      </c>
      <c r="BP139" s="7">
        <v>496.75714285714298</v>
      </c>
      <c r="BQ139" s="7">
        <v>500.90140845070403</v>
      </c>
      <c r="BR139" s="7">
        <v>498.84397163120599</v>
      </c>
      <c r="BS139" s="7">
        <v>4.1442655935613901</v>
      </c>
      <c r="BT139" s="7">
        <v>8.1480624333624893E-2</v>
      </c>
      <c r="BU139" s="7">
        <v>7</v>
      </c>
      <c r="BV139" s="39">
        <v>77.807588075880716</v>
      </c>
      <c r="BW139" s="39">
        <v>44.926484996429991</v>
      </c>
      <c r="BX139" s="39">
        <v>41</v>
      </c>
      <c r="BY139" s="39">
        <v>-89.570881226053672</v>
      </c>
      <c r="BZ139" s="39">
        <v>71.586638760241357</v>
      </c>
      <c r="CA139" s="39">
        <v>29</v>
      </c>
      <c r="CB139">
        <v>0.58571428571428574</v>
      </c>
      <c r="CC139">
        <v>0.86867056582277613</v>
      </c>
      <c r="CD139" s="7">
        <v>0.95</v>
      </c>
      <c r="CE139" s="25">
        <v>408.61016949152543</v>
      </c>
      <c r="CF139" s="25">
        <v>474.83636363636361</v>
      </c>
      <c r="CG139" s="7">
        <v>1</v>
      </c>
      <c r="CH139" s="7">
        <v>0.91666666666666663</v>
      </c>
      <c r="CI139" s="7">
        <v>0.95833333333333337</v>
      </c>
      <c r="CJ139" s="8">
        <v>3</v>
      </c>
      <c r="CK139" s="8" t="s">
        <v>504</v>
      </c>
      <c r="CL139" s="8">
        <f t="shared" si="70"/>
        <v>3</v>
      </c>
      <c r="CM139" s="8" t="s">
        <v>634</v>
      </c>
      <c r="CN139" s="8">
        <v>0</v>
      </c>
      <c r="CO139" s="8" t="s">
        <v>634</v>
      </c>
      <c r="CP139" s="8">
        <v>0</v>
      </c>
      <c r="CQ139" s="7" t="s">
        <v>637</v>
      </c>
      <c r="CR139" s="7">
        <v>1</v>
      </c>
      <c r="CS139" s="7">
        <v>6</v>
      </c>
      <c r="CT139" s="7">
        <v>1</v>
      </c>
      <c r="CU139" s="8">
        <v>0</v>
      </c>
      <c r="CV139" s="8">
        <v>1</v>
      </c>
      <c r="CW139" s="7">
        <v>4</v>
      </c>
      <c r="CX139" s="7">
        <f t="shared" si="71"/>
        <v>0</v>
      </c>
      <c r="CY139" s="7">
        <f t="shared" si="72"/>
        <v>0</v>
      </c>
      <c r="CZ139" s="7">
        <v>0</v>
      </c>
      <c r="DA139" s="7">
        <v>0</v>
      </c>
      <c r="DB139" s="7">
        <v>0</v>
      </c>
      <c r="DC139" s="7">
        <v>4</v>
      </c>
      <c r="DD139" s="7">
        <v>0</v>
      </c>
      <c r="DE139" s="7">
        <v>26</v>
      </c>
      <c r="DF139" s="8">
        <v>31</v>
      </c>
      <c r="DG139" s="7">
        <v>37</v>
      </c>
      <c r="DH139" s="8">
        <v>1</v>
      </c>
      <c r="DI139" s="8">
        <v>17</v>
      </c>
      <c r="DJ139" s="8">
        <v>29</v>
      </c>
      <c r="DK139" s="8">
        <v>0.37777777777777777</v>
      </c>
      <c r="DL139" s="8">
        <f t="shared" si="55"/>
        <v>0.64444444444444449</v>
      </c>
      <c r="DM139" s="8">
        <f t="shared" si="57"/>
        <v>0.51111111111111107</v>
      </c>
      <c r="DN139" s="8">
        <v>590.28571428571433</v>
      </c>
      <c r="DO139" s="8">
        <v>616.26666666666665</v>
      </c>
      <c r="DP139" s="8">
        <v>599.34883720930236</v>
      </c>
      <c r="DQ139" s="8">
        <v>687.11764705882354</v>
      </c>
      <c r="DR139" s="8">
        <v>624.32142857142856</v>
      </c>
      <c r="DS139" s="8">
        <v>648.04444444444448</v>
      </c>
      <c r="DT139" s="8">
        <v>624.25</v>
      </c>
      <c r="DU139" s="8">
        <f t="shared" si="58"/>
        <v>-96.831932773109202</v>
      </c>
      <c r="DV139" s="8">
        <f t="shared" si="58"/>
        <v>-8.0547619047619037</v>
      </c>
      <c r="DW139" s="8">
        <f t="shared" si="58"/>
        <v>-48.69560723514212</v>
      </c>
      <c r="EB139" s="7">
        <v>0.9736842</v>
      </c>
      <c r="EC139" s="7">
        <v>0.98684210000000006</v>
      </c>
      <c r="ED139" s="7">
        <v>0.9802632</v>
      </c>
      <c r="EE139" s="7">
        <v>454.50684931506902</v>
      </c>
      <c r="EF139" s="7">
        <v>476.069444444444</v>
      </c>
      <c r="EG139" s="7">
        <v>465.21379310344798</v>
      </c>
      <c r="EH139" s="7">
        <v>21.562595129376</v>
      </c>
      <c r="EI139" s="7">
        <v>3.4548088025083697E-2</v>
      </c>
      <c r="EJ139" s="7">
        <v>4</v>
      </c>
      <c r="EK139">
        <v>48.163784067085906</v>
      </c>
      <c r="EL139">
        <v>31.210946405184565</v>
      </c>
      <c r="EM139">
        <v>53</v>
      </c>
      <c r="EN139">
        <v>-48.930555555555543</v>
      </c>
      <c r="EO139">
        <v>60.520244546763017</v>
      </c>
      <c r="EP139">
        <v>20</v>
      </c>
      <c r="EQ139">
        <v>0.72602739726027399</v>
      </c>
      <c r="ER139">
        <v>0.98432939336650194</v>
      </c>
      <c r="ES139" s="7">
        <v>0.95</v>
      </c>
      <c r="ET139" s="25">
        <v>358.67796610169489</v>
      </c>
      <c r="EU139" s="25">
        <v>403.05454545454546</v>
      </c>
      <c r="EV139" s="7">
        <v>1</v>
      </c>
      <c r="EW139" s="7">
        <v>0.93333333333333335</v>
      </c>
      <c r="EX139" s="7">
        <v>0.96666666666666667</v>
      </c>
    </row>
    <row r="140" spans="1:154" x14ac:dyDescent="0.25">
      <c r="A140" s="1">
        <v>1140</v>
      </c>
      <c r="B140" s="7" t="s">
        <v>142</v>
      </c>
      <c r="C140" s="7" t="str">
        <f t="shared" si="61"/>
        <v>99</v>
      </c>
      <c r="D140" s="7">
        <f t="shared" si="62"/>
        <v>1999</v>
      </c>
      <c r="E140" s="7">
        <f t="shared" si="63"/>
        <v>1999</v>
      </c>
      <c r="F140" s="7">
        <f t="shared" si="64"/>
        <v>20</v>
      </c>
      <c r="G140" s="7" t="s">
        <v>447</v>
      </c>
      <c r="H140" s="7">
        <f t="shared" si="59"/>
        <v>1</v>
      </c>
      <c r="I140" s="7"/>
      <c r="J140" s="7" t="s">
        <v>470</v>
      </c>
      <c r="K140" s="7">
        <f t="shared" si="65"/>
        <v>1</v>
      </c>
      <c r="L140" s="7">
        <v>12</v>
      </c>
      <c r="M140" s="23"/>
      <c r="N140" s="10"/>
      <c r="O140" s="13" t="s">
        <v>494</v>
      </c>
      <c r="P140" s="7">
        <f t="shared" si="73"/>
        <v>0</v>
      </c>
      <c r="Q140" s="7" t="s">
        <v>494</v>
      </c>
      <c r="R140" s="7">
        <f t="shared" si="74"/>
        <v>0</v>
      </c>
      <c r="S140" s="7" t="s">
        <v>501</v>
      </c>
      <c r="T140" s="7">
        <f t="shared" si="68"/>
        <v>1</v>
      </c>
      <c r="U140" s="7" t="s">
        <v>504</v>
      </c>
      <c r="V140" s="25">
        <v>54</v>
      </c>
      <c r="W140" s="25">
        <v>70</v>
      </c>
      <c r="X140" s="25">
        <v>24</v>
      </c>
      <c r="Y140" s="7">
        <f t="shared" si="69"/>
        <v>3</v>
      </c>
      <c r="Z140" s="7" t="s">
        <v>514</v>
      </c>
      <c r="AA140" s="7">
        <f t="shared" si="54"/>
        <v>6</v>
      </c>
      <c r="AB140" s="7">
        <v>3</v>
      </c>
      <c r="AC140" s="7">
        <v>0</v>
      </c>
      <c r="AD140" s="7">
        <v>9</v>
      </c>
      <c r="AE140" s="7">
        <v>1</v>
      </c>
      <c r="AF140" s="7">
        <v>0</v>
      </c>
      <c r="AG140" s="7">
        <v>0</v>
      </c>
      <c r="AH140" s="7">
        <v>1</v>
      </c>
      <c r="AI140" s="7">
        <v>0</v>
      </c>
      <c r="AJ140" s="7">
        <v>0</v>
      </c>
      <c r="AK140" s="7">
        <v>2</v>
      </c>
      <c r="AL140" s="7">
        <v>23</v>
      </c>
      <c r="AM140" s="7">
        <v>32</v>
      </c>
      <c r="AN140" s="7">
        <v>39</v>
      </c>
      <c r="AO140" s="7">
        <v>33</v>
      </c>
      <c r="AP140" s="7">
        <v>39</v>
      </c>
      <c r="AQ140" s="7">
        <v>10</v>
      </c>
      <c r="AR140" s="7">
        <v>37</v>
      </c>
      <c r="AS140" s="7">
        <v>0.95833333333333337</v>
      </c>
      <c r="AT140" s="8">
        <v>19</v>
      </c>
      <c r="AU140" s="8">
        <v>25</v>
      </c>
      <c r="AV140" s="8">
        <v>0.42222222222222222</v>
      </c>
      <c r="AW140" s="8">
        <v>0.55555555555555558</v>
      </c>
      <c r="AX140" s="8">
        <v>0.48888888888888887</v>
      </c>
      <c r="AY140" s="8">
        <v>579.69230769230774</v>
      </c>
      <c r="AZ140" s="8">
        <v>628.54999999999995</v>
      </c>
      <c r="BA140" s="8">
        <v>600.93478260869563</v>
      </c>
      <c r="BB140" s="8">
        <v>718.83333333333337</v>
      </c>
      <c r="BC140" s="8">
        <v>608.48</v>
      </c>
      <c r="BD140" s="8">
        <v>654.67441860465112</v>
      </c>
      <c r="BE140" s="8">
        <v>626.89887640449433</v>
      </c>
      <c r="BF140" s="8">
        <v>-139.14102564102564</v>
      </c>
      <c r="BG140" s="8">
        <v>20.069999999999936</v>
      </c>
      <c r="BH140" s="8">
        <v>-53.739635995955496</v>
      </c>
      <c r="BM140" s="7">
        <v>0.9473684</v>
      </c>
      <c r="BN140" s="7">
        <v>0.96052630000000006</v>
      </c>
      <c r="BO140" s="7">
        <v>0.9539474</v>
      </c>
      <c r="BP140" s="7">
        <v>476.680555555556</v>
      </c>
      <c r="BQ140" s="7">
        <v>459.85915492957702</v>
      </c>
      <c r="BR140" s="7">
        <v>468.32867132867102</v>
      </c>
      <c r="BS140" s="7">
        <v>-16.8214006259781</v>
      </c>
      <c r="BT140" s="7">
        <v>5.1937520875667699E-2</v>
      </c>
      <c r="BU140" s="7">
        <v>5</v>
      </c>
      <c r="BV140" s="39">
        <v>41.303599374021914</v>
      </c>
      <c r="BW140" s="39">
        <v>27.493882596805296</v>
      </c>
      <c r="BX140" s="39">
        <v>36</v>
      </c>
      <c r="BY140" s="39">
        <v>-74.946400625978086</v>
      </c>
      <c r="BZ140" s="39">
        <v>44.208357332349422</v>
      </c>
      <c r="CA140" s="39">
        <v>36</v>
      </c>
      <c r="CB140">
        <v>0.5</v>
      </c>
      <c r="CC140">
        <v>0.55110851260420868</v>
      </c>
      <c r="CD140" s="7">
        <v>0.93333333333333335</v>
      </c>
      <c r="CE140" s="25">
        <v>398.21428571428572</v>
      </c>
      <c r="CF140" s="25">
        <v>439.08928571428572</v>
      </c>
      <c r="CG140" s="7">
        <v>0.95</v>
      </c>
      <c r="CH140" s="7">
        <v>0.93333333333333335</v>
      </c>
      <c r="CI140" s="7">
        <v>0.94166666666666665</v>
      </c>
      <c r="CJ140" s="8">
        <v>3</v>
      </c>
      <c r="CK140" s="8" t="s">
        <v>504</v>
      </c>
      <c r="CL140" s="8">
        <f t="shared" si="70"/>
        <v>3</v>
      </c>
      <c r="CM140" s="8" t="s">
        <v>639</v>
      </c>
      <c r="CN140" s="8">
        <v>1</v>
      </c>
      <c r="CO140" s="8" t="s">
        <v>634</v>
      </c>
      <c r="CP140" s="8">
        <v>0</v>
      </c>
      <c r="CQ140" s="7" t="s">
        <v>637</v>
      </c>
      <c r="CR140" s="7">
        <v>1</v>
      </c>
      <c r="CS140" s="7">
        <v>4</v>
      </c>
      <c r="CT140" s="7">
        <v>2</v>
      </c>
      <c r="CU140" s="8">
        <v>0</v>
      </c>
      <c r="CV140" s="8">
        <v>0</v>
      </c>
      <c r="CW140" s="7">
        <v>3.1578947368421053</v>
      </c>
      <c r="CX140" s="7">
        <f t="shared" si="71"/>
        <v>0</v>
      </c>
      <c r="CY140" s="7">
        <f t="shared" si="72"/>
        <v>0</v>
      </c>
      <c r="CZ140" s="7">
        <v>0</v>
      </c>
      <c r="DA140" s="7">
        <v>0</v>
      </c>
      <c r="DB140" s="7">
        <v>1.1666666666666665</v>
      </c>
      <c r="DC140" s="7">
        <v>2</v>
      </c>
      <c r="DD140" s="7">
        <v>0</v>
      </c>
      <c r="DE140" s="7">
        <v>13</v>
      </c>
      <c r="DF140" s="8">
        <v>29</v>
      </c>
      <c r="DG140" s="7">
        <v>39</v>
      </c>
      <c r="DH140" s="8">
        <v>0.95833333333333337</v>
      </c>
      <c r="DI140" s="8">
        <v>19</v>
      </c>
      <c r="DJ140" s="8">
        <v>24</v>
      </c>
      <c r="DK140" s="8">
        <v>0.42222222222222222</v>
      </c>
      <c r="DL140" s="8">
        <f t="shared" si="55"/>
        <v>0.53333333333333333</v>
      </c>
      <c r="DM140" s="8">
        <f t="shared" si="57"/>
        <v>0.4777777777777778</v>
      </c>
      <c r="DN140" s="8">
        <v>668.48</v>
      </c>
      <c r="DO140" s="8">
        <v>717.33333333333337</v>
      </c>
      <c r="DP140" s="8">
        <v>690.78260869565213</v>
      </c>
      <c r="DQ140" s="8">
        <v>708.26315789473688</v>
      </c>
      <c r="DR140" s="8">
        <v>693.6521739130435</v>
      </c>
      <c r="DS140" s="8">
        <v>700.26190476190482</v>
      </c>
      <c r="DT140" s="8">
        <v>695.30681818181813</v>
      </c>
      <c r="DU140" s="8">
        <f t="shared" si="58"/>
        <v>-39.78315789473686</v>
      </c>
      <c r="DV140" s="8">
        <f t="shared" si="58"/>
        <v>23.681159420289873</v>
      </c>
      <c r="DW140" s="8">
        <f t="shared" si="58"/>
        <v>-9.4792960662526866</v>
      </c>
      <c r="EB140" s="7">
        <v>0.9736842</v>
      </c>
      <c r="EC140" s="7">
        <v>0.96052630000000006</v>
      </c>
      <c r="ED140" s="7">
        <v>0.96710529999999995</v>
      </c>
      <c r="EE140" s="7">
        <v>407.73239436619701</v>
      </c>
      <c r="EF140" s="7">
        <v>414.97142857142899</v>
      </c>
      <c r="EG140" s="7">
        <v>411.32624113475202</v>
      </c>
      <c r="EH140" s="7">
        <v>7.2390342052314098</v>
      </c>
      <c r="EI140" s="7">
        <v>3.1355131242629002E-2</v>
      </c>
      <c r="EJ140" s="7">
        <v>7</v>
      </c>
      <c r="EK140">
        <v>40.628739166899614</v>
      </c>
      <c r="EL140">
        <v>24.140726526304654</v>
      </c>
      <c r="EM140">
        <v>49</v>
      </c>
      <c r="EN140">
        <v>-52.444907683144748</v>
      </c>
      <c r="EO140">
        <v>47.301350608372466</v>
      </c>
      <c r="EP140">
        <v>23</v>
      </c>
      <c r="EQ140">
        <v>0.68055555555555558</v>
      </c>
      <c r="ER140">
        <v>0.77469369213814576</v>
      </c>
      <c r="ES140" s="7">
        <v>0.96666666666666667</v>
      </c>
      <c r="ET140" s="25">
        <v>339.68333333333334</v>
      </c>
      <c r="EU140" s="25">
        <v>413.69642857142856</v>
      </c>
      <c r="EV140" s="7">
        <v>1</v>
      </c>
      <c r="EW140" s="7">
        <v>0.93333333333333335</v>
      </c>
      <c r="EX140" s="7">
        <v>0.96666666666666667</v>
      </c>
    </row>
    <row r="141" spans="1:154" x14ac:dyDescent="0.25">
      <c r="A141" s="1">
        <v>1141</v>
      </c>
      <c r="B141" s="7" t="s">
        <v>143</v>
      </c>
      <c r="C141" s="7" t="str">
        <f t="shared" si="61"/>
        <v>00</v>
      </c>
      <c r="D141" s="7">
        <f t="shared" si="62"/>
        <v>1900</v>
      </c>
      <c r="E141" s="7">
        <f t="shared" si="63"/>
        <v>2000</v>
      </c>
      <c r="F141" s="7">
        <f t="shared" si="64"/>
        <v>19</v>
      </c>
      <c r="G141" s="7" t="s">
        <v>447</v>
      </c>
      <c r="H141" s="7">
        <f t="shared" si="59"/>
        <v>1</v>
      </c>
      <c r="I141" s="7"/>
      <c r="J141" s="7" t="s">
        <v>470</v>
      </c>
      <c r="K141" s="7">
        <f t="shared" si="65"/>
        <v>1</v>
      </c>
      <c r="L141" s="7">
        <v>12</v>
      </c>
      <c r="M141" s="13" t="s">
        <v>493</v>
      </c>
      <c r="N141" s="7">
        <f t="shared" ref="N141:N172" si="75">IF(M141="לא",0,1)</f>
        <v>1</v>
      </c>
      <c r="O141" s="13" t="s">
        <v>494</v>
      </c>
      <c r="P141" s="7">
        <f t="shared" si="73"/>
        <v>0</v>
      </c>
      <c r="Q141" s="7" t="s">
        <v>494</v>
      </c>
      <c r="R141" s="7">
        <f t="shared" si="74"/>
        <v>0</v>
      </c>
      <c r="S141" s="7" t="s">
        <v>501</v>
      </c>
      <c r="T141" s="7">
        <f t="shared" si="68"/>
        <v>1</v>
      </c>
      <c r="U141" s="7" t="s">
        <v>506</v>
      </c>
      <c r="V141" s="25">
        <v>55</v>
      </c>
      <c r="W141" s="25">
        <v>70</v>
      </c>
      <c r="X141" s="25">
        <v>33</v>
      </c>
      <c r="Y141" s="7">
        <f t="shared" si="69"/>
        <v>4</v>
      </c>
      <c r="Z141" s="7" t="s">
        <v>514</v>
      </c>
      <c r="AA141" s="7">
        <f t="shared" si="54"/>
        <v>6</v>
      </c>
      <c r="AB141" s="7">
        <v>4</v>
      </c>
      <c r="AC141" s="7">
        <v>1</v>
      </c>
      <c r="AD141" s="15">
        <v>0</v>
      </c>
      <c r="AE141" s="7">
        <v>1</v>
      </c>
      <c r="AF141" s="7">
        <v>1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7</v>
      </c>
      <c r="AM141" s="7">
        <v>27</v>
      </c>
      <c r="AN141" s="7">
        <v>26</v>
      </c>
      <c r="AO141" s="7">
        <v>38</v>
      </c>
      <c r="AP141" s="7">
        <v>36</v>
      </c>
      <c r="AQ141" s="7">
        <v>14</v>
      </c>
      <c r="AR141" s="7">
        <v>34</v>
      </c>
      <c r="AS141" s="7">
        <v>1</v>
      </c>
      <c r="AT141" s="8">
        <v>24</v>
      </c>
      <c r="AU141" s="8">
        <v>27</v>
      </c>
      <c r="AV141" s="8">
        <v>0.53333333333333333</v>
      </c>
      <c r="AW141" s="8">
        <v>0.6</v>
      </c>
      <c r="AX141" s="8">
        <v>0.56666666666666665</v>
      </c>
      <c r="AY141" s="8">
        <v>636.80952380952385</v>
      </c>
      <c r="AZ141" s="8">
        <v>685.33333333333337</v>
      </c>
      <c r="BA141" s="8">
        <v>659.20512820512818</v>
      </c>
      <c r="BB141" s="8">
        <v>682.33333333333337</v>
      </c>
      <c r="BC141" s="8">
        <v>614.48148148148152</v>
      </c>
      <c r="BD141" s="8">
        <v>646.41176470588232</v>
      </c>
      <c r="BE141" s="8">
        <v>651.95555555555552</v>
      </c>
      <c r="BF141" s="8">
        <v>-45.523809523809518</v>
      </c>
      <c r="BG141" s="8">
        <v>70.851851851851848</v>
      </c>
      <c r="BH141" s="8">
        <v>12.793363499245856</v>
      </c>
      <c r="BM141" s="7">
        <v>0.96052630000000006</v>
      </c>
      <c r="BN141" s="7">
        <v>0.96052630000000006</v>
      </c>
      <c r="BO141" s="7">
        <v>0.96052630000000006</v>
      </c>
      <c r="BP141" s="7">
        <v>435.54929577464799</v>
      </c>
      <c r="BQ141" s="7">
        <v>434.90140845070403</v>
      </c>
      <c r="BR141" s="7">
        <v>435.22535211267598</v>
      </c>
      <c r="BS141" s="7">
        <v>-0.64788732394362103</v>
      </c>
      <c r="BT141" s="7">
        <v>2.6628157396764801E-2</v>
      </c>
      <c r="BU141" s="7">
        <v>6</v>
      </c>
      <c r="BV141" s="39">
        <v>44.923515981735122</v>
      </c>
      <c r="BW141" s="39">
        <v>32.510147988316326</v>
      </c>
      <c r="BX141" s="39">
        <v>36</v>
      </c>
      <c r="BY141" s="39">
        <v>-38.178864970645812</v>
      </c>
      <c r="BZ141" s="39">
        <v>35.871016098214511</v>
      </c>
      <c r="CA141" s="39">
        <v>35</v>
      </c>
      <c r="CB141">
        <v>0.50704225352112675</v>
      </c>
      <c r="CC141">
        <v>1.1766592856093285</v>
      </c>
      <c r="CD141" s="7">
        <v>0.95833333333333337</v>
      </c>
      <c r="CE141" s="25">
        <v>359.4</v>
      </c>
      <c r="CF141" s="25">
        <v>412.5272727272727</v>
      </c>
      <c r="CG141" s="7">
        <v>1</v>
      </c>
      <c r="CH141" s="7">
        <v>0.93333333333333335</v>
      </c>
      <c r="CI141" s="7">
        <v>0.96666666666666667</v>
      </c>
      <c r="CJ141" s="8">
        <v>3</v>
      </c>
      <c r="CK141" s="8" t="s">
        <v>507</v>
      </c>
      <c r="CL141" s="8">
        <f t="shared" si="70"/>
        <v>2</v>
      </c>
      <c r="CM141" s="8" t="s">
        <v>634</v>
      </c>
      <c r="CN141" s="8">
        <v>0</v>
      </c>
      <c r="CO141" s="8" t="s">
        <v>639</v>
      </c>
      <c r="CP141" s="8">
        <v>1</v>
      </c>
      <c r="CQ141" s="7" t="s">
        <v>633</v>
      </c>
      <c r="CR141" s="7">
        <v>2</v>
      </c>
      <c r="CS141" s="7">
        <v>8</v>
      </c>
      <c r="CT141" s="7">
        <v>2</v>
      </c>
      <c r="CU141" s="8">
        <v>1</v>
      </c>
      <c r="CV141" s="8">
        <v>0</v>
      </c>
      <c r="CW141" s="7">
        <v>4</v>
      </c>
      <c r="CX141" s="7">
        <f t="shared" si="71"/>
        <v>0</v>
      </c>
      <c r="CY141" s="7">
        <f t="shared" si="72"/>
        <v>0</v>
      </c>
      <c r="CZ141" s="7">
        <v>0</v>
      </c>
      <c r="DA141" s="7">
        <v>0</v>
      </c>
      <c r="DB141" s="7">
        <v>0</v>
      </c>
      <c r="DC141" s="7">
        <v>4</v>
      </c>
      <c r="DD141" s="7">
        <v>0</v>
      </c>
      <c r="DE141" s="7">
        <v>8</v>
      </c>
      <c r="DF141" s="8">
        <v>22</v>
      </c>
      <c r="DG141" s="7">
        <v>40</v>
      </c>
      <c r="DH141" s="8">
        <v>1</v>
      </c>
      <c r="DI141" s="8">
        <v>27</v>
      </c>
      <c r="DJ141" s="8">
        <v>24</v>
      </c>
      <c r="DK141" s="8">
        <v>0.6</v>
      </c>
      <c r="DL141" s="8">
        <f t="shared" si="55"/>
        <v>0.53333333333333333</v>
      </c>
      <c r="DM141" s="8">
        <f t="shared" si="57"/>
        <v>0.56666666666666665</v>
      </c>
      <c r="DN141" s="8">
        <v>692.16666666666663</v>
      </c>
      <c r="DO141" s="8">
        <v>754.33333333333337</v>
      </c>
      <c r="DP141" s="8">
        <v>725.64102564102564</v>
      </c>
      <c r="DQ141" s="8">
        <v>843.81481481481478</v>
      </c>
      <c r="DR141" s="8">
        <v>708.26086956521738</v>
      </c>
      <c r="DS141" s="8">
        <v>781.46</v>
      </c>
      <c r="DT141" s="8">
        <v>757</v>
      </c>
      <c r="DU141" s="8">
        <f t="shared" si="58"/>
        <v>-151.64814814814815</v>
      </c>
      <c r="DV141" s="8">
        <f t="shared" si="58"/>
        <v>46.072463768115995</v>
      </c>
      <c r="DW141" s="8">
        <f t="shared" si="58"/>
        <v>-55.818974358974401</v>
      </c>
      <c r="EB141" s="7">
        <v>0.98684210000000006</v>
      </c>
      <c r="EC141" s="7">
        <v>0.9736842</v>
      </c>
      <c r="ED141" s="7">
        <v>0.9802632</v>
      </c>
      <c r="EE141" s="7">
        <v>436.29166666666703</v>
      </c>
      <c r="EF141" s="7">
        <v>442.06849315068501</v>
      </c>
      <c r="EG141" s="7">
        <v>439.2</v>
      </c>
      <c r="EH141" s="7">
        <v>5.7768264840182697</v>
      </c>
      <c r="EI141" s="7">
        <v>5.7792402526860603E-2</v>
      </c>
      <c r="EJ141" s="7">
        <v>4</v>
      </c>
      <c r="EK141">
        <v>39.068493150684908</v>
      </c>
      <c r="EL141">
        <v>28.199636738708641</v>
      </c>
      <c r="EM141">
        <v>41</v>
      </c>
      <c r="EN141">
        <v>-46.779991697799922</v>
      </c>
      <c r="EO141">
        <v>41.906187589786477</v>
      </c>
      <c r="EP141">
        <v>33</v>
      </c>
      <c r="EQ141">
        <v>0.55405405405405406</v>
      </c>
      <c r="ER141">
        <v>0.83515391373022219</v>
      </c>
      <c r="ES141" s="7">
        <v>0.97499999999999998</v>
      </c>
      <c r="ET141" s="25">
        <v>394.81355932203388</v>
      </c>
      <c r="EU141" s="25">
        <v>435.24137931034483</v>
      </c>
      <c r="EV141" s="7">
        <v>1</v>
      </c>
      <c r="EW141" s="7">
        <v>0.98333333333333328</v>
      </c>
      <c r="EX141" s="7">
        <v>0.9916666666666667</v>
      </c>
    </row>
    <row r="142" spans="1:154" x14ac:dyDescent="0.25">
      <c r="A142" s="1">
        <v>1142</v>
      </c>
      <c r="B142" s="7" t="s">
        <v>144</v>
      </c>
      <c r="C142" s="7" t="str">
        <f t="shared" si="61"/>
        <v>00</v>
      </c>
      <c r="D142" s="7">
        <f t="shared" si="62"/>
        <v>1900</v>
      </c>
      <c r="E142" s="7">
        <f t="shared" si="63"/>
        <v>2000</v>
      </c>
      <c r="F142" s="7">
        <f t="shared" si="64"/>
        <v>19</v>
      </c>
      <c r="G142" s="7" t="s">
        <v>447</v>
      </c>
      <c r="H142" s="7">
        <f t="shared" si="59"/>
        <v>1</v>
      </c>
      <c r="I142" s="7"/>
      <c r="J142" s="7" t="s">
        <v>470</v>
      </c>
      <c r="K142" s="7">
        <f t="shared" si="65"/>
        <v>1</v>
      </c>
      <c r="L142" s="7">
        <v>12</v>
      </c>
      <c r="M142" s="13" t="s">
        <v>493</v>
      </c>
      <c r="N142" s="7">
        <f t="shared" si="75"/>
        <v>1</v>
      </c>
      <c r="O142" s="13" t="s">
        <v>494</v>
      </c>
      <c r="P142" s="7">
        <f t="shared" si="73"/>
        <v>0</v>
      </c>
      <c r="Q142" s="7" t="s">
        <v>494</v>
      </c>
      <c r="R142" s="7">
        <f t="shared" si="74"/>
        <v>0</v>
      </c>
      <c r="S142" s="7" t="s">
        <v>501</v>
      </c>
      <c r="T142" s="7">
        <f t="shared" si="68"/>
        <v>1</v>
      </c>
      <c r="U142" s="7" t="s">
        <v>506</v>
      </c>
      <c r="V142" s="25">
        <v>55</v>
      </c>
      <c r="W142" s="25">
        <v>70</v>
      </c>
      <c r="X142" s="25">
        <v>33</v>
      </c>
      <c r="Y142" s="7">
        <f t="shared" si="69"/>
        <v>4</v>
      </c>
      <c r="Z142" s="7" t="s">
        <v>514</v>
      </c>
      <c r="AA142" s="7">
        <f t="shared" si="54"/>
        <v>6</v>
      </c>
      <c r="AB142" s="7">
        <v>5</v>
      </c>
      <c r="AC142" s="7">
        <v>1</v>
      </c>
      <c r="AD142" s="15">
        <v>0</v>
      </c>
      <c r="AE142" s="7">
        <v>1</v>
      </c>
      <c r="AF142" s="7">
        <v>0</v>
      </c>
      <c r="AG142" s="7">
        <v>0</v>
      </c>
      <c r="AH142" s="7">
        <v>0</v>
      </c>
      <c r="AI142" s="7">
        <v>1</v>
      </c>
      <c r="AJ142" s="7">
        <v>0</v>
      </c>
      <c r="AK142" s="7">
        <v>1</v>
      </c>
      <c r="AL142" s="7">
        <v>16</v>
      </c>
      <c r="AM142" s="7">
        <v>30</v>
      </c>
      <c r="AN142" s="7">
        <v>30</v>
      </c>
      <c r="AO142" s="7">
        <v>37</v>
      </c>
      <c r="AP142" s="7">
        <v>33</v>
      </c>
      <c r="AQ142" s="7">
        <v>12</v>
      </c>
      <c r="AR142" s="7">
        <v>40</v>
      </c>
      <c r="AS142" s="7">
        <v>1</v>
      </c>
      <c r="AT142" s="8">
        <v>22</v>
      </c>
      <c r="AU142" s="8">
        <v>29</v>
      </c>
      <c r="AV142" s="8">
        <v>0.48888888888888887</v>
      </c>
      <c r="AW142" s="8">
        <v>0.64444444444444449</v>
      </c>
      <c r="AX142" s="8">
        <v>0.56666666666666665</v>
      </c>
      <c r="AY142" s="8">
        <v>805.09090909090912</v>
      </c>
      <c r="AZ142" s="8">
        <v>853.3125</v>
      </c>
      <c r="BA142" s="8">
        <v>825.39473684210532</v>
      </c>
      <c r="BB142" s="8">
        <v>785.04761904761904</v>
      </c>
      <c r="BC142" s="8">
        <v>715.46428571428567</v>
      </c>
      <c r="BD142" s="8">
        <v>745.28571428571433</v>
      </c>
      <c r="BE142" s="8">
        <v>780.27586206896547</v>
      </c>
      <c r="BF142" s="8">
        <v>20.043290043290085</v>
      </c>
      <c r="BG142" s="8">
        <v>137.84821428571433</v>
      </c>
      <c r="BH142" s="8">
        <v>80.109022556390983</v>
      </c>
      <c r="BM142" s="7">
        <v>0.93421050000000005</v>
      </c>
      <c r="BN142" s="7">
        <v>0.86842109999999995</v>
      </c>
      <c r="BO142" s="7">
        <v>0.9013158</v>
      </c>
      <c r="BP142" s="7">
        <v>405.43478260869603</v>
      </c>
      <c r="BQ142" s="7">
        <v>385.828125</v>
      </c>
      <c r="BR142" s="7">
        <v>396</v>
      </c>
      <c r="BS142" s="7">
        <v>-19.606657608695599</v>
      </c>
      <c r="BT142" s="7">
        <v>5.1822912225255799E-2</v>
      </c>
      <c r="BU142" s="7">
        <v>12</v>
      </c>
      <c r="BV142" s="39">
        <v>41.364548494983289</v>
      </c>
      <c r="BW142" s="39">
        <v>28.262207326197299</v>
      </c>
      <c r="BX142" s="39">
        <v>23</v>
      </c>
      <c r="BY142" s="39">
        <v>-46.026755852842875</v>
      </c>
      <c r="BZ142" s="39">
        <v>44.607784548708956</v>
      </c>
      <c r="CA142" s="39">
        <v>46</v>
      </c>
      <c r="CB142">
        <v>0.33333333333333331</v>
      </c>
      <c r="CC142">
        <v>0.89870658334544296</v>
      </c>
      <c r="CD142" s="7">
        <v>0.8833333333333333</v>
      </c>
      <c r="CE142" s="25">
        <v>335.44827586206895</v>
      </c>
      <c r="CF142" s="25">
        <v>410.39583333333331</v>
      </c>
      <c r="CG142" s="7">
        <v>1</v>
      </c>
      <c r="CH142" s="7">
        <v>0.8</v>
      </c>
      <c r="CI142" s="7">
        <v>0.9</v>
      </c>
      <c r="CJ142" s="8">
        <v>3</v>
      </c>
      <c r="CK142" s="8" t="s">
        <v>506</v>
      </c>
      <c r="CL142" s="8">
        <f t="shared" si="70"/>
        <v>4</v>
      </c>
      <c r="CM142" s="8" t="s">
        <v>639</v>
      </c>
      <c r="CN142" s="8">
        <v>1</v>
      </c>
      <c r="CO142" s="8" t="s">
        <v>634</v>
      </c>
      <c r="CP142" s="8">
        <v>0</v>
      </c>
      <c r="CQ142" s="7" t="s">
        <v>633</v>
      </c>
      <c r="CR142" s="7">
        <v>2</v>
      </c>
      <c r="CS142" s="7">
        <v>10</v>
      </c>
      <c r="CT142" s="7">
        <v>2</v>
      </c>
      <c r="CU142" s="8">
        <v>1</v>
      </c>
      <c r="CV142" s="8">
        <v>1</v>
      </c>
      <c r="CW142" s="7">
        <v>0</v>
      </c>
      <c r="CX142" s="7">
        <f t="shared" si="71"/>
        <v>0</v>
      </c>
      <c r="CY142" s="7">
        <f t="shared" si="72"/>
        <v>0</v>
      </c>
      <c r="CZ142" s="7">
        <v>0</v>
      </c>
      <c r="DA142" s="7">
        <v>0</v>
      </c>
      <c r="DB142" s="7">
        <v>0</v>
      </c>
      <c r="DC142" s="7">
        <v>0</v>
      </c>
      <c r="DD142" s="7">
        <v>0</v>
      </c>
      <c r="DE142" s="7">
        <v>20</v>
      </c>
      <c r="DF142" s="8">
        <v>23</v>
      </c>
      <c r="DG142" s="7">
        <v>39</v>
      </c>
      <c r="DH142" s="8">
        <v>1</v>
      </c>
      <c r="DI142" s="8">
        <v>26</v>
      </c>
      <c r="DJ142" s="8">
        <v>29</v>
      </c>
      <c r="DK142" s="8">
        <v>0.57777777777777772</v>
      </c>
      <c r="DL142" s="8">
        <f t="shared" si="55"/>
        <v>0.64444444444444449</v>
      </c>
      <c r="DM142" s="8">
        <f t="shared" si="57"/>
        <v>0.61111111111111116</v>
      </c>
      <c r="DN142" s="8">
        <v>747.05555555555554</v>
      </c>
      <c r="DO142" s="8">
        <v>859.8125</v>
      </c>
      <c r="DP142" s="8">
        <v>800.11764705882354</v>
      </c>
      <c r="DQ142" s="8">
        <v>870.56</v>
      </c>
      <c r="DR142" s="8">
        <v>869.79310344827582</v>
      </c>
      <c r="DS142" s="8">
        <v>870.14814814814815</v>
      </c>
      <c r="DT142" s="8">
        <v>843.09090909090912</v>
      </c>
      <c r="DU142" s="8">
        <f t="shared" si="58"/>
        <v>-123.5044444444444</v>
      </c>
      <c r="DV142" s="8">
        <f t="shared" si="58"/>
        <v>-9.980603448275815</v>
      </c>
      <c r="DW142" s="8">
        <f t="shared" si="58"/>
        <v>-70.030501089324616</v>
      </c>
      <c r="EB142" s="7">
        <v>0.96052630000000006</v>
      </c>
      <c r="EC142" s="7">
        <v>0.9210526</v>
      </c>
      <c r="ED142" s="7">
        <v>0.94078949999999995</v>
      </c>
      <c r="EE142" s="7">
        <v>431.875</v>
      </c>
      <c r="EF142" s="7">
        <v>432.51470588235298</v>
      </c>
      <c r="EG142" s="7">
        <v>432.18571428571403</v>
      </c>
      <c r="EH142" s="7">
        <v>0.63970588235292802</v>
      </c>
      <c r="EI142" s="7">
        <v>9.7535232896628896E-2</v>
      </c>
      <c r="EJ142" s="7">
        <v>7</v>
      </c>
      <c r="EK142">
        <v>40.469251336898381</v>
      </c>
      <c r="EL142">
        <v>31.799767398702304</v>
      </c>
      <c r="EM142">
        <v>44</v>
      </c>
      <c r="EN142">
        <v>-61.949579831932787</v>
      </c>
      <c r="EO142">
        <v>47.636632169894177</v>
      </c>
      <c r="EP142">
        <v>28</v>
      </c>
      <c r="EQ142">
        <v>0.61111111111111116</v>
      </c>
      <c r="ER142">
        <v>0.6532611108370735</v>
      </c>
      <c r="ES142" s="7">
        <v>0.91666666666666663</v>
      </c>
      <c r="ET142" s="25">
        <v>344.11864406779659</v>
      </c>
      <c r="EU142" s="25">
        <v>412.64705882352939</v>
      </c>
      <c r="EV142" s="7">
        <v>1</v>
      </c>
      <c r="EW142" s="7">
        <v>0.8666666666666667</v>
      </c>
      <c r="EX142" s="7">
        <v>0.93333333333333335</v>
      </c>
    </row>
    <row r="143" spans="1:154" x14ac:dyDescent="0.25">
      <c r="A143" s="1">
        <v>1143</v>
      </c>
      <c r="B143" s="7" t="s">
        <v>117</v>
      </c>
      <c r="C143" s="7" t="str">
        <f t="shared" si="61"/>
        <v>99</v>
      </c>
      <c r="D143" s="7">
        <f t="shared" si="62"/>
        <v>1999</v>
      </c>
      <c r="E143" s="7">
        <f t="shared" si="63"/>
        <v>1999</v>
      </c>
      <c r="F143" s="7">
        <f t="shared" si="64"/>
        <v>20</v>
      </c>
      <c r="G143" s="7" t="s">
        <v>447</v>
      </c>
      <c r="H143" s="7">
        <f t="shared" si="59"/>
        <v>1</v>
      </c>
      <c r="I143" s="7"/>
      <c r="J143" s="7" t="s">
        <v>470</v>
      </c>
      <c r="K143" s="7">
        <f t="shared" si="65"/>
        <v>1</v>
      </c>
      <c r="L143" s="7">
        <v>12</v>
      </c>
      <c r="M143" s="13" t="s">
        <v>493</v>
      </c>
      <c r="N143" s="7">
        <f t="shared" si="75"/>
        <v>1</v>
      </c>
      <c r="O143" s="13" t="s">
        <v>494</v>
      </c>
      <c r="P143" s="7">
        <f t="shared" si="73"/>
        <v>0</v>
      </c>
      <c r="Q143" s="7" t="s">
        <v>494</v>
      </c>
      <c r="R143" s="7">
        <f t="shared" si="74"/>
        <v>0</v>
      </c>
      <c r="S143" s="7" t="s">
        <v>501</v>
      </c>
      <c r="T143" s="7">
        <f t="shared" si="68"/>
        <v>1</v>
      </c>
      <c r="U143" s="7" t="s">
        <v>506</v>
      </c>
      <c r="V143" s="25">
        <v>53</v>
      </c>
      <c r="W143" s="25">
        <v>50</v>
      </c>
      <c r="X143" s="25">
        <v>33</v>
      </c>
      <c r="Y143" s="7">
        <f t="shared" si="69"/>
        <v>4</v>
      </c>
      <c r="Z143" s="7" t="s">
        <v>514</v>
      </c>
      <c r="AA143" s="7">
        <f t="shared" si="54"/>
        <v>6</v>
      </c>
      <c r="AB143" s="7">
        <v>0</v>
      </c>
      <c r="AC143" s="7">
        <v>0</v>
      </c>
      <c r="AD143" s="7">
        <v>9</v>
      </c>
      <c r="AE143" s="7">
        <v>2</v>
      </c>
      <c r="AF143" s="7">
        <v>0</v>
      </c>
      <c r="AG143" s="7">
        <v>0</v>
      </c>
      <c r="AH143" s="7">
        <v>0</v>
      </c>
      <c r="AI143" s="7">
        <v>2</v>
      </c>
      <c r="AJ143" s="7">
        <v>0</v>
      </c>
      <c r="AK143" s="7">
        <v>1</v>
      </c>
      <c r="AL143" s="7">
        <v>18</v>
      </c>
      <c r="AM143" s="7">
        <v>32</v>
      </c>
      <c r="AN143" s="7">
        <v>30</v>
      </c>
      <c r="AO143" s="7">
        <v>37</v>
      </c>
      <c r="AP143" s="7">
        <v>37</v>
      </c>
      <c r="AQ143" s="7">
        <v>13</v>
      </c>
      <c r="AR143" s="7">
        <v>24</v>
      </c>
      <c r="AS143" s="7">
        <v>0.91666666666666663</v>
      </c>
      <c r="AT143" s="8">
        <v>26</v>
      </c>
      <c r="AU143" s="8">
        <v>25</v>
      </c>
      <c r="AV143" s="8">
        <v>0.57777777777777772</v>
      </c>
      <c r="AW143" s="8">
        <v>0.55555555555555558</v>
      </c>
      <c r="AX143" s="8">
        <v>0.56666666666666665</v>
      </c>
      <c r="AY143" s="8">
        <v>648.11111111111109</v>
      </c>
      <c r="AZ143" s="8">
        <v>642.29999999999995</v>
      </c>
      <c r="BA143" s="8">
        <v>645.0526315789474</v>
      </c>
      <c r="BB143" s="8">
        <v>622.12</v>
      </c>
      <c r="BC143" s="8">
        <v>544.52</v>
      </c>
      <c r="BD143" s="8">
        <v>583.32000000000005</v>
      </c>
      <c r="BE143" s="8">
        <v>609.97727272727275</v>
      </c>
      <c r="BF143" s="8">
        <v>25.991111111111081</v>
      </c>
      <c r="BG143" s="8">
        <v>97.779999999999973</v>
      </c>
      <c r="BH143" s="8">
        <v>61.732631578947348</v>
      </c>
      <c r="BM143" s="7">
        <v>0.9736842</v>
      </c>
      <c r="BN143" s="7">
        <v>0.93421050000000005</v>
      </c>
      <c r="BO143" s="7">
        <v>0.9539474</v>
      </c>
      <c r="BP143" s="7">
        <v>446.78378378378397</v>
      </c>
      <c r="BQ143" s="7">
        <v>447.57142857142901</v>
      </c>
      <c r="BR143" s="7">
        <v>447.16666666666703</v>
      </c>
      <c r="BS143" s="7">
        <v>0.78764478764475099</v>
      </c>
      <c r="BT143" s="7">
        <v>4.0867382063032698E-2</v>
      </c>
      <c r="BU143" s="7">
        <v>5</v>
      </c>
      <c r="BV143" s="39">
        <v>34.181184668989495</v>
      </c>
      <c r="BW143" s="39">
        <v>28.944756506296724</v>
      </c>
      <c r="BX143" s="39">
        <v>41</v>
      </c>
      <c r="BY143" s="39">
        <v>-40.701298701298732</v>
      </c>
      <c r="BZ143" s="39">
        <v>26.741492815782117</v>
      </c>
      <c r="CA143" s="39">
        <v>33</v>
      </c>
      <c r="CB143">
        <v>0.55405405405405406</v>
      </c>
      <c r="CC143">
        <v>0.83980574968480826</v>
      </c>
      <c r="CD143" s="7">
        <v>0.95833333333333337</v>
      </c>
      <c r="CE143" s="25">
        <v>371.29310344827587</v>
      </c>
      <c r="CF143" s="25">
        <v>451.08771929824559</v>
      </c>
      <c r="CG143" s="7">
        <v>1</v>
      </c>
      <c r="CH143" s="7">
        <v>0.95</v>
      </c>
      <c r="CI143" s="7">
        <v>0.97499999999999998</v>
      </c>
      <c r="CJ143" s="8">
        <v>3</v>
      </c>
      <c r="CK143" s="8" t="s">
        <v>507</v>
      </c>
      <c r="CL143" s="8">
        <f t="shared" si="70"/>
        <v>2</v>
      </c>
      <c r="CM143" s="8" t="s">
        <v>634</v>
      </c>
      <c r="CN143" s="8">
        <v>0</v>
      </c>
      <c r="CO143" s="8" t="s">
        <v>634</v>
      </c>
      <c r="CP143" s="8">
        <v>0</v>
      </c>
      <c r="CQ143" s="7" t="s">
        <v>636</v>
      </c>
      <c r="CR143" s="7">
        <v>2</v>
      </c>
      <c r="CS143" s="7">
        <v>2</v>
      </c>
      <c r="CT143" s="7">
        <v>3</v>
      </c>
      <c r="CU143" s="8">
        <v>0</v>
      </c>
      <c r="CV143" s="8">
        <v>0</v>
      </c>
      <c r="CW143" s="7">
        <v>10</v>
      </c>
      <c r="CX143" s="7">
        <f t="shared" si="71"/>
        <v>0</v>
      </c>
      <c r="CY143" s="7">
        <f t="shared" si="72"/>
        <v>0</v>
      </c>
      <c r="CZ143" s="7">
        <v>2</v>
      </c>
      <c r="DA143" s="7">
        <v>0</v>
      </c>
      <c r="DB143" s="7">
        <v>0</v>
      </c>
      <c r="DC143" s="7">
        <v>8</v>
      </c>
      <c r="DD143" s="7">
        <v>2</v>
      </c>
      <c r="DE143" s="7">
        <v>29</v>
      </c>
      <c r="DF143" s="8">
        <v>30</v>
      </c>
      <c r="DG143" s="7">
        <v>34</v>
      </c>
      <c r="DH143" s="8">
        <v>1</v>
      </c>
      <c r="DI143" s="8">
        <v>26</v>
      </c>
      <c r="DJ143" s="8">
        <v>30</v>
      </c>
      <c r="DK143" s="8">
        <v>0.57777777777777772</v>
      </c>
      <c r="DL143" s="8">
        <f t="shared" si="55"/>
        <v>0.66666666666666663</v>
      </c>
      <c r="DM143" s="8">
        <f t="shared" si="57"/>
        <v>0.62222222222222223</v>
      </c>
      <c r="DN143" s="8">
        <v>647.11111111111109</v>
      </c>
      <c r="DO143" s="8">
        <v>603.13333333333333</v>
      </c>
      <c r="DP143" s="8">
        <v>627.12121212121212</v>
      </c>
      <c r="DQ143" s="8">
        <v>547.78260869565213</v>
      </c>
      <c r="DR143" s="8">
        <v>546.37931034482756</v>
      </c>
      <c r="DS143" s="8">
        <v>547</v>
      </c>
      <c r="DT143" s="8">
        <v>578.10588235294119</v>
      </c>
      <c r="DU143" s="8">
        <f t="shared" si="58"/>
        <v>99.328502415458956</v>
      </c>
      <c r="DV143" s="8">
        <f t="shared" si="58"/>
        <v>56.754022988505767</v>
      </c>
      <c r="DW143" s="8">
        <f t="shared" si="58"/>
        <v>80.121212121212125</v>
      </c>
      <c r="EB143" s="7">
        <v>0.98684210000000006</v>
      </c>
      <c r="EC143" s="7">
        <v>1</v>
      </c>
      <c r="ED143" s="7">
        <v>0.99342109999999995</v>
      </c>
      <c r="EE143" s="7">
        <v>418.383561643836</v>
      </c>
      <c r="EF143" s="7">
        <v>422.74666666666701</v>
      </c>
      <c r="EG143" s="7">
        <v>420.59459459459498</v>
      </c>
      <c r="EH143" s="7">
        <v>4.3631050228310597</v>
      </c>
      <c r="EI143" s="7">
        <v>4.24419929435969E-2</v>
      </c>
      <c r="EJ143" s="7">
        <v>2</v>
      </c>
      <c r="EK143">
        <v>39.310769230769232</v>
      </c>
      <c r="EL143">
        <v>22.041679483447247</v>
      </c>
      <c r="EM143">
        <v>39</v>
      </c>
      <c r="EN143">
        <v>-35.723921568627446</v>
      </c>
      <c r="EO143">
        <v>32.481882093866744</v>
      </c>
      <c r="EP143">
        <v>34</v>
      </c>
      <c r="EQ143">
        <v>0.53424657534246578</v>
      </c>
      <c r="ER143">
        <v>1.1004046449730125</v>
      </c>
      <c r="ES143" s="7">
        <v>0.96666666666666667</v>
      </c>
      <c r="ET143" s="25">
        <v>362.81034482758622</v>
      </c>
      <c r="EU143" s="25">
        <v>440.63793103448273</v>
      </c>
      <c r="EV143" s="7">
        <v>1</v>
      </c>
      <c r="EW143" s="7">
        <v>0.98333333333333328</v>
      </c>
      <c r="EX143" s="7">
        <v>0.9916666666666667</v>
      </c>
    </row>
    <row r="144" spans="1:154" x14ac:dyDescent="0.25">
      <c r="A144" s="1">
        <v>1144</v>
      </c>
      <c r="B144" s="7" t="s">
        <v>145</v>
      </c>
      <c r="C144" s="7" t="str">
        <f t="shared" si="61"/>
        <v>00</v>
      </c>
      <c r="D144" s="7">
        <f t="shared" si="62"/>
        <v>1900</v>
      </c>
      <c r="E144" s="7">
        <f t="shared" si="63"/>
        <v>2000</v>
      </c>
      <c r="F144" s="7">
        <f t="shared" si="64"/>
        <v>19</v>
      </c>
      <c r="G144" s="7" t="s">
        <v>447</v>
      </c>
      <c r="H144" s="7">
        <f t="shared" si="59"/>
        <v>1</v>
      </c>
      <c r="I144" s="7"/>
      <c r="J144" s="7" t="s">
        <v>470</v>
      </c>
      <c r="K144" s="7">
        <f t="shared" si="65"/>
        <v>1</v>
      </c>
      <c r="L144" s="7">
        <v>12</v>
      </c>
      <c r="M144" s="13" t="s">
        <v>493</v>
      </c>
      <c r="N144" s="7">
        <f t="shared" si="75"/>
        <v>1</v>
      </c>
      <c r="O144" s="13" t="s">
        <v>494</v>
      </c>
      <c r="P144" s="7">
        <f t="shared" si="73"/>
        <v>0</v>
      </c>
      <c r="Q144" s="7" t="s">
        <v>494</v>
      </c>
      <c r="R144" s="7">
        <f t="shared" si="74"/>
        <v>0</v>
      </c>
      <c r="S144" s="7" t="s">
        <v>501</v>
      </c>
      <c r="T144" s="7">
        <f t="shared" si="68"/>
        <v>1</v>
      </c>
      <c r="U144" s="7" t="s">
        <v>504</v>
      </c>
      <c r="V144" s="25">
        <v>55</v>
      </c>
      <c r="W144" s="25">
        <v>70</v>
      </c>
      <c r="X144" s="25">
        <v>34</v>
      </c>
      <c r="Y144" s="7">
        <f t="shared" si="69"/>
        <v>3</v>
      </c>
      <c r="Z144" s="7" t="s">
        <v>514</v>
      </c>
      <c r="AA144" s="7">
        <f t="shared" si="54"/>
        <v>6</v>
      </c>
      <c r="AB144" s="7">
        <v>19</v>
      </c>
      <c r="AC144" s="7">
        <v>11</v>
      </c>
      <c r="AD144" s="15">
        <v>2</v>
      </c>
      <c r="AE144" s="7">
        <v>56</v>
      </c>
      <c r="AF144" s="7">
        <v>15</v>
      </c>
      <c r="AG144" s="7">
        <v>5</v>
      </c>
      <c r="AH144" s="7">
        <v>21</v>
      </c>
      <c r="AI144" s="7">
        <v>15</v>
      </c>
      <c r="AJ144" s="7">
        <v>9</v>
      </c>
      <c r="AK144" s="7">
        <v>0</v>
      </c>
      <c r="AL144" s="7">
        <v>30</v>
      </c>
      <c r="AM144" s="7">
        <v>28</v>
      </c>
      <c r="AN144" s="7">
        <v>20</v>
      </c>
      <c r="AO144" s="7">
        <v>34</v>
      </c>
      <c r="AP144" s="7">
        <v>38</v>
      </c>
      <c r="AQ144" s="7">
        <v>24</v>
      </c>
      <c r="AR144" s="7">
        <v>29</v>
      </c>
      <c r="AS144" s="7">
        <v>0.875</v>
      </c>
      <c r="AT144" s="8">
        <v>20</v>
      </c>
      <c r="AU144" s="8">
        <v>29</v>
      </c>
      <c r="AV144" s="8">
        <v>0.44444444444444442</v>
      </c>
      <c r="AW144" s="8">
        <v>0.64444444444444449</v>
      </c>
      <c r="AX144" s="8">
        <v>0.5444444444444444</v>
      </c>
      <c r="AY144" s="8">
        <v>490.48</v>
      </c>
      <c r="AZ144" s="8">
        <v>535</v>
      </c>
      <c r="BA144" s="8">
        <v>507.17500000000001</v>
      </c>
      <c r="BB144" s="8">
        <v>531.31578947368416</v>
      </c>
      <c r="BC144" s="8">
        <v>414.0344827586207</v>
      </c>
      <c r="BD144" s="8">
        <v>460.45833333333331</v>
      </c>
      <c r="BE144" s="8">
        <v>481.69318181818181</v>
      </c>
      <c r="BF144" s="8">
        <v>-40.835789473684144</v>
      </c>
      <c r="BG144" s="8">
        <v>120.9655172413793</v>
      </c>
      <c r="BH144" s="8">
        <v>46.716666666666697</v>
      </c>
      <c r="BM144" s="7">
        <v>0.96052630000000006</v>
      </c>
      <c r="BN144" s="7">
        <v>0.90789470000000005</v>
      </c>
      <c r="BO144" s="7">
        <v>0.93421050000000005</v>
      </c>
      <c r="BP144" s="7">
        <v>380.281690140845</v>
      </c>
      <c r="BQ144" s="7">
        <v>381.79411764705901</v>
      </c>
      <c r="BR144" s="7">
        <v>381.02158273381298</v>
      </c>
      <c r="BS144" s="7">
        <v>1.51242750621378</v>
      </c>
      <c r="BT144" s="7">
        <v>7.7277939340868906E-2</v>
      </c>
      <c r="BU144" s="7">
        <v>8</v>
      </c>
      <c r="BV144" s="39">
        <v>40.794117647058805</v>
      </c>
      <c r="BW144" s="39">
        <v>26.311322929220374</v>
      </c>
      <c r="BX144" s="39">
        <v>35</v>
      </c>
      <c r="BY144" s="39">
        <v>-42.57430340557277</v>
      </c>
      <c r="BZ144" s="39">
        <v>38.487469630511619</v>
      </c>
      <c r="CA144" s="39">
        <v>38</v>
      </c>
      <c r="CB144">
        <v>0.47945205479452052</v>
      </c>
      <c r="CC144">
        <v>0.95818637966767184</v>
      </c>
      <c r="CD144" s="7">
        <v>0.9</v>
      </c>
      <c r="CE144" s="25">
        <v>334.67241379310343</v>
      </c>
      <c r="CF144" s="25">
        <v>434.94</v>
      </c>
      <c r="CG144" s="7">
        <v>0.98333333333333328</v>
      </c>
      <c r="CH144" s="7">
        <v>0.85</v>
      </c>
      <c r="CI144" s="7">
        <v>0.91666666666666663</v>
      </c>
      <c r="CJ144" s="8"/>
      <c r="CK144" s="8"/>
      <c r="CL144" s="8"/>
      <c r="CM144" s="8"/>
      <c r="CN144" s="8"/>
      <c r="CO144" s="8"/>
      <c r="CP144" s="8"/>
      <c r="CU144" s="8"/>
      <c r="CV144" s="8"/>
      <c r="DF144" s="8"/>
      <c r="ET144" s="25"/>
      <c r="EU144" s="25"/>
    </row>
    <row r="145" spans="1:154" x14ac:dyDescent="0.25">
      <c r="A145" s="1">
        <v>1145</v>
      </c>
      <c r="B145" s="7" t="s">
        <v>90</v>
      </c>
      <c r="C145" s="7" t="str">
        <f t="shared" si="61"/>
        <v>00</v>
      </c>
      <c r="D145" s="7">
        <f t="shared" si="62"/>
        <v>1900</v>
      </c>
      <c r="E145" s="7">
        <f t="shared" si="63"/>
        <v>2000</v>
      </c>
      <c r="F145" s="7">
        <f t="shared" si="64"/>
        <v>19</v>
      </c>
      <c r="G145" s="7" t="s">
        <v>447</v>
      </c>
      <c r="H145" s="7">
        <f t="shared" ref="H145:H176" si="76">IF(G145="ישראל",1,0)</f>
        <v>1</v>
      </c>
      <c r="I145" s="7"/>
      <c r="J145" s="7" t="s">
        <v>470</v>
      </c>
      <c r="K145" s="7">
        <f t="shared" si="65"/>
        <v>1</v>
      </c>
      <c r="L145" s="7">
        <v>12</v>
      </c>
      <c r="M145" s="13" t="s">
        <v>493</v>
      </c>
      <c r="N145" s="7">
        <f t="shared" si="75"/>
        <v>1</v>
      </c>
      <c r="O145" s="7" t="s">
        <v>494</v>
      </c>
      <c r="P145" s="7">
        <f t="shared" si="73"/>
        <v>0</v>
      </c>
      <c r="Q145" s="7" t="s">
        <v>494</v>
      </c>
      <c r="R145" s="7">
        <f t="shared" si="74"/>
        <v>0</v>
      </c>
      <c r="S145" s="7" t="s">
        <v>501</v>
      </c>
      <c r="T145" s="7">
        <f t="shared" si="68"/>
        <v>1</v>
      </c>
      <c r="U145" s="7" t="s">
        <v>506</v>
      </c>
      <c r="V145" s="25">
        <v>54</v>
      </c>
      <c r="W145" s="25">
        <v>60</v>
      </c>
      <c r="X145" s="25">
        <v>30</v>
      </c>
      <c r="Y145" s="7">
        <f t="shared" si="69"/>
        <v>4</v>
      </c>
      <c r="Z145" s="7" t="s">
        <v>514</v>
      </c>
      <c r="AA145" s="7">
        <f t="shared" si="54"/>
        <v>6</v>
      </c>
      <c r="AB145" s="7">
        <v>6</v>
      </c>
      <c r="AC145" s="7">
        <v>3</v>
      </c>
      <c r="AD145" s="15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2</v>
      </c>
      <c r="AL145" s="7">
        <v>23</v>
      </c>
      <c r="AM145" s="7">
        <v>22</v>
      </c>
      <c r="AN145" s="7">
        <v>32</v>
      </c>
      <c r="AO145" s="7">
        <v>40</v>
      </c>
      <c r="AP145" s="7">
        <v>36</v>
      </c>
      <c r="AQ145" s="7">
        <v>22</v>
      </c>
      <c r="AR145" s="7">
        <v>41</v>
      </c>
      <c r="AS145" s="7">
        <v>1</v>
      </c>
      <c r="AT145" s="8">
        <v>25</v>
      </c>
      <c r="AU145" s="8">
        <v>23</v>
      </c>
      <c r="AV145" s="8">
        <v>0.55555555555555558</v>
      </c>
      <c r="AW145" s="8">
        <v>0.51111111111111107</v>
      </c>
      <c r="AX145" s="8">
        <v>0.53333333333333333</v>
      </c>
      <c r="AY145" s="8">
        <v>780.94444444444446</v>
      </c>
      <c r="AZ145" s="8">
        <v>837.5</v>
      </c>
      <c r="BA145" s="8">
        <v>810.71052631578948</v>
      </c>
      <c r="BB145" s="8">
        <v>876.375</v>
      </c>
      <c r="BC145" s="8">
        <v>895.82608695652175</v>
      </c>
      <c r="BD145" s="8">
        <v>885.89361702127655</v>
      </c>
      <c r="BE145" s="8">
        <v>852.28235294117644</v>
      </c>
      <c r="BF145" s="8">
        <v>-95.430555555555543</v>
      </c>
      <c r="BG145" s="8">
        <v>-58.326086956521749</v>
      </c>
      <c r="BH145" s="8">
        <v>-75.183090705487075</v>
      </c>
      <c r="BM145" s="7">
        <v>0.98684210000000006</v>
      </c>
      <c r="BN145" s="7">
        <v>0.98684210000000006</v>
      </c>
      <c r="BO145" s="7">
        <v>0.98684210000000006</v>
      </c>
      <c r="BP145" s="7">
        <v>488.57142857142901</v>
      </c>
      <c r="BQ145" s="7">
        <v>439.86956521739103</v>
      </c>
      <c r="BR145" s="7">
        <v>464.39568345323698</v>
      </c>
      <c r="BS145" s="7">
        <v>-48.701863354037201</v>
      </c>
      <c r="BT145" s="7">
        <v>0.15156801149815499</v>
      </c>
      <c r="BU145" s="7">
        <v>8</v>
      </c>
      <c r="BV145" s="39">
        <v>44.580091533180749</v>
      </c>
      <c r="BW145" s="39">
        <v>27.404290765399754</v>
      </c>
      <c r="BX145" s="39">
        <v>38</v>
      </c>
      <c r="BY145" s="39">
        <v>-180.28194993412384</v>
      </c>
      <c r="BZ145" s="39">
        <v>214.02861904528467</v>
      </c>
      <c r="CA145" s="39">
        <v>33</v>
      </c>
      <c r="CB145">
        <v>0.53521126760563376</v>
      </c>
      <c r="CC145">
        <v>0.24727983888276445</v>
      </c>
      <c r="CD145" s="7">
        <v>0.89166666666666672</v>
      </c>
      <c r="CE145" s="25">
        <v>363.12280701754383</v>
      </c>
      <c r="CF145" s="25">
        <v>451.7</v>
      </c>
      <c r="CG145" s="7">
        <v>0.96666666666666667</v>
      </c>
      <c r="CH145" s="7">
        <v>0.85</v>
      </c>
      <c r="CI145" s="7">
        <v>0.90833333333333333</v>
      </c>
      <c r="CJ145" s="8">
        <v>3</v>
      </c>
      <c r="CK145" s="8" t="s">
        <v>507</v>
      </c>
      <c r="CL145" s="8">
        <f t="shared" si="70"/>
        <v>2</v>
      </c>
      <c r="CM145" s="8" t="s">
        <v>634</v>
      </c>
      <c r="CN145" s="8">
        <v>0</v>
      </c>
      <c r="CO145" s="8" t="s">
        <v>639</v>
      </c>
      <c r="CP145" s="8">
        <v>1</v>
      </c>
      <c r="CQ145" s="7" t="s">
        <v>637</v>
      </c>
      <c r="CR145" s="7">
        <v>1</v>
      </c>
      <c r="CS145" s="7">
        <v>7</v>
      </c>
      <c r="CT145" s="7">
        <v>2</v>
      </c>
      <c r="CU145" s="8">
        <v>0</v>
      </c>
      <c r="CV145" s="8">
        <v>0</v>
      </c>
      <c r="CW145" s="7">
        <v>3</v>
      </c>
      <c r="CX145" s="7">
        <f t="shared" si="71"/>
        <v>0</v>
      </c>
      <c r="CY145" s="7">
        <f t="shared" si="72"/>
        <v>0</v>
      </c>
      <c r="CZ145" s="7">
        <v>1</v>
      </c>
      <c r="DA145" s="7">
        <v>0</v>
      </c>
      <c r="DB145" s="7">
        <v>0</v>
      </c>
      <c r="DC145" s="7">
        <v>2</v>
      </c>
      <c r="DD145" s="7">
        <v>1</v>
      </c>
      <c r="DE145" s="7">
        <v>24</v>
      </c>
      <c r="DF145" s="8">
        <v>32</v>
      </c>
      <c r="DG145" s="7">
        <v>37</v>
      </c>
      <c r="DH145" s="8">
        <v>0.95833333333333337</v>
      </c>
      <c r="DI145" s="8">
        <v>25</v>
      </c>
      <c r="DJ145" s="8">
        <v>25</v>
      </c>
      <c r="DK145" s="8">
        <v>0.55555555555555558</v>
      </c>
      <c r="DL145" s="8">
        <f t="shared" si="55"/>
        <v>0.55555555555555558</v>
      </c>
      <c r="DM145" s="8">
        <f t="shared" si="57"/>
        <v>0.55555555555555558</v>
      </c>
      <c r="DN145" s="8">
        <v>720.36842105263156</v>
      </c>
      <c r="DO145" s="8">
        <v>826.95</v>
      </c>
      <c r="DP145" s="8">
        <v>775.02564102564099</v>
      </c>
      <c r="DQ145" s="8">
        <v>813.96</v>
      </c>
      <c r="DR145" s="8">
        <v>929.83333333333337</v>
      </c>
      <c r="DS145" s="8">
        <v>870.71428571428567</v>
      </c>
      <c r="DT145" s="8">
        <v>828.30681818181813</v>
      </c>
      <c r="DU145" s="8">
        <f t="shared" si="58"/>
        <v>-93.591578947368475</v>
      </c>
      <c r="DV145" s="8">
        <f t="shared" si="58"/>
        <v>-102.88333333333333</v>
      </c>
      <c r="DW145" s="8">
        <f t="shared" si="58"/>
        <v>-95.688644688644672</v>
      </c>
      <c r="EB145" s="7">
        <v>0.98684210000000006</v>
      </c>
      <c r="EC145" s="7">
        <v>0.98684210000000006</v>
      </c>
      <c r="ED145" s="7">
        <v>0.98684210000000006</v>
      </c>
      <c r="EE145" s="7">
        <v>523.91549295774598</v>
      </c>
      <c r="EF145" s="7">
        <v>502.08450704225402</v>
      </c>
      <c r="EG145" s="7">
        <v>513</v>
      </c>
      <c r="EH145" s="7">
        <v>-21.830985915492899</v>
      </c>
      <c r="EI145" s="7">
        <v>0.159823089170645</v>
      </c>
      <c r="EJ145" s="7">
        <v>6</v>
      </c>
      <c r="EK145">
        <v>67.986467826567193</v>
      </c>
      <c r="EL145">
        <v>30.237786321844496</v>
      </c>
      <c r="EM145">
        <v>51</v>
      </c>
      <c r="EN145">
        <v>-250.86549295774643</v>
      </c>
      <c r="EO145">
        <v>242.91736763763925</v>
      </c>
      <c r="EP145">
        <v>20</v>
      </c>
      <c r="EQ145">
        <v>0.71830985915492962</v>
      </c>
      <c r="ER145">
        <v>0.271007650454414</v>
      </c>
      <c r="ES145" s="7">
        <v>0.90833333333333333</v>
      </c>
      <c r="ET145" s="25">
        <v>365.63157894736844</v>
      </c>
      <c r="EU145" s="25">
        <v>445.19230769230768</v>
      </c>
      <c r="EV145" s="7">
        <v>0.96666666666666667</v>
      </c>
      <c r="EW145" s="7">
        <v>0.8666666666666667</v>
      </c>
      <c r="EX145" s="7">
        <v>0.91666666666666663</v>
      </c>
    </row>
    <row r="146" spans="1:154" x14ac:dyDescent="0.25">
      <c r="A146" s="1">
        <v>1146</v>
      </c>
      <c r="B146" s="7" t="s">
        <v>91</v>
      </c>
      <c r="C146" s="7" t="str">
        <f t="shared" si="61"/>
        <v>99</v>
      </c>
      <c r="D146" s="7">
        <f t="shared" si="62"/>
        <v>1999</v>
      </c>
      <c r="E146" s="7">
        <f t="shared" si="63"/>
        <v>1999</v>
      </c>
      <c r="F146" s="7">
        <f t="shared" si="64"/>
        <v>20</v>
      </c>
      <c r="G146" s="7" t="s">
        <v>447</v>
      </c>
      <c r="H146" s="7">
        <f t="shared" si="76"/>
        <v>1</v>
      </c>
      <c r="I146" s="7"/>
      <c r="J146" s="7" t="s">
        <v>470</v>
      </c>
      <c r="K146" s="7">
        <f t="shared" si="65"/>
        <v>1</v>
      </c>
      <c r="L146" s="7">
        <v>12</v>
      </c>
      <c r="M146" s="7" t="s">
        <v>493</v>
      </c>
      <c r="N146" s="7">
        <f t="shared" si="75"/>
        <v>1</v>
      </c>
      <c r="O146" s="7" t="s">
        <v>494</v>
      </c>
      <c r="P146" s="7">
        <f t="shared" si="73"/>
        <v>0</v>
      </c>
      <c r="Q146" s="7" t="s">
        <v>494</v>
      </c>
      <c r="R146" s="7">
        <f t="shared" si="74"/>
        <v>0</v>
      </c>
      <c r="S146" s="7" t="s">
        <v>501</v>
      </c>
      <c r="T146" s="7">
        <f t="shared" si="68"/>
        <v>1</v>
      </c>
      <c r="U146" s="7" t="s">
        <v>504</v>
      </c>
      <c r="V146" s="25">
        <v>53</v>
      </c>
      <c r="W146" s="25">
        <v>50</v>
      </c>
      <c r="X146" s="25">
        <v>32</v>
      </c>
      <c r="Y146" s="7">
        <f t="shared" si="69"/>
        <v>3</v>
      </c>
      <c r="Z146" s="7" t="s">
        <v>513</v>
      </c>
      <c r="AA146" s="7">
        <f t="shared" si="54"/>
        <v>5</v>
      </c>
      <c r="AB146" s="7">
        <v>6</v>
      </c>
      <c r="AC146" s="7">
        <v>2</v>
      </c>
      <c r="AD146" s="15">
        <v>1</v>
      </c>
      <c r="AE146" s="7">
        <v>7</v>
      </c>
      <c r="AF146" s="7">
        <v>2</v>
      </c>
      <c r="AG146" s="7">
        <v>2</v>
      </c>
      <c r="AH146" s="7">
        <v>1</v>
      </c>
      <c r="AI146" s="7">
        <v>2</v>
      </c>
      <c r="AJ146" s="7">
        <v>1</v>
      </c>
      <c r="AK146" s="7">
        <v>2</v>
      </c>
      <c r="AL146" s="7">
        <v>28</v>
      </c>
      <c r="AM146" s="7">
        <v>31</v>
      </c>
      <c r="AN146" s="7">
        <v>25</v>
      </c>
      <c r="AO146" s="7">
        <v>36</v>
      </c>
      <c r="AP146" s="7">
        <v>37</v>
      </c>
      <c r="AQ146" s="7">
        <v>23</v>
      </c>
      <c r="AR146" s="7">
        <v>34</v>
      </c>
      <c r="AS146" s="7">
        <v>0.91666666666666663</v>
      </c>
      <c r="AT146" s="8">
        <v>20</v>
      </c>
      <c r="AU146" s="8">
        <v>22</v>
      </c>
      <c r="AV146" s="8">
        <v>0.44444444444444442</v>
      </c>
      <c r="AW146" s="8">
        <v>0.48888888888888887</v>
      </c>
      <c r="AX146" s="8">
        <v>0.46666666666666667</v>
      </c>
      <c r="AY146" s="8">
        <v>593.24</v>
      </c>
      <c r="AZ146" s="8">
        <v>665.85714285714289</v>
      </c>
      <c r="BA146" s="8">
        <v>626.39130434782612</v>
      </c>
      <c r="BB146" s="8">
        <v>650.75</v>
      </c>
      <c r="BC146" s="8">
        <v>649.09523809523807</v>
      </c>
      <c r="BD146" s="8">
        <v>649.90243902439022</v>
      </c>
      <c r="BE146" s="8">
        <v>637.47126436781605</v>
      </c>
      <c r="BF146" s="8">
        <v>-57.509999999999991</v>
      </c>
      <c r="BG146" s="8">
        <v>16.761904761904816</v>
      </c>
      <c r="BH146" s="8">
        <v>-23.511134676564097</v>
      </c>
      <c r="BM146" s="7">
        <v>0.93421050000000005</v>
      </c>
      <c r="BN146" s="7">
        <v>0.86842109999999995</v>
      </c>
      <c r="BO146" s="7">
        <v>0.9013158</v>
      </c>
      <c r="BP146" s="7">
        <v>448.51428571428602</v>
      </c>
      <c r="BQ146" s="7">
        <v>469.142857142857</v>
      </c>
      <c r="BR146" s="7">
        <v>458.28571428571399</v>
      </c>
      <c r="BS146" s="7">
        <v>20.628571428571401</v>
      </c>
      <c r="BT146" s="7">
        <v>7.0333009757182596E-2</v>
      </c>
      <c r="BU146" s="7">
        <v>12</v>
      </c>
      <c r="BV146" s="39">
        <v>65.385416666666671</v>
      </c>
      <c r="BW146" s="39">
        <v>44.381626070243179</v>
      </c>
      <c r="BX146" s="39">
        <v>48</v>
      </c>
      <c r="BY146" s="39">
        <v>-56.637228260869563</v>
      </c>
      <c r="BZ146" s="39">
        <v>49.286631277500696</v>
      </c>
      <c r="CA146" s="39">
        <v>23</v>
      </c>
      <c r="CB146">
        <v>0.676056338028169</v>
      </c>
      <c r="CC146">
        <v>1.1544600375834635</v>
      </c>
      <c r="CD146" s="7">
        <v>0.84166666666666667</v>
      </c>
      <c r="CE146" s="25">
        <v>365.89830508474574</v>
      </c>
      <c r="CF146" s="25">
        <v>471.64285714285717</v>
      </c>
      <c r="CG146" s="7">
        <v>1</v>
      </c>
      <c r="CH146" s="7">
        <v>0.71666666666666667</v>
      </c>
      <c r="CI146" s="7">
        <v>0.85833333333333328</v>
      </c>
      <c r="CJ146" s="8">
        <v>3</v>
      </c>
      <c r="CK146" s="8" t="s">
        <v>508</v>
      </c>
      <c r="CL146" s="8">
        <f t="shared" si="70"/>
        <v>1</v>
      </c>
      <c r="CM146" s="8" t="s">
        <v>639</v>
      </c>
      <c r="CN146" s="8">
        <v>1</v>
      </c>
      <c r="CO146" s="8" t="s">
        <v>639</v>
      </c>
      <c r="CP146" s="8">
        <v>1</v>
      </c>
      <c r="CQ146" s="7" t="s">
        <v>637</v>
      </c>
      <c r="CR146" s="7">
        <v>1</v>
      </c>
      <c r="CS146" s="7">
        <v>7</v>
      </c>
      <c r="CT146" s="7">
        <v>6</v>
      </c>
      <c r="CU146" s="9"/>
      <c r="CV146" s="8">
        <v>2</v>
      </c>
      <c r="CW146" s="7">
        <v>3</v>
      </c>
      <c r="CX146" s="7">
        <f t="shared" si="71"/>
        <v>0</v>
      </c>
      <c r="CY146" s="7">
        <f t="shared" si="72"/>
        <v>0</v>
      </c>
      <c r="CZ146" s="7">
        <v>1</v>
      </c>
      <c r="DA146" s="7">
        <v>0</v>
      </c>
      <c r="DB146" s="7">
        <v>0</v>
      </c>
      <c r="DC146" s="7">
        <v>2</v>
      </c>
      <c r="DD146" s="7">
        <v>1</v>
      </c>
      <c r="DE146" s="7">
        <v>31</v>
      </c>
      <c r="DF146" s="8">
        <v>6</v>
      </c>
      <c r="DG146" s="7">
        <v>40</v>
      </c>
      <c r="DH146" s="8">
        <v>0.95833333333333337</v>
      </c>
      <c r="DI146" s="8">
        <v>26</v>
      </c>
      <c r="DJ146" s="8">
        <v>29</v>
      </c>
      <c r="DK146" s="8">
        <v>0.57777777777777772</v>
      </c>
      <c r="DL146" s="8">
        <f t="shared" si="55"/>
        <v>0.64444444444444449</v>
      </c>
      <c r="DM146" s="8">
        <f t="shared" si="57"/>
        <v>0.61111111111111116</v>
      </c>
      <c r="DN146" s="8">
        <v>601.27777777777783</v>
      </c>
      <c r="DO146" s="8">
        <v>592.26666666666665</v>
      </c>
      <c r="DP146" s="8">
        <v>597.18181818181813</v>
      </c>
      <c r="DQ146" s="8">
        <v>637.04</v>
      </c>
      <c r="DR146" s="8">
        <v>560.14285714285711</v>
      </c>
      <c r="DS146" s="8">
        <v>596.41509433962267</v>
      </c>
      <c r="DT146" s="8">
        <v>596.70930232558135</v>
      </c>
      <c r="DU146" s="8">
        <f t="shared" si="58"/>
        <v>-35.762222222222135</v>
      </c>
      <c r="DV146" s="8">
        <f t="shared" si="58"/>
        <v>32.123809523809541</v>
      </c>
      <c r="DW146" s="8">
        <f t="shared" si="58"/>
        <v>0.76672384219546075</v>
      </c>
      <c r="EB146" s="7">
        <v>0.8289474</v>
      </c>
      <c r="EC146" s="7">
        <v>0.90789470000000005</v>
      </c>
      <c r="ED146" s="7">
        <v>0.86842109999999995</v>
      </c>
      <c r="EE146" s="7">
        <v>417.22580645161298</v>
      </c>
      <c r="EF146" s="7">
        <v>397.12121212121201</v>
      </c>
      <c r="EG146" s="7">
        <v>406.859375</v>
      </c>
      <c r="EH146" s="7">
        <v>-20.104594330400801</v>
      </c>
      <c r="EI146" s="7">
        <v>4.2192329973541803E-2</v>
      </c>
      <c r="EJ146" s="7">
        <v>15</v>
      </c>
      <c r="EK146">
        <v>46.386877828054281</v>
      </c>
      <c r="EL146">
        <v>41.383114070566478</v>
      </c>
      <c r="EM146">
        <v>26</v>
      </c>
      <c r="EN146">
        <v>-56.937908496732085</v>
      </c>
      <c r="EO146">
        <v>43.819354199590052</v>
      </c>
      <c r="EP146">
        <v>36</v>
      </c>
      <c r="EQ146">
        <v>0.41935483870967744</v>
      </c>
      <c r="ER146">
        <v>0.81469233859752022</v>
      </c>
      <c r="ES146" s="7">
        <v>0.85833333333333328</v>
      </c>
      <c r="ET146" s="25">
        <v>363.72881355932202</v>
      </c>
      <c r="EU146" s="25">
        <v>440.13636363636363</v>
      </c>
      <c r="EV146" s="7">
        <v>0.98333333333333328</v>
      </c>
      <c r="EW146" s="7">
        <v>0.73333333333333328</v>
      </c>
      <c r="EX146" s="7">
        <v>0.85833333333333328</v>
      </c>
    </row>
    <row r="147" spans="1:154" x14ac:dyDescent="0.25">
      <c r="A147" s="1">
        <v>1147</v>
      </c>
      <c r="B147" s="7" t="s">
        <v>146</v>
      </c>
      <c r="C147" s="7" t="str">
        <f t="shared" si="61"/>
        <v>99</v>
      </c>
      <c r="D147" s="7">
        <f t="shared" si="62"/>
        <v>1999</v>
      </c>
      <c r="E147" s="7">
        <f t="shared" si="63"/>
        <v>1999</v>
      </c>
      <c r="F147" s="7">
        <f t="shared" si="64"/>
        <v>20</v>
      </c>
      <c r="G147" s="7" t="s">
        <v>447</v>
      </c>
      <c r="H147" s="7">
        <f t="shared" si="76"/>
        <v>1</v>
      </c>
      <c r="I147" s="7"/>
      <c r="J147" s="7" t="s">
        <v>470</v>
      </c>
      <c r="K147" s="7">
        <f t="shared" si="65"/>
        <v>1</v>
      </c>
      <c r="L147" s="7">
        <v>12</v>
      </c>
      <c r="M147" s="7" t="s">
        <v>493</v>
      </c>
      <c r="N147" s="7">
        <f t="shared" si="75"/>
        <v>1</v>
      </c>
      <c r="O147" s="7" t="s">
        <v>494</v>
      </c>
      <c r="P147" s="7">
        <f t="shared" si="73"/>
        <v>0</v>
      </c>
      <c r="Q147" s="7" t="s">
        <v>494</v>
      </c>
      <c r="R147" s="7">
        <f t="shared" si="74"/>
        <v>0</v>
      </c>
      <c r="S147" s="7" t="s">
        <v>501</v>
      </c>
      <c r="T147" s="7">
        <f t="shared" si="68"/>
        <v>1</v>
      </c>
      <c r="U147" s="7" t="s">
        <v>506</v>
      </c>
      <c r="V147" s="25">
        <v>55</v>
      </c>
      <c r="W147" s="25">
        <v>70</v>
      </c>
      <c r="X147" s="25">
        <v>28</v>
      </c>
      <c r="Y147" s="7">
        <f t="shared" si="69"/>
        <v>4</v>
      </c>
      <c r="Z147" s="7" t="s">
        <v>514</v>
      </c>
      <c r="AA147" s="7">
        <f t="shared" si="54"/>
        <v>6</v>
      </c>
      <c r="AB147" s="7">
        <v>4</v>
      </c>
      <c r="AC147" s="7">
        <v>0</v>
      </c>
      <c r="AD147" s="7">
        <v>9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1</v>
      </c>
      <c r="AL147" s="7">
        <v>26</v>
      </c>
      <c r="AM147" s="7">
        <v>30</v>
      </c>
      <c r="AN147" s="7">
        <v>27</v>
      </c>
      <c r="AO147" s="7">
        <v>37</v>
      </c>
      <c r="AP147" s="7">
        <v>36</v>
      </c>
      <c r="AQ147" s="7">
        <v>13</v>
      </c>
      <c r="AR147" s="7">
        <v>29</v>
      </c>
      <c r="AS147" s="7">
        <v>0.95833333333333337</v>
      </c>
      <c r="AT147" s="8">
        <v>21</v>
      </c>
      <c r="AU147" s="8">
        <v>30</v>
      </c>
      <c r="AV147" s="8">
        <v>0.46666666666666667</v>
      </c>
      <c r="AW147" s="8">
        <v>0.66666666666666663</v>
      </c>
      <c r="AX147" s="8">
        <v>0.56666666666666665</v>
      </c>
      <c r="AY147" s="8">
        <v>545.04166666666663</v>
      </c>
      <c r="AZ147" s="8">
        <v>562</v>
      </c>
      <c r="BA147" s="8">
        <v>551.28947368421052</v>
      </c>
      <c r="BB147" s="8">
        <v>573.47619047619048</v>
      </c>
      <c r="BC147" s="8">
        <v>485</v>
      </c>
      <c r="BD147" s="8">
        <v>522.16</v>
      </c>
      <c r="BE147" s="8">
        <v>534.73863636363637</v>
      </c>
      <c r="BF147" s="8">
        <v>-28.434523809523853</v>
      </c>
      <c r="BG147" s="8">
        <v>77</v>
      </c>
      <c r="BH147" s="8">
        <v>29.129473684210552</v>
      </c>
      <c r="BM147" s="7">
        <v>0.9736842</v>
      </c>
      <c r="BN147" s="7">
        <v>0.9736842</v>
      </c>
      <c r="BO147" s="7">
        <v>0.9736842</v>
      </c>
      <c r="BP147" s="7">
        <v>447.56338028169</v>
      </c>
      <c r="BQ147" s="7">
        <v>435.23943661971799</v>
      </c>
      <c r="BR147" s="7">
        <v>441.40140845070403</v>
      </c>
      <c r="BS147" s="7">
        <v>-12.3239436619718</v>
      </c>
      <c r="BT147" s="7">
        <v>7.0643593914621106E-2</v>
      </c>
      <c r="BU147" s="7">
        <v>6</v>
      </c>
      <c r="BV147" s="39">
        <v>37.64339339339341</v>
      </c>
      <c r="BW147" s="39">
        <v>26.605743652923007</v>
      </c>
      <c r="BX147" s="39">
        <v>37</v>
      </c>
      <c r="BY147" s="39">
        <v>-67.722222222222172</v>
      </c>
      <c r="BZ147" s="39">
        <v>52.249128706776467</v>
      </c>
      <c r="CA147" s="39">
        <v>36</v>
      </c>
      <c r="CB147">
        <v>0.50684931506849318</v>
      </c>
      <c r="CC147">
        <v>0.55584994346274152</v>
      </c>
      <c r="CD147" s="7">
        <v>0.95</v>
      </c>
      <c r="CE147" s="25">
        <v>353.08474576271186</v>
      </c>
      <c r="CF147" s="25">
        <v>428.14545454545453</v>
      </c>
      <c r="CG147" s="7">
        <v>1</v>
      </c>
      <c r="CH147" s="7">
        <v>0.91666666666666663</v>
      </c>
      <c r="CI147" s="7">
        <v>0.95833333333333337</v>
      </c>
      <c r="CJ147" s="8">
        <v>3</v>
      </c>
      <c r="CK147" s="8" t="s">
        <v>507</v>
      </c>
      <c r="CL147" s="8">
        <f t="shared" si="70"/>
        <v>2</v>
      </c>
      <c r="CM147" s="8" t="s">
        <v>634</v>
      </c>
      <c r="CN147" s="8">
        <v>0</v>
      </c>
      <c r="CO147" s="8" t="s">
        <v>634</v>
      </c>
      <c r="CP147" s="8">
        <v>0</v>
      </c>
      <c r="CQ147" s="7" t="s">
        <v>637</v>
      </c>
      <c r="CR147" s="7">
        <v>1</v>
      </c>
      <c r="CS147" s="7">
        <v>6</v>
      </c>
      <c r="CT147" s="7">
        <v>3</v>
      </c>
      <c r="CU147" s="8">
        <v>1</v>
      </c>
      <c r="CV147" s="8">
        <v>1</v>
      </c>
      <c r="CW147" s="7">
        <v>0</v>
      </c>
      <c r="CX147" s="7">
        <f t="shared" si="71"/>
        <v>0</v>
      </c>
      <c r="CY147" s="7">
        <f t="shared" si="72"/>
        <v>0</v>
      </c>
      <c r="CZ147" s="7">
        <v>0</v>
      </c>
      <c r="DA147" s="7">
        <v>0</v>
      </c>
      <c r="DB147" s="7">
        <v>0</v>
      </c>
      <c r="DC147" s="7">
        <v>0</v>
      </c>
      <c r="DD147" s="7">
        <v>0</v>
      </c>
      <c r="DE147" s="7">
        <v>27</v>
      </c>
      <c r="DF147" s="8">
        <v>30</v>
      </c>
      <c r="DG147" s="7">
        <v>40</v>
      </c>
      <c r="DH147" s="8">
        <v>0.875</v>
      </c>
      <c r="DI147" s="8">
        <v>22</v>
      </c>
      <c r="DJ147" s="8">
        <v>33</v>
      </c>
      <c r="DK147" s="8">
        <v>0.48888888888888887</v>
      </c>
      <c r="DL147" s="8">
        <f t="shared" si="55"/>
        <v>0.73333333333333328</v>
      </c>
      <c r="DM147" s="8">
        <f t="shared" si="57"/>
        <v>0.61111111111111116</v>
      </c>
      <c r="DN147" s="8">
        <v>527.21739130434787</v>
      </c>
      <c r="DO147" s="8">
        <v>601.58333333333337</v>
      </c>
      <c r="DP147" s="8">
        <v>552.71428571428567</v>
      </c>
      <c r="DQ147" s="8">
        <v>563.95238095238096</v>
      </c>
      <c r="DR147" s="8">
        <v>507.84848484848487</v>
      </c>
      <c r="DS147" s="8">
        <v>529.66666666666663</v>
      </c>
      <c r="DT147" s="8">
        <v>538.7303370786517</v>
      </c>
      <c r="DU147" s="8">
        <f t="shared" si="58"/>
        <v>-36.734989648033093</v>
      </c>
      <c r="DV147" s="8">
        <f t="shared" si="58"/>
        <v>93.734848484848499</v>
      </c>
      <c r="DW147" s="8">
        <f t="shared" si="58"/>
        <v>23.047619047619037</v>
      </c>
      <c r="EB147" s="7">
        <v>0.96052630000000006</v>
      </c>
      <c r="EC147" s="7">
        <v>0.9473684</v>
      </c>
      <c r="ED147" s="7">
        <v>0.9539474</v>
      </c>
      <c r="EE147" s="7">
        <v>409.944444444444</v>
      </c>
      <c r="EF147" s="7">
        <v>410.45714285714303</v>
      </c>
      <c r="EG147" s="7">
        <v>410.19718309859201</v>
      </c>
      <c r="EH147" s="7">
        <v>0.512698412698398</v>
      </c>
      <c r="EI147" s="7">
        <v>5.6888704727912E-2</v>
      </c>
      <c r="EJ147" s="7">
        <v>6</v>
      </c>
      <c r="EK147">
        <v>38.610435339308644</v>
      </c>
      <c r="EL147">
        <v>25.827573115913317</v>
      </c>
      <c r="EM147">
        <v>44</v>
      </c>
      <c r="EN147">
        <v>-52.707746478873204</v>
      </c>
      <c r="EO147">
        <v>43.797932925783485</v>
      </c>
      <c r="EP147">
        <v>28</v>
      </c>
      <c r="EQ147">
        <v>0.61111111111111116</v>
      </c>
      <c r="ER147">
        <v>0.73253815461043903</v>
      </c>
      <c r="ES147" s="7">
        <v>0.92500000000000004</v>
      </c>
      <c r="ET147" s="25">
        <v>327.83050847457628</v>
      </c>
      <c r="EU147" s="25">
        <v>373</v>
      </c>
      <c r="EV147" s="7">
        <v>1</v>
      </c>
      <c r="EW147" s="7">
        <v>0.8833333333333333</v>
      </c>
      <c r="EX147" s="7">
        <v>0.94166666666666665</v>
      </c>
    </row>
    <row r="148" spans="1:154" x14ac:dyDescent="0.25">
      <c r="A148" s="1">
        <v>1148</v>
      </c>
      <c r="B148" s="7" t="s">
        <v>147</v>
      </c>
      <c r="C148" s="7" t="str">
        <f t="shared" si="61"/>
        <v>99</v>
      </c>
      <c r="D148" s="7">
        <f t="shared" si="62"/>
        <v>1999</v>
      </c>
      <c r="E148" s="7">
        <f t="shared" si="63"/>
        <v>1999</v>
      </c>
      <c r="F148" s="7">
        <f t="shared" si="64"/>
        <v>20</v>
      </c>
      <c r="G148" s="7" t="s">
        <v>447</v>
      </c>
      <c r="H148" s="7">
        <f t="shared" si="76"/>
        <v>1</v>
      </c>
      <c r="I148" s="7"/>
      <c r="J148" s="7" t="s">
        <v>470</v>
      </c>
      <c r="K148" s="7">
        <f t="shared" si="65"/>
        <v>1</v>
      </c>
      <c r="L148" s="7">
        <v>12</v>
      </c>
      <c r="M148" s="7" t="s">
        <v>493</v>
      </c>
      <c r="N148" s="7">
        <f t="shared" si="75"/>
        <v>1</v>
      </c>
      <c r="O148" s="7" t="s">
        <v>494</v>
      </c>
      <c r="P148" s="7">
        <f t="shared" si="73"/>
        <v>0</v>
      </c>
      <c r="Q148" s="7" t="s">
        <v>494</v>
      </c>
      <c r="R148" s="7">
        <f t="shared" si="74"/>
        <v>0</v>
      </c>
      <c r="S148" s="7" t="s">
        <v>501</v>
      </c>
      <c r="T148" s="7">
        <f t="shared" si="68"/>
        <v>1</v>
      </c>
      <c r="U148" s="7" t="s">
        <v>506</v>
      </c>
      <c r="V148" s="25">
        <v>55</v>
      </c>
      <c r="W148" s="25">
        <v>80</v>
      </c>
      <c r="X148" s="25">
        <v>29</v>
      </c>
      <c r="Y148" s="7">
        <f t="shared" si="69"/>
        <v>4</v>
      </c>
      <c r="Z148" s="7" t="s">
        <v>514</v>
      </c>
      <c r="AA148" s="7">
        <f t="shared" si="54"/>
        <v>6</v>
      </c>
      <c r="AB148" s="7">
        <v>4</v>
      </c>
      <c r="AC148" s="7">
        <v>1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26</v>
      </c>
      <c r="AM148" s="7">
        <v>28</v>
      </c>
      <c r="AN148" s="7">
        <v>26</v>
      </c>
      <c r="AO148" s="7">
        <v>32</v>
      </c>
      <c r="AP148" s="7">
        <v>36</v>
      </c>
      <c r="AQ148" s="7">
        <v>14</v>
      </c>
      <c r="AR148" s="7">
        <v>37</v>
      </c>
      <c r="AS148" s="7">
        <v>0.91666666666666663</v>
      </c>
      <c r="AT148" s="8">
        <v>22</v>
      </c>
      <c r="AU148" s="8">
        <v>30</v>
      </c>
      <c r="AV148" s="8">
        <v>0.48888888888888887</v>
      </c>
      <c r="AW148" s="8">
        <v>0.66666666666666663</v>
      </c>
      <c r="AX148" s="8">
        <v>0.57777777777777772</v>
      </c>
      <c r="AY148" s="8">
        <v>561.42857142857144</v>
      </c>
      <c r="AZ148" s="8">
        <v>646</v>
      </c>
      <c r="BA148" s="8">
        <v>596.66666666666663</v>
      </c>
      <c r="BB148" s="8">
        <v>609</v>
      </c>
      <c r="BC148" s="8">
        <v>594.14285714285711</v>
      </c>
      <c r="BD148" s="8">
        <v>600.67999999999995</v>
      </c>
      <c r="BE148" s="8">
        <v>599</v>
      </c>
      <c r="BF148" s="8">
        <v>-47.571428571428555</v>
      </c>
      <c r="BG148" s="8">
        <v>51.85714285714289</v>
      </c>
      <c r="BH148" s="8">
        <v>-4.0133333333333212</v>
      </c>
      <c r="BM148" s="7">
        <v>0.90789470000000005</v>
      </c>
      <c r="BN148" s="7">
        <v>0.93421050000000005</v>
      </c>
      <c r="BO148" s="7">
        <v>0.9210526</v>
      </c>
      <c r="BP148" s="7">
        <v>409.39705882352899</v>
      </c>
      <c r="BQ148" s="7">
        <v>426.08695652173901</v>
      </c>
      <c r="BR148" s="7">
        <v>417.80291970802898</v>
      </c>
      <c r="BS148" s="7">
        <v>16.689897698209698</v>
      </c>
      <c r="BT148" s="7">
        <v>5.0765315742526303E-2</v>
      </c>
      <c r="BU148" s="7">
        <v>9</v>
      </c>
      <c r="BV148" s="39">
        <v>49.012885825591916</v>
      </c>
      <c r="BW148" s="39">
        <v>38.80739080131243</v>
      </c>
      <c r="BX148" s="39">
        <v>47</v>
      </c>
      <c r="BY148" s="39">
        <v>-44.99871959026887</v>
      </c>
      <c r="BZ148" s="39">
        <v>32.506833356634921</v>
      </c>
      <c r="CA148" s="39">
        <v>22</v>
      </c>
      <c r="CB148">
        <v>0.6811594202898551</v>
      </c>
      <c r="CC148">
        <v>1.0892062323522451</v>
      </c>
      <c r="CD148" s="7">
        <v>0.8666666666666667</v>
      </c>
      <c r="CE148" s="25">
        <v>378.88135593220341</v>
      </c>
      <c r="CF148" s="25">
        <v>456.13333333333333</v>
      </c>
      <c r="CG148" s="7">
        <v>0.98333333333333328</v>
      </c>
      <c r="CH148" s="7">
        <v>0.75</v>
      </c>
      <c r="CI148" s="7">
        <v>0.8666666666666667</v>
      </c>
      <c r="CJ148" s="8">
        <v>3</v>
      </c>
      <c r="CK148" s="8" t="s">
        <v>504</v>
      </c>
      <c r="CL148" s="8">
        <f t="shared" si="70"/>
        <v>3</v>
      </c>
      <c r="CM148" s="8" t="s">
        <v>634</v>
      </c>
      <c r="CN148" s="8">
        <v>0</v>
      </c>
      <c r="CO148" s="8" t="s">
        <v>639</v>
      </c>
      <c r="CP148" s="8">
        <v>1</v>
      </c>
      <c r="CQ148" s="7" t="s">
        <v>636</v>
      </c>
      <c r="CR148" s="7">
        <v>2</v>
      </c>
      <c r="CS148" s="7">
        <v>7</v>
      </c>
      <c r="CT148" s="7">
        <v>1</v>
      </c>
      <c r="CU148" s="8">
        <v>0</v>
      </c>
      <c r="CV148" s="8">
        <v>0</v>
      </c>
      <c r="CW148" s="7">
        <v>0</v>
      </c>
      <c r="CX148" s="7">
        <f t="shared" si="71"/>
        <v>0</v>
      </c>
      <c r="CY148" s="7">
        <f t="shared" si="72"/>
        <v>0</v>
      </c>
      <c r="CZ148" s="7">
        <v>0</v>
      </c>
      <c r="DA148" s="7">
        <v>0</v>
      </c>
      <c r="DB148" s="7">
        <v>0</v>
      </c>
      <c r="DC148" s="7">
        <v>0</v>
      </c>
      <c r="DD148" s="7">
        <v>0</v>
      </c>
      <c r="DE148" s="7">
        <v>29</v>
      </c>
      <c r="DF148" s="8">
        <v>17</v>
      </c>
      <c r="DG148" s="7">
        <v>40</v>
      </c>
      <c r="DH148" s="8">
        <v>0.91666666666666663</v>
      </c>
      <c r="DI148" s="8">
        <v>22</v>
      </c>
      <c r="DJ148" s="8">
        <v>35</v>
      </c>
      <c r="DK148" s="8">
        <v>0.48888888888888887</v>
      </c>
      <c r="DL148" s="8">
        <f t="shared" si="55"/>
        <v>0.77777777777777779</v>
      </c>
      <c r="DM148" s="8">
        <f t="shared" si="57"/>
        <v>0.6333333333333333</v>
      </c>
      <c r="DN148" s="8">
        <v>575.59090909090912</v>
      </c>
      <c r="DO148" s="8">
        <v>656.1</v>
      </c>
      <c r="DP148" s="8">
        <v>600.75</v>
      </c>
      <c r="DQ148" s="8">
        <v>587.66666666666663</v>
      </c>
      <c r="DR148" s="8">
        <v>496.65714285714284</v>
      </c>
      <c r="DS148" s="8">
        <v>530.78571428571433</v>
      </c>
      <c r="DT148" s="8">
        <v>556.22727272727275</v>
      </c>
      <c r="DU148" s="8">
        <f t="shared" si="58"/>
        <v>-12.075757575757507</v>
      </c>
      <c r="DV148" s="8">
        <f t="shared" si="58"/>
        <v>159.44285714285718</v>
      </c>
      <c r="DW148" s="8">
        <f t="shared" si="58"/>
        <v>69.964285714285666</v>
      </c>
      <c r="EB148" s="7">
        <v>0.93421050000000005</v>
      </c>
      <c r="EC148" s="7">
        <v>0.93421050000000005</v>
      </c>
      <c r="ED148" s="7">
        <v>0.93421050000000005</v>
      </c>
      <c r="EE148" s="7">
        <v>447.39705882352899</v>
      </c>
      <c r="EF148" s="7">
        <v>437.66176470588198</v>
      </c>
      <c r="EG148" s="7">
        <v>442.52941176470603</v>
      </c>
      <c r="EH148" s="7">
        <v>-9.7352941176470207</v>
      </c>
      <c r="EI148" s="7">
        <v>3.12456144961961E-2</v>
      </c>
      <c r="EJ148" s="7">
        <v>10</v>
      </c>
      <c r="EK148">
        <v>29.138561096307591</v>
      </c>
      <c r="EL148">
        <v>19.060282669901202</v>
      </c>
      <c r="EM148">
        <v>37</v>
      </c>
      <c r="EN148">
        <v>-55.884242957746451</v>
      </c>
      <c r="EO148">
        <v>43.970504584749811</v>
      </c>
      <c r="EP148">
        <v>32</v>
      </c>
      <c r="EQ148">
        <v>0.53623188405797106</v>
      </c>
      <c r="ER148">
        <v>0.5214092480118051</v>
      </c>
      <c r="ES148" s="7">
        <v>0.91666666666666663</v>
      </c>
      <c r="ET148" s="25">
        <v>393.96610169491527</v>
      </c>
      <c r="EU148" s="25">
        <v>477.60784313725492</v>
      </c>
      <c r="EV148" s="7">
        <v>1</v>
      </c>
      <c r="EW148" s="7">
        <v>0.8666666666666667</v>
      </c>
      <c r="EX148" s="7">
        <v>0.93333333333333335</v>
      </c>
    </row>
    <row r="149" spans="1:154" x14ac:dyDescent="0.25">
      <c r="A149" s="1">
        <v>1149</v>
      </c>
      <c r="B149" s="7" t="s">
        <v>26</v>
      </c>
      <c r="C149" s="7" t="str">
        <f t="shared" si="61"/>
        <v>00</v>
      </c>
      <c r="D149" s="7">
        <f t="shared" si="62"/>
        <v>1900</v>
      </c>
      <c r="E149" s="7">
        <f t="shared" si="63"/>
        <v>2000</v>
      </c>
      <c r="F149" s="7">
        <f t="shared" si="64"/>
        <v>19</v>
      </c>
      <c r="G149" s="7" t="s">
        <v>447</v>
      </c>
      <c r="H149" s="7">
        <f t="shared" si="76"/>
        <v>1</v>
      </c>
      <c r="I149" s="7"/>
      <c r="J149" s="7" t="s">
        <v>470</v>
      </c>
      <c r="K149" s="7">
        <f t="shared" si="65"/>
        <v>1</v>
      </c>
      <c r="L149" s="7">
        <v>12</v>
      </c>
      <c r="M149" s="7" t="s">
        <v>493</v>
      </c>
      <c r="N149" s="7">
        <f t="shared" si="75"/>
        <v>1</v>
      </c>
      <c r="O149" s="7" t="s">
        <v>494</v>
      </c>
      <c r="P149" s="7">
        <f t="shared" si="73"/>
        <v>0</v>
      </c>
      <c r="Q149" s="7" t="s">
        <v>494</v>
      </c>
      <c r="R149" s="7">
        <f t="shared" si="74"/>
        <v>0</v>
      </c>
      <c r="S149" s="7" t="s">
        <v>501</v>
      </c>
      <c r="T149" s="7">
        <f t="shared" si="68"/>
        <v>1</v>
      </c>
      <c r="U149" s="7" t="s">
        <v>504</v>
      </c>
      <c r="V149" s="25">
        <v>53</v>
      </c>
      <c r="W149" s="25">
        <v>60</v>
      </c>
      <c r="X149" s="25">
        <v>25</v>
      </c>
      <c r="Y149" s="7">
        <f t="shared" si="69"/>
        <v>3</v>
      </c>
      <c r="Z149" s="7" t="s">
        <v>514</v>
      </c>
      <c r="AA149" s="7">
        <f t="shared" si="54"/>
        <v>6</v>
      </c>
      <c r="AB149" s="7">
        <v>3</v>
      </c>
      <c r="AC149" s="7">
        <v>1</v>
      </c>
      <c r="AD149" s="10"/>
      <c r="AE149" s="7">
        <v>12</v>
      </c>
      <c r="AF149" s="7">
        <v>4</v>
      </c>
      <c r="AG149" s="7">
        <v>0</v>
      </c>
      <c r="AH149" s="7">
        <v>3</v>
      </c>
      <c r="AI149" s="7">
        <v>5</v>
      </c>
      <c r="AJ149" s="7">
        <v>3</v>
      </c>
      <c r="AK149" s="7">
        <v>0</v>
      </c>
      <c r="AL149" s="7">
        <v>12</v>
      </c>
      <c r="AM149" s="7">
        <v>31</v>
      </c>
      <c r="AN149" s="7">
        <v>24</v>
      </c>
      <c r="AO149" s="7">
        <v>40</v>
      </c>
      <c r="AP149" s="7">
        <v>32</v>
      </c>
      <c r="AQ149" s="7">
        <v>22</v>
      </c>
      <c r="AR149" s="7">
        <v>37</v>
      </c>
      <c r="AS149" s="7">
        <v>1</v>
      </c>
      <c r="AT149" s="8">
        <v>23</v>
      </c>
      <c r="AU149" s="8">
        <v>26</v>
      </c>
      <c r="AV149" s="8">
        <v>0.51111111111111107</v>
      </c>
      <c r="AW149" s="8">
        <v>0.57777777777777772</v>
      </c>
      <c r="AX149" s="8">
        <v>0.5444444444444444</v>
      </c>
      <c r="AY149" s="8">
        <v>598.09523809523807</v>
      </c>
      <c r="AZ149" s="8">
        <v>733.22222222222217</v>
      </c>
      <c r="BA149" s="8">
        <v>660.46153846153845</v>
      </c>
      <c r="BB149" s="8">
        <v>698.47619047619048</v>
      </c>
      <c r="BC149" s="8">
        <v>602.61538461538464</v>
      </c>
      <c r="BD149" s="8">
        <v>645.44680851063833</v>
      </c>
      <c r="BE149" s="8">
        <v>652.25581395348843</v>
      </c>
      <c r="BF149" s="8">
        <v>-100.38095238095241</v>
      </c>
      <c r="BG149" s="8">
        <v>130.60683760683753</v>
      </c>
      <c r="BH149" s="8">
        <v>15.014729950900119</v>
      </c>
      <c r="BM149" s="7">
        <v>0.9473684</v>
      </c>
      <c r="BN149" s="7">
        <v>0.96052630000000006</v>
      </c>
      <c r="BO149" s="7">
        <v>0.9539474</v>
      </c>
      <c r="BP149" s="7">
        <v>436.70422535211299</v>
      </c>
      <c r="BQ149" s="7">
        <v>431.61971830985902</v>
      </c>
      <c r="BR149" s="7">
        <v>434.16197183098598</v>
      </c>
      <c r="BS149" s="7">
        <v>-5.0845070422535601</v>
      </c>
      <c r="BT149" s="7">
        <v>6.3087151918932396E-2</v>
      </c>
      <c r="BU149" s="7">
        <v>6</v>
      </c>
      <c r="BV149" s="39">
        <v>45.802845528455222</v>
      </c>
      <c r="BW149" s="39">
        <v>29.386833118552598</v>
      </c>
      <c r="BX149" s="39">
        <v>41</v>
      </c>
      <c r="BY149" s="39">
        <v>-65.250000000000057</v>
      </c>
      <c r="BZ149" s="39">
        <v>58.328999839035617</v>
      </c>
      <c r="CA149" s="39">
        <v>30</v>
      </c>
      <c r="CB149">
        <v>0.57746478873239437</v>
      </c>
      <c r="CC149">
        <v>0.70195931844375759</v>
      </c>
      <c r="CD149" s="7">
        <v>0.8666666666666667</v>
      </c>
      <c r="CE149" s="25">
        <v>325.52542372881356</v>
      </c>
      <c r="CF149" s="25">
        <v>437.33333333333331</v>
      </c>
      <c r="CG149" s="7">
        <v>1</v>
      </c>
      <c r="CH149" s="7">
        <v>0.76666666666666672</v>
      </c>
      <c r="CI149" s="7">
        <v>0.8833333333333333</v>
      </c>
      <c r="CJ149" s="8"/>
      <c r="CK149" s="8"/>
      <c r="CL149" s="8"/>
      <c r="CM149" s="8"/>
      <c r="CN149" s="8"/>
      <c r="CO149" s="8"/>
      <c r="CP149" s="8"/>
      <c r="CU149" s="8"/>
      <c r="CV149" s="8"/>
      <c r="DF149" s="8"/>
      <c r="ET149" s="25"/>
      <c r="EU149" s="25"/>
    </row>
    <row r="150" spans="1:154" x14ac:dyDescent="0.25">
      <c r="A150" s="1">
        <v>1150</v>
      </c>
      <c r="B150" s="7" t="s">
        <v>148</v>
      </c>
      <c r="C150" s="7" t="str">
        <f t="shared" si="61"/>
        <v>00</v>
      </c>
      <c r="D150" s="7">
        <f t="shared" si="62"/>
        <v>1900</v>
      </c>
      <c r="E150" s="7">
        <f t="shared" si="63"/>
        <v>2000</v>
      </c>
      <c r="F150" s="7">
        <f t="shared" si="64"/>
        <v>19</v>
      </c>
      <c r="G150" s="7" t="s">
        <v>447</v>
      </c>
      <c r="H150" s="7">
        <f t="shared" si="76"/>
        <v>1</v>
      </c>
      <c r="I150" s="7"/>
      <c r="J150" s="7" t="s">
        <v>470</v>
      </c>
      <c r="K150" s="7">
        <f t="shared" si="65"/>
        <v>1</v>
      </c>
      <c r="L150" s="7">
        <v>12</v>
      </c>
      <c r="M150" s="7" t="s">
        <v>493</v>
      </c>
      <c r="N150" s="7">
        <f t="shared" si="75"/>
        <v>1</v>
      </c>
      <c r="O150" s="7" t="s">
        <v>494</v>
      </c>
      <c r="P150" s="7">
        <f t="shared" si="73"/>
        <v>0</v>
      </c>
      <c r="Q150" s="7" t="s">
        <v>494</v>
      </c>
      <c r="R150" s="7">
        <f t="shared" si="74"/>
        <v>0</v>
      </c>
      <c r="S150" s="7" t="s">
        <v>501</v>
      </c>
      <c r="T150" s="7">
        <f t="shared" si="68"/>
        <v>1</v>
      </c>
      <c r="U150" s="7" t="s">
        <v>504</v>
      </c>
      <c r="V150" s="25">
        <v>53</v>
      </c>
      <c r="W150" s="25">
        <v>60</v>
      </c>
      <c r="X150" s="25">
        <v>26</v>
      </c>
      <c r="Y150" s="7">
        <f t="shared" si="69"/>
        <v>3</v>
      </c>
      <c r="Z150" s="7" t="s">
        <v>513</v>
      </c>
      <c r="AA150" s="7">
        <f t="shared" si="54"/>
        <v>5</v>
      </c>
      <c r="AB150" s="7">
        <v>6</v>
      </c>
      <c r="AC150" s="7">
        <v>0</v>
      </c>
      <c r="AD150" s="7">
        <v>9</v>
      </c>
      <c r="AE150" s="7">
        <v>6</v>
      </c>
      <c r="AF150" s="7">
        <v>1</v>
      </c>
      <c r="AG150" s="7">
        <v>0</v>
      </c>
      <c r="AH150" s="7">
        <v>4</v>
      </c>
      <c r="AI150" s="7">
        <v>1</v>
      </c>
      <c r="AJ150" s="7">
        <v>1</v>
      </c>
      <c r="AK150" s="7">
        <v>0</v>
      </c>
      <c r="AL150" s="7">
        <v>15</v>
      </c>
      <c r="AM150" s="7">
        <v>35</v>
      </c>
      <c r="AN150" s="7">
        <v>31</v>
      </c>
      <c r="AO150" s="7">
        <v>38</v>
      </c>
      <c r="AP150" s="7">
        <v>35</v>
      </c>
      <c r="AQ150" s="7">
        <v>22</v>
      </c>
      <c r="AR150" s="7">
        <v>39</v>
      </c>
      <c r="AS150" s="7">
        <v>1</v>
      </c>
      <c r="AT150" s="8">
        <v>29</v>
      </c>
      <c r="AU150" s="8">
        <v>24</v>
      </c>
      <c r="AV150" s="8">
        <v>0.64444444444444449</v>
      </c>
      <c r="AW150" s="8">
        <v>0.53333333333333333</v>
      </c>
      <c r="AX150" s="8">
        <v>0.58888888888888891</v>
      </c>
      <c r="AY150" s="8">
        <v>613.4375</v>
      </c>
      <c r="AZ150" s="8">
        <v>669.15</v>
      </c>
      <c r="BA150" s="8">
        <v>644.38888888888891</v>
      </c>
      <c r="BB150" s="8">
        <v>652.34482758620686</v>
      </c>
      <c r="BC150" s="8">
        <v>647.13636363636363</v>
      </c>
      <c r="BD150" s="8">
        <v>650.0980392156863</v>
      </c>
      <c r="BE150" s="8">
        <v>647.73563218390802</v>
      </c>
      <c r="BF150" s="8">
        <v>-38.907327586206861</v>
      </c>
      <c r="BG150" s="8">
        <v>22.013636363636351</v>
      </c>
      <c r="BH150" s="8">
        <v>-5.7091503267973849</v>
      </c>
      <c r="BM150" s="7">
        <v>0.98684210000000006</v>
      </c>
      <c r="BN150" s="7">
        <v>0.96052630000000006</v>
      </c>
      <c r="BO150" s="7">
        <v>0.9736842</v>
      </c>
      <c r="BP150" s="7">
        <v>434.85135135135101</v>
      </c>
      <c r="BQ150" s="7">
        <v>439.83098591549299</v>
      </c>
      <c r="BR150" s="7">
        <v>437.28965517241397</v>
      </c>
      <c r="BS150" s="7">
        <v>4.9796345641415796</v>
      </c>
      <c r="BT150" s="7">
        <v>6.5621321671495703E-2</v>
      </c>
      <c r="BU150" s="7">
        <v>4</v>
      </c>
      <c r="BV150" s="39">
        <v>45.005985915492893</v>
      </c>
      <c r="BW150" s="39">
        <v>27.879102837071418</v>
      </c>
      <c r="BX150" s="39">
        <v>40</v>
      </c>
      <c r="BY150" s="39">
        <v>-42.110190555095343</v>
      </c>
      <c r="BZ150" s="39">
        <v>33.088065359040684</v>
      </c>
      <c r="CA150" s="39">
        <v>34</v>
      </c>
      <c r="CB150">
        <v>0.54054054054054057</v>
      </c>
      <c r="CC150">
        <v>1.0687670922934629</v>
      </c>
      <c r="CD150" s="7">
        <v>0.96666666666666667</v>
      </c>
      <c r="CE150" s="25">
        <v>402.37288135593218</v>
      </c>
      <c r="CF150" s="25">
        <v>507.19298245614033</v>
      </c>
      <c r="CG150" s="7">
        <v>1</v>
      </c>
      <c r="CH150" s="7">
        <v>0.98333333333333328</v>
      </c>
      <c r="CI150" s="7">
        <v>0.9916666666666667</v>
      </c>
      <c r="CJ150" s="8">
        <v>3</v>
      </c>
      <c r="CK150" s="8" t="s">
        <v>507</v>
      </c>
      <c r="CL150" s="8">
        <f t="shared" si="70"/>
        <v>2</v>
      </c>
      <c r="CM150" s="8" t="s">
        <v>634</v>
      </c>
      <c r="CN150" s="8">
        <v>0</v>
      </c>
      <c r="CO150" s="8" t="s">
        <v>634</v>
      </c>
      <c r="CP150" s="8">
        <v>0</v>
      </c>
      <c r="CQ150" s="7" t="s">
        <v>636</v>
      </c>
      <c r="CR150" s="7">
        <v>2</v>
      </c>
      <c r="CS150" s="7">
        <v>8</v>
      </c>
      <c r="CT150" s="7">
        <v>6</v>
      </c>
      <c r="CU150" s="8">
        <v>1</v>
      </c>
      <c r="CV150" s="8">
        <v>0</v>
      </c>
      <c r="CW150" s="7">
        <v>19</v>
      </c>
      <c r="CX150" s="7">
        <f t="shared" si="71"/>
        <v>0</v>
      </c>
      <c r="CY150" s="7">
        <f t="shared" si="72"/>
        <v>0</v>
      </c>
      <c r="CZ150" s="7">
        <v>3</v>
      </c>
      <c r="DA150" s="7">
        <v>3</v>
      </c>
      <c r="DB150" s="7">
        <v>12</v>
      </c>
      <c r="DC150" s="7">
        <v>1</v>
      </c>
      <c r="DD150" s="7">
        <v>2</v>
      </c>
      <c r="DE150" s="7">
        <v>35</v>
      </c>
      <c r="DF150" s="8">
        <v>25</v>
      </c>
      <c r="DG150" s="7">
        <v>31</v>
      </c>
      <c r="DH150" s="8">
        <v>0.91666666666666663</v>
      </c>
      <c r="DI150" s="8">
        <v>28</v>
      </c>
      <c r="DJ150" s="8">
        <v>32</v>
      </c>
      <c r="DK150" s="8">
        <v>0.62222222222222223</v>
      </c>
      <c r="DL150" s="8">
        <f t="shared" si="55"/>
        <v>0.71111111111111114</v>
      </c>
      <c r="DM150" s="8">
        <f t="shared" si="57"/>
        <v>0.66666666666666663</v>
      </c>
      <c r="DN150" s="8">
        <v>648.70588235294122</v>
      </c>
      <c r="DO150" s="8">
        <v>893.16666666666663</v>
      </c>
      <c r="DP150" s="8">
        <v>749.86206896551721</v>
      </c>
      <c r="DQ150" s="8">
        <v>721.17857142857144</v>
      </c>
      <c r="DR150" s="8">
        <v>648.43333333333328</v>
      </c>
      <c r="DS150" s="8">
        <v>683.55172413793105</v>
      </c>
      <c r="DT150" s="8">
        <v>705.65517241379314</v>
      </c>
      <c r="DU150" s="8">
        <f t="shared" si="58"/>
        <v>-72.472689075630228</v>
      </c>
      <c r="DV150" s="8">
        <f t="shared" si="58"/>
        <v>244.73333333333335</v>
      </c>
      <c r="DW150" s="8">
        <f t="shared" si="58"/>
        <v>66.310344827586164</v>
      </c>
      <c r="EB150" s="7">
        <v>0.93421050000000005</v>
      </c>
      <c r="EC150" s="7">
        <v>0.96052630000000006</v>
      </c>
      <c r="ED150" s="7">
        <v>0.9473684</v>
      </c>
      <c r="EE150" s="7">
        <v>429.98550724637698</v>
      </c>
      <c r="EF150" s="7">
        <v>444.86111111111097</v>
      </c>
      <c r="EG150" s="7">
        <v>437.58156028368802</v>
      </c>
      <c r="EH150" s="7">
        <v>14.8756038647343</v>
      </c>
      <c r="EI150" s="7">
        <v>5.37112106967065E-2</v>
      </c>
      <c r="EJ150" s="7">
        <v>7</v>
      </c>
      <c r="EK150">
        <v>42.592818428184259</v>
      </c>
      <c r="EL150">
        <v>24.391146324768922</v>
      </c>
      <c r="EM150">
        <v>41</v>
      </c>
      <c r="EN150">
        <v>-25.710317460317487</v>
      </c>
      <c r="EO150">
        <v>14.929425812871729</v>
      </c>
      <c r="EP150">
        <v>28</v>
      </c>
      <c r="EQ150">
        <v>0.59420289855072461</v>
      </c>
      <c r="ER150">
        <v>1.6566430381081065</v>
      </c>
      <c r="ES150" s="7">
        <v>0.95</v>
      </c>
      <c r="ET150" s="25">
        <v>442.08771929824559</v>
      </c>
      <c r="EU150" s="25">
        <v>590.59649122807014</v>
      </c>
      <c r="EV150" s="7">
        <v>0.96666666666666667</v>
      </c>
      <c r="EW150" s="7">
        <v>0.96666666666666667</v>
      </c>
      <c r="EX150" s="7">
        <v>0.96666666666666667</v>
      </c>
    </row>
    <row r="151" spans="1:154" x14ac:dyDescent="0.25">
      <c r="A151" s="1">
        <v>1151</v>
      </c>
      <c r="B151" s="7" t="s">
        <v>15</v>
      </c>
      <c r="C151" s="7" t="str">
        <f t="shared" ref="C151:C182" si="77">RIGHT(B151,2)</f>
        <v>00</v>
      </c>
      <c r="D151" s="7">
        <f t="shared" ref="D151:D182" si="78">IF(C151&gt;0,C151+1900,C151+2000)</f>
        <v>1900</v>
      </c>
      <c r="E151" s="7">
        <f t="shared" ref="E151:E182" si="79">IF(D151=1900,2000,D151)</f>
        <v>2000</v>
      </c>
      <c r="F151" s="7">
        <f t="shared" ref="F151:F182" si="80">2019-E151</f>
        <v>19</v>
      </c>
      <c r="G151" s="7" t="s">
        <v>447</v>
      </c>
      <c r="H151" s="7">
        <f t="shared" si="76"/>
        <v>1</v>
      </c>
      <c r="I151" s="7"/>
      <c r="J151" s="7" t="s">
        <v>470</v>
      </c>
      <c r="K151" s="7">
        <f t="shared" si="65"/>
        <v>1</v>
      </c>
      <c r="L151" s="7">
        <v>12</v>
      </c>
      <c r="M151" s="7" t="s">
        <v>493</v>
      </c>
      <c r="N151" s="7">
        <f t="shared" si="75"/>
        <v>1</v>
      </c>
      <c r="O151" s="7" t="s">
        <v>494</v>
      </c>
      <c r="P151" s="7">
        <f t="shared" si="73"/>
        <v>0</v>
      </c>
      <c r="Q151" s="7" t="s">
        <v>494</v>
      </c>
      <c r="R151" s="7">
        <f t="shared" si="74"/>
        <v>0</v>
      </c>
      <c r="S151" s="7" t="s">
        <v>501</v>
      </c>
      <c r="T151" s="7">
        <f t="shared" si="68"/>
        <v>1</v>
      </c>
      <c r="U151" s="7" t="s">
        <v>506</v>
      </c>
      <c r="V151" s="25">
        <v>55</v>
      </c>
      <c r="W151" s="25">
        <v>60</v>
      </c>
      <c r="X151" s="25">
        <v>34</v>
      </c>
      <c r="Y151" s="7">
        <f t="shared" si="69"/>
        <v>4</v>
      </c>
      <c r="Z151" s="7" t="s">
        <v>514</v>
      </c>
      <c r="AA151" s="7">
        <f t="shared" si="54"/>
        <v>6</v>
      </c>
      <c r="AB151" s="7">
        <v>1</v>
      </c>
      <c r="AC151" s="7">
        <v>0</v>
      </c>
      <c r="AD151" s="7">
        <v>9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1</v>
      </c>
      <c r="AL151" s="7">
        <v>8</v>
      </c>
      <c r="AM151" s="7">
        <v>33</v>
      </c>
      <c r="AN151" s="7">
        <v>27</v>
      </c>
      <c r="AO151" s="7">
        <v>39</v>
      </c>
      <c r="AP151" s="7">
        <v>39</v>
      </c>
      <c r="AQ151" s="7">
        <v>12</v>
      </c>
      <c r="AR151" s="7">
        <v>40</v>
      </c>
      <c r="AS151" s="7">
        <v>1</v>
      </c>
      <c r="AT151" s="8">
        <v>18</v>
      </c>
      <c r="AU151" s="8">
        <v>25</v>
      </c>
      <c r="AV151" s="8">
        <v>0.4</v>
      </c>
      <c r="AW151" s="8">
        <v>0.55555555555555558</v>
      </c>
      <c r="AX151" s="8">
        <v>0.4777777777777778</v>
      </c>
      <c r="AY151" s="8">
        <v>628.12</v>
      </c>
      <c r="AZ151" s="8">
        <v>665.85</v>
      </c>
      <c r="BA151" s="8">
        <v>644.88888888888891</v>
      </c>
      <c r="BB151" s="8">
        <v>707.27777777777783</v>
      </c>
      <c r="BC151" s="8">
        <v>734.88</v>
      </c>
      <c r="BD151" s="8">
        <v>723.32558139534888</v>
      </c>
      <c r="BE151" s="8">
        <v>683.21590909090912</v>
      </c>
      <c r="BF151" s="8">
        <v>-79.157777777777824</v>
      </c>
      <c r="BG151" s="8">
        <v>-69.029999999999973</v>
      </c>
      <c r="BH151" s="8">
        <v>-78.436692506459963</v>
      </c>
      <c r="BM151" s="7">
        <v>0.9736842</v>
      </c>
      <c r="BN151" s="7">
        <v>0.98684210000000006</v>
      </c>
      <c r="BO151" s="7">
        <v>0.9802632</v>
      </c>
      <c r="BP151" s="7">
        <v>586.09459459459504</v>
      </c>
      <c r="BQ151" s="7">
        <v>548.25</v>
      </c>
      <c r="BR151" s="7">
        <v>567.43150684931504</v>
      </c>
      <c r="BS151" s="7">
        <v>-37.844594594594597</v>
      </c>
      <c r="BT151" s="7">
        <v>7.9199210971816605E-2</v>
      </c>
      <c r="BU151" s="7">
        <v>3</v>
      </c>
      <c r="BV151" s="39">
        <v>87.411642411642418</v>
      </c>
      <c r="BW151" s="39">
        <v>57.505402370343745</v>
      </c>
      <c r="BX151" s="39">
        <v>26</v>
      </c>
      <c r="BY151" s="39">
        <v>-94.472972972973011</v>
      </c>
      <c r="BZ151" s="39">
        <v>74.108872613203388</v>
      </c>
      <c r="CA151" s="39">
        <v>48</v>
      </c>
      <c r="CB151">
        <v>0.35135135135135137</v>
      </c>
      <c r="CC151">
        <v>0.925255548342374</v>
      </c>
      <c r="CD151" s="7">
        <v>0.98333333333333328</v>
      </c>
      <c r="CE151" s="25">
        <v>444.06666666666666</v>
      </c>
      <c r="CF151" s="25">
        <v>530.34482758620686</v>
      </c>
      <c r="CG151" s="7">
        <v>1</v>
      </c>
      <c r="CH151" s="7">
        <v>0.96666666666666667</v>
      </c>
      <c r="CI151" s="7">
        <v>0.98333333333333328</v>
      </c>
      <c r="CJ151" s="8">
        <v>3</v>
      </c>
      <c r="CK151" s="8" t="s">
        <v>504</v>
      </c>
      <c r="CL151" s="8">
        <f t="shared" si="70"/>
        <v>3</v>
      </c>
      <c r="CM151" s="8" t="s">
        <v>634</v>
      </c>
      <c r="CN151" s="8">
        <v>0</v>
      </c>
      <c r="CO151" s="8" t="s">
        <v>634</v>
      </c>
      <c r="CP151" s="8">
        <v>0</v>
      </c>
      <c r="CQ151" s="7" t="s">
        <v>637</v>
      </c>
      <c r="CR151" s="7">
        <v>1</v>
      </c>
      <c r="CS151" s="7">
        <v>2</v>
      </c>
      <c r="CT151" s="7">
        <v>0</v>
      </c>
      <c r="CU151" s="8">
        <v>9</v>
      </c>
      <c r="CV151" s="8">
        <v>0</v>
      </c>
      <c r="CW151" s="7">
        <v>0</v>
      </c>
      <c r="CX151" s="7">
        <f t="shared" si="71"/>
        <v>0</v>
      </c>
      <c r="CY151" s="7">
        <f t="shared" si="72"/>
        <v>0</v>
      </c>
      <c r="CZ151" s="7">
        <v>0</v>
      </c>
      <c r="DA151" s="7">
        <v>0</v>
      </c>
      <c r="DB151" s="7">
        <v>0</v>
      </c>
      <c r="DC151" s="7">
        <v>0</v>
      </c>
      <c r="DD151" s="7">
        <v>0</v>
      </c>
      <c r="DE151" s="7">
        <v>13</v>
      </c>
      <c r="DF151" s="8">
        <v>35</v>
      </c>
      <c r="DG151" s="7">
        <v>40</v>
      </c>
      <c r="DH151" s="8">
        <v>0.95833333333333337</v>
      </c>
      <c r="DI151" s="8">
        <v>23</v>
      </c>
      <c r="DJ151" s="8">
        <v>25</v>
      </c>
      <c r="DK151" s="8">
        <v>0.51111111111111107</v>
      </c>
      <c r="DL151" s="8">
        <f t="shared" si="55"/>
        <v>0.55555555555555558</v>
      </c>
      <c r="DM151" s="8">
        <f t="shared" si="57"/>
        <v>0.53333333333333333</v>
      </c>
      <c r="DN151" s="8">
        <v>561.59090909090912</v>
      </c>
      <c r="DO151" s="8">
        <v>593.29999999999995</v>
      </c>
      <c r="DP151" s="8">
        <v>576.69047619047615</v>
      </c>
      <c r="DQ151" s="8">
        <v>651.27272727272725</v>
      </c>
      <c r="DR151" s="8">
        <v>614.72</v>
      </c>
      <c r="DS151" s="8">
        <v>631.82978723404256</v>
      </c>
      <c r="DT151" s="8">
        <v>605.8089887640449</v>
      </c>
      <c r="DU151" s="8">
        <f t="shared" si="58"/>
        <v>-89.68181818181813</v>
      </c>
      <c r="DV151" s="8">
        <f t="shared" si="58"/>
        <v>-21.420000000000073</v>
      </c>
      <c r="DW151" s="8">
        <f t="shared" si="58"/>
        <v>-55.139311043566408</v>
      </c>
      <c r="EB151" s="7">
        <v>0.98684210000000006</v>
      </c>
      <c r="EC151" s="7">
        <v>1</v>
      </c>
      <c r="ED151" s="7">
        <v>0.99342109999999995</v>
      </c>
      <c r="EE151" s="7">
        <v>493.20833333333297</v>
      </c>
      <c r="EF151" s="7">
        <v>484.35135135135101</v>
      </c>
      <c r="EG151" s="7">
        <v>488.719178082192</v>
      </c>
      <c r="EH151" s="7">
        <v>-8.85698198198196</v>
      </c>
      <c r="EI151" s="7">
        <v>6.4691042397732407E-2</v>
      </c>
      <c r="EJ151" s="7">
        <v>3</v>
      </c>
      <c r="EK151">
        <v>40.405405405405368</v>
      </c>
      <c r="EL151">
        <v>30.821145729923632</v>
      </c>
      <c r="EM151">
        <v>37</v>
      </c>
      <c r="EN151">
        <v>-66.731981981982031</v>
      </c>
      <c r="EO151">
        <v>59.869476084785141</v>
      </c>
      <c r="EP151">
        <v>36</v>
      </c>
      <c r="EQ151">
        <v>0.50684931506849318</v>
      </c>
      <c r="ER151">
        <v>0.60548786661716458</v>
      </c>
      <c r="ES151" s="7">
        <v>0.97499999999999998</v>
      </c>
      <c r="ET151" s="25">
        <v>421</v>
      </c>
      <c r="EU151" s="25">
        <v>501.44827586206895</v>
      </c>
      <c r="EV151" s="7">
        <v>1</v>
      </c>
      <c r="EW151" s="7">
        <v>0.98333333333333328</v>
      </c>
      <c r="EX151" s="7">
        <v>0.9916666666666667</v>
      </c>
    </row>
    <row r="152" spans="1:154" x14ac:dyDescent="0.25">
      <c r="A152" s="1">
        <v>1152</v>
      </c>
      <c r="B152" s="7" t="s">
        <v>149</v>
      </c>
      <c r="C152" s="7" t="str">
        <f t="shared" si="77"/>
        <v>97</v>
      </c>
      <c r="D152" s="7">
        <f t="shared" si="78"/>
        <v>1997</v>
      </c>
      <c r="E152" s="7">
        <f t="shared" si="79"/>
        <v>1997</v>
      </c>
      <c r="F152" s="7">
        <f t="shared" si="80"/>
        <v>22</v>
      </c>
      <c r="G152" s="7" t="s">
        <v>447</v>
      </c>
      <c r="H152" s="7">
        <f t="shared" si="76"/>
        <v>1</v>
      </c>
      <c r="I152" s="7"/>
      <c r="J152" s="7" t="s">
        <v>470</v>
      </c>
      <c r="K152" s="7">
        <f t="shared" ref="K152:K183" si="81">IF(ISNUMBER(SEARCH("עברית",J152)),1,0)</f>
        <v>1</v>
      </c>
      <c r="L152" s="7">
        <v>12</v>
      </c>
      <c r="M152" s="7" t="s">
        <v>493</v>
      </c>
      <c r="N152" s="7">
        <f t="shared" si="75"/>
        <v>1</v>
      </c>
      <c r="O152" s="7" t="s">
        <v>494</v>
      </c>
      <c r="P152" s="7">
        <f t="shared" si="73"/>
        <v>0</v>
      </c>
      <c r="Q152" s="7" t="s">
        <v>494</v>
      </c>
      <c r="R152" s="7">
        <f t="shared" si="74"/>
        <v>0</v>
      </c>
      <c r="S152" s="7" t="s">
        <v>501</v>
      </c>
      <c r="T152" s="7">
        <f t="shared" si="68"/>
        <v>1</v>
      </c>
      <c r="U152" s="7" t="s">
        <v>504</v>
      </c>
      <c r="V152" s="25">
        <v>54</v>
      </c>
      <c r="W152" s="25">
        <v>80</v>
      </c>
      <c r="X152" s="25">
        <v>24</v>
      </c>
      <c r="Y152" s="7">
        <f t="shared" si="69"/>
        <v>3</v>
      </c>
      <c r="Z152" s="7" t="s">
        <v>513</v>
      </c>
      <c r="AA152" s="7">
        <f t="shared" si="54"/>
        <v>5</v>
      </c>
      <c r="AB152" s="7">
        <v>4</v>
      </c>
      <c r="AC152" s="7">
        <v>0</v>
      </c>
      <c r="AD152" s="7">
        <v>9</v>
      </c>
      <c r="AE152" s="7">
        <v>2</v>
      </c>
      <c r="AF152" s="7">
        <v>2</v>
      </c>
      <c r="AG152" s="7">
        <v>0</v>
      </c>
      <c r="AH152" s="7">
        <v>0</v>
      </c>
      <c r="AI152" s="7">
        <v>0</v>
      </c>
      <c r="AJ152" s="7">
        <v>2</v>
      </c>
      <c r="AK152" s="7">
        <v>0</v>
      </c>
      <c r="AL152" s="7">
        <v>0</v>
      </c>
      <c r="AM152" s="7">
        <v>30</v>
      </c>
      <c r="AN152" s="7">
        <v>27</v>
      </c>
      <c r="AO152" s="7">
        <v>43</v>
      </c>
      <c r="AP152" s="7">
        <v>36</v>
      </c>
      <c r="AQ152" s="7">
        <v>12</v>
      </c>
      <c r="AR152" s="7">
        <v>26</v>
      </c>
      <c r="AS152" s="7">
        <v>1</v>
      </c>
      <c r="AT152" s="8">
        <v>20</v>
      </c>
      <c r="AU152" s="8">
        <v>26</v>
      </c>
      <c r="AV152" s="8">
        <v>0.44444444444444442</v>
      </c>
      <c r="AW152" s="8">
        <v>0.57777777777777772</v>
      </c>
      <c r="AX152" s="8">
        <v>0.51111111111111107</v>
      </c>
      <c r="AY152" s="8">
        <v>726.79166666666663</v>
      </c>
      <c r="AZ152" s="8">
        <v>925.47368421052636</v>
      </c>
      <c r="BA152" s="8">
        <v>814.58139534883719</v>
      </c>
      <c r="BB152" s="8">
        <v>864.7</v>
      </c>
      <c r="BC152" s="8">
        <v>879.875</v>
      </c>
      <c r="BD152" s="8">
        <v>872.97727272727275</v>
      </c>
      <c r="BE152" s="8">
        <v>844.11494252873558</v>
      </c>
      <c r="BF152" s="8">
        <v>-137.90833333333342</v>
      </c>
      <c r="BG152" s="8">
        <v>45.598684210526358</v>
      </c>
      <c r="BH152" s="8">
        <v>-58.395877378435557</v>
      </c>
      <c r="BM152" s="7">
        <v>0.9473684</v>
      </c>
      <c r="BN152" s="7">
        <v>1</v>
      </c>
      <c r="BO152" s="7">
        <v>0.9736842</v>
      </c>
      <c r="BP152" s="7">
        <v>413.92753623188401</v>
      </c>
      <c r="BQ152" s="7">
        <v>401.29333333333301</v>
      </c>
      <c r="BR152" s="7">
        <v>407.347222222222</v>
      </c>
      <c r="BS152" s="7">
        <v>-12.634202898550701</v>
      </c>
      <c r="BT152" s="7">
        <v>3.3536080050569399E-2</v>
      </c>
      <c r="BU152" s="7">
        <v>5</v>
      </c>
      <c r="BV152" s="39">
        <v>29.262083333333337</v>
      </c>
      <c r="BW152" s="39">
        <v>23.282885848569141</v>
      </c>
      <c r="BX152" s="39">
        <v>32</v>
      </c>
      <c r="BY152" s="39">
        <v>-54.917192982456157</v>
      </c>
      <c r="BZ152" s="39">
        <v>66.729287302754216</v>
      </c>
      <c r="CA152" s="39">
        <v>38</v>
      </c>
      <c r="CB152">
        <v>0.45714285714285713</v>
      </c>
      <c r="CC152">
        <v>0.53284011334449299</v>
      </c>
      <c r="CD152" s="7">
        <v>0.96666666666666667</v>
      </c>
      <c r="CE152" s="25">
        <v>387.72413793103448</v>
      </c>
      <c r="CF152" s="25">
        <v>481.55172413793105</v>
      </c>
      <c r="CG152" s="7">
        <v>1</v>
      </c>
      <c r="CH152" s="7">
        <v>0.96666666666666667</v>
      </c>
      <c r="CI152" s="7">
        <v>0.98333333333333328</v>
      </c>
      <c r="CJ152" s="8">
        <v>3</v>
      </c>
      <c r="CK152" s="8" t="s">
        <v>506</v>
      </c>
      <c r="CL152" s="8">
        <f t="shared" si="70"/>
        <v>4</v>
      </c>
      <c r="CM152" s="8" t="s">
        <v>634</v>
      </c>
      <c r="CN152" s="8">
        <v>0</v>
      </c>
      <c r="CO152" s="8" t="s">
        <v>634</v>
      </c>
      <c r="CP152" s="8">
        <v>0</v>
      </c>
      <c r="CQ152" s="7" t="s">
        <v>635</v>
      </c>
      <c r="CR152" s="7">
        <v>0</v>
      </c>
      <c r="CS152" s="7">
        <v>5</v>
      </c>
      <c r="CT152" s="7">
        <v>2</v>
      </c>
      <c r="CU152" s="8">
        <v>0</v>
      </c>
      <c r="CV152" s="8">
        <v>0</v>
      </c>
      <c r="CW152" s="7">
        <v>0</v>
      </c>
      <c r="CX152" s="7">
        <f t="shared" si="71"/>
        <v>0</v>
      </c>
      <c r="CY152" s="7">
        <f t="shared" si="72"/>
        <v>0</v>
      </c>
      <c r="CZ152" s="7">
        <v>0</v>
      </c>
      <c r="DA152" s="7">
        <v>0</v>
      </c>
      <c r="DB152" s="7">
        <v>0</v>
      </c>
      <c r="DC152" s="7">
        <v>0</v>
      </c>
      <c r="DD152" s="7">
        <v>0</v>
      </c>
      <c r="DE152" s="7">
        <v>0</v>
      </c>
      <c r="DF152" s="8">
        <v>29</v>
      </c>
      <c r="DG152" s="7">
        <v>40</v>
      </c>
      <c r="DH152" s="8">
        <v>1</v>
      </c>
      <c r="DI152" s="8">
        <v>23</v>
      </c>
      <c r="DJ152" s="8">
        <v>28</v>
      </c>
      <c r="DK152" s="8">
        <v>0.51111111111111107</v>
      </c>
      <c r="DL152" s="8">
        <f t="shared" si="55"/>
        <v>0.62222222222222223</v>
      </c>
      <c r="DM152" s="8">
        <f t="shared" si="57"/>
        <v>0.56666666666666665</v>
      </c>
      <c r="DN152" s="8">
        <v>809.19047619047615</v>
      </c>
      <c r="DO152" s="8">
        <v>768.9375</v>
      </c>
      <c r="DP152" s="8">
        <v>791.78378378378375</v>
      </c>
      <c r="DQ152" s="8">
        <v>954</v>
      </c>
      <c r="DR152" s="8">
        <v>874.17857142857144</v>
      </c>
      <c r="DS152" s="8">
        <v>908.38775510204084</v>
      </c>
      <c r="DT152" s="8">
        <v>858.22093023255809</v>
      </c>
      <c r="DU152" s="8">
        <f t="shared" si="58"/>
        <v>-144.80952380952385</v>
      </c>
      <c r="DV152" s="8">
        <f t="shared" si="58"/>
        <v>-105.24107142857144</v>
      </c>
      <c r="DW152" s="8">
        <f t="shared" si="58"/>
        <v>-116.60397131825709</v>
      </c>
      <c r="EB152" s="7">
        <v>0.9736842</v>
      </c>
      <c r="EC152" s="7">
        <v>1</v>
      </c>
      <c r="ED152" s="7">
        <v>0.98684210000000006</v>
      </c>
      <c r="EE152" s="7">
        <v>427.83098591549299</v>
      </c>
      <c r="EF152" s="7">
        <v>436.52631578947398</v>
      </c>
      <c r="EG152" s="7">
        <v>432.32653061224499</v>
      </c>
      <c r="EH152" s="7">
        <v>8.6953298739807696</v>
      </c>
      <c r="EI152" s="7">
        <v>3.7524318648093802E-2</v>
      </c>
      <c r="EJ152" s="7">
        <v>3</v>
      </c>
      <c r="EK152">
        <v>34.835839598997552</v>
      </c>
      <c r="EL152">
        <v>19.024405497548269</v>
      </c>
      <c r="EM152">
        <v>42</v>
      </c>
      <c r="EN152">
        <v>-32.873684210526271</v>
      </c>
      <c r="EO152">
        <v>32.874103283080885</v>
      </c>
      <c r="EP152">
        <v>30</v>
      </c>
      <c r="EQ152">
        <v>0.58333333333333337</v>
      </c>
      <c r="ER152">
        <v>1.0596877239528568</v>
      </c>
      <c r="ES152" s="7">
        <v>0.97499999999999998</v>
      </c>
      <c r="ET152" s="25">
        <v>383.35593220338984</v>
      </c>
      <c r="EU152" s="25">
        <v>462.63793103448273</v>
      </c>
      <c r="EV152" s="7">
        <v>1</v>
      </c>
      <c r="EW152" s="7">
        <v>0.96666666666666667</v>
      </c>
      <c r="EX152" s="7">
        <v>0.98333333333333328</v>
      </c>
    </row>
    <row r="153" spans="1:154" x14ac:dyDescent="0.25">
      <c r="A153" s="1">
        <v>1153</v>
      </c>
      <c r="B153" s="7" t="s">
        <v>150</v>
      </c>
      <c r="C153" s="7" t="str">
        <f t="shared" si="77"/>
        <v>00</v>
      </c>
      <c r="D153" s="7">
        <f t="shared" si="78"/>
        <v>1900</v>
      </c>
      <c r="E153" s="7">
        <f t="shared" si="79"/>
        <v>2000</v>
      </c>
      <c r="F153" s="7">
        <f t="shared" si="80"/>
        <v>19</v>
      </c>
      <c r="G153" s="7" t="s">
        <v>447</v>
      </c>
      <c r="H153" s="7">
        <f t="shared" si="76"/>
        <v>1</v>
      </c>
      <c r="I153" s="7"/>
      <c r="J153" s="7" t="s">
        <v>470</v>
      </c>
      <c r="K153" s="7">
        <f t="shared" si="81"/>
        <v>1</v>
      </c>
      <c r="L153" s="7">
        <v>12</v>
      </c>
      <c r="M153" s="7" t="s">
        <v>493</v>
      </c>
      <c r="N153" s="7">
        <f t="shared" si="75"/>
        <v>1</v>
      </c>
      <c r="O153" s="7" t="s">
        <v>494</v>
      </c>
      <c r="P153" s="7">
        <f t="shared" si="73"/>
        <v>0</v>
      </c>
      <c r="Q153" s="7" t="s">
        <v>494</v>
      </c>
      <c r="R153" s="7">
        <f t="shared" si="74"/>
        <v>0</v>
      </c>
      <c r="S153" s="7" t="s">
        <v>501</v>
      </c>
      <c r="T153" s="7">
        <f t="shared" si="68"/>
        <v>1</v>
      </c>
      <c r="U153" s="7" t="s">
        <v>506</v>
      </c>
      <c r="V153" s="25">
        <v>56</v>
      </c>
      <c r="W153" s="25">
        <v>90</v>
      </c>
      <c r="X153" s="25">
        <v>33</v>
      </c>
      <c r="Y153" s="7">
        <f t="shared" si="69"/>
        <v>4</v>
      </c>
      <c r="Z153" s="7" t="s">
        <v>514</v>
      </c>
      <c r="AA153" s="7">
        <f t="shared" si="54"/>
        <v>6</v>
      </c>
      <c r="AB153" s="7">
        <v>1</v>
      </c>
      <c r="AC153" s="7">
        <v>0</v>
      </c>
      <c r="AD153" s="7">
        <v>9</v>
      </c>
      <c r="AE153" s="7">
        <v>6</v>
      </c>
      <c r="AF153" s="7">
        <v>0</v>
      </c>
      <c r="AG153" s="7">
        <v>0</v>
      </c>
      <c r="AH153" s="7">
        <v>0</v>
      </c>
      <c r="AI153" s="7">
        <v>6</v>
      </c>
      <c r="AJ153" s="7">
        <v>0</v>
      </c>
      <c r="AK153" s="7">
        <v>0</v>
      </c>
      <c r="AL153" s="7">
        <v>27</v>
      </c>
      <c r="AM153" s="7">
        <v>34</v>
      </c>
      <c r="AN153" s="7">
        <v>37</v>
      </c>
      <c r="AO153" s="7">
        <v>31.5</v>
      </c>
      <c r="AP153" s="7">
        <v>39</v>
      </c>
      <c r="AQ153" s="7">
        <v>14</v>
      </c>
      <c r="AR153" s="7">
        <v>37</v>
      </c>
      <c r="AS153" s="7">
        <v>0.95833333333333337</v>
      </c>
      <c r="AT153" s="8">
        <v>23</v>
      </c>
      <c r="AU153" s="8">
        <v>19</v>
      </c>
      <c r="AV153" s="8">
        <v>0.51111111111111107</v>
      </c>
      <c r="AW153" s="8">
        <v>0.42222222222222222</v>
      </c>
      <c r="AX153" s="8">
        <v>0.46666666666666667</v>
      </c>
      <c r="AY153" s="8">
        <v>572.4545454545455</v>
      </c>
      <c r="AZ153" s="8">
        <v>545.72</v>
      </c>
      <c r="BA153" s="8">
        <v>558.23404255319144</v>
      </c>
      <c r="BB153" s="8">
        <v>552.78260869565213</v>
      </c>
      <c r="BC153" s="8">
        <v>550.47368421052636</v>
      </c>
      <c r="BD153" s="8">
        <v>551.73809523809518</v>
      </c>
      <c r="BE153" s="8">
        <v>555.16853932584274</v>
      </c>
      <c r="BF153" s="8">
        <v>19.671936758893366</v>
      </c>
      <c r="BG153" s="8">
        <v>-4.7536842105263304</v>
      </c>
      <c r="BH153" s="8">
        <v>6.4959473150962594</v>
      </c>
      <c r="BM153" s="7">
        <v>0.9736842</v>
      </c>
      <c r="BN153" s="7">
        <v>0.9736842</v>
      </c>
      <c r="BO153" s="7">
        <v>0.9736842</v>
      </c>
      <c r="BP153" s="7">
        <v>511.65753424657498</v>
      </c>
      <c r="BQ153" s="7">
        <v>491.444444444444</v>
      </c>
      <c r="BR153" s="7">
        <v>501.62068965517199</v>
      </c>
      <c r="BS153" s="7">
        <v>-20.213089802130899</v>
      </c>
      <c r="BT153" s="7">
        <v>9.5544690403777596E-2</v>
      </c>
      <c r="BU153" s="7">
        <v>4</v>
      </c>
      <c r="BV153" s="39">
        <v>59.956312476860397</v>
      </c>
      <c r="BW153" s="39">
        <v>32.590694939505106</v>
      </c>
      <c r="BX153" s="39">
        <v>37</v>
      </c>
      <c r="BY153" s="39">
        <v>-101.01666049611271</v>
      </c>
      <c r="BZ153" s="39">
        <v>81.624100553012738</v>
      </c>
      <c r="CA153" s="39">
        <v>37</v>
      </c>
      <c r="CB153">
        <v>0.5</v>
      </c>
      <c r="CC153">
        <v>0.59352895039692599</v>
      </c>
      <c r="CD153" s="7">
        <v>0.90833333333333333</v>
      </c>
      <c r="CE153" s="25">
        <v>392.12068965517244</v>
      </c>
      <c r="CF153" s="25">
        <v>489.9019607843137</v>
      </c>
      <c r="CG153" s="7">
        <v>1</v>
      </c>
      <c r="CH153" s="7">
        <v>0.85</v>
      </c>
      <c r="CI153" s="7">
        <v>0.92500000000000004</v>
      </c>
      <c r="CJ153" s="8">
        <v>3</v>
      </c>
      <c r="CK153" s="8" t="s">
        <v>506</v>
      </c>
      <c r="CL153" s="8">
        <f t="shared" si="70"/>
        <v>4</v>
      </c>
      <c r="CM153" s="8" t="s">
        <v>634</v>
      </c>
      <c r="CN153" s="8">
        <v>0</v>
      </c>
      <c r="CO153" s="8" t="s">
        <v>634</v>
      </c>
      <c r="CP153" s="8">
        <v>0</v>
      </c>
      <c r="CQ153" s="7" t="s">
        <v>635</v>
      </c>
      <c r="CR153" s="7">
        <v>0</v>
      </c>
      <c r="CS153" s="7">
        <v>1</v>
      </c>
      <c r="CT153" s="7">
        <v>1</v>
      </c>
      <c r="CU153" s="8">
        <v>0</v>
      </c>
      <c r="CV153" s="8">
        <v>0</v>
      </c>
      <c r="CW153" s="7">
        <v>2</v>
      </c>
      <c r="CX153" s="7">
        <f t="shared" si="71"/>
        <v>0</v>
      </c>
      <c r="CY153" s="7">
        <f t="shared" si="72"/>
        <v>0</v>
      </c>
      <c r="CZ153" s="7">
        <v>0</v>
      </c>
      <c r="DA153" s="7">
        <v>0</v>
      </c>
      <c r="DB153" s="7">
        <v>0</v>
      </c>
      <c r="DC153" s="7">
        <v>2</v>
      </c>
      <c r="DD153" s="7">
        <v>0</v>
      </c>
      <c r="DE153" s="7">
        <v>16</v>
      </c>
      <c r="DF153" s="8">
        <v>28</v>
      </c>
      <c r="DG153" s="7">
        <v>40</v>
      </c>
      <c r="DH153" s="8">
        <v>0.91666666666666663</v>
      </c>
      <c r="DI153" s="8">
        <v>22</v>
      </c>
      <c r="DJ153" s="8">
        <v>24</v>
      </c>
      <c r="DK153" s="8">
        <v>0.48888888888888887</v>
      </c>
      <c r="DL153" s="8">
        <f t="shared" si="55"/>
        <v>0.53333333333333333</v>
      </c>
      <c r="DM153" s="8">
        <f t="shared" si="57"/>
        <v>0.51111111111111107</v>
      </c>
      <c r="DN153" s="8">
        <v>538.21739130434787</v>
      </c>
      <c r="DO153" s="8">
        <v>568.23809523809518</v>
      </c>
      <c r="DP153" s="8">
        <v>552.5454545454545</v>
      </c>
      <c r="DQ153" s="8">
        <v>568.36363636363637</v>
      </c>
      <c r="DR153" s="8">
        <v>553.75</v>
      </c>
      <c r="DS153" s="8">
        <v>560.73913043478262</v>
      </c>
      <c r="DT153" s="8">
        <v>556.73333333333335</v>
      </c>
      <c r="DU153" s="8">
        <f t="shared" si="58"/>
        <v>-30.146245059288503</v>
      </c>
      <c r="DV153" s="8">
        <f t="shared" si="58"/>
        <v>14.488095238095184</v>
      </c>
      <c r="DW153" s="8">
        <f t="shared" si="58"/>
        <v>-8.1936758893281194</v>
      </c>
      <c r="EB153" s="7">
        <v>0.9210526</v>
      </c>
      <c r="EC153" s="7">
        <v>0.96052630000000006</v>
      </c>
      <c r="ED153" s="7">
        <v>0.94078949999999995</v>
      </c>
      <c r="EE153" s="7">
        <v>436.78260869565202</v>
      </c>
      <c r="EF153" s="7">
        <v>436.625</v>
      </c>
      <c r="EG153" s="7">
        <v>436.70212765957399</v>
      </c>
      <c r="EH153" s="7">
        <v>-0.15760869565218599</v>
      </c>
      <c r="EI153" s="7">
        <v>4.4871416059834503E-2</v>
      </c>
      <c r="EJ153" s="7">
        <v>7</v>
      </c>
      <c r="EK153">
        <v>39.419117647058826</v>
      </c>
      <c r="EL153">
        <v>21.879051775028881</v>
      </c>
      <c r="EM153">
        <v>34</v>
      </c>
      <c r="EN153">
        <v>-38.603571428571428</v>
      </c>
      <c r="EO153">
        <v>34.444228804825691</v>
      </c>
      <c r="EP153">
        <v>35</v>
      </c>
      <c r="EQ153">
        <v>0.49275362318840582</v>
      </c>
      <c r="ER153">
        <v>1.0211261856949274</v>
      </c>
      <c r="ES153" s="7">
        <v>0.98333333333333328</v>
      </c>
      <c r="ET153" s="25">
        <v>449.66101694915255</v>
      </c>
      <c r="EU153" s="25">
        <v>519.15254237288138</v>
      </c>
      <c r="EV153" s="7">
        <v>1</v>
      </c>
      <c r="EW153" s="7">
        <v>0.98333333333333328</v>
      </c>
      <c r="EX153" s="7">
        <v>0.9916666666666667</v>
      </c>
    </row>
    <row r="154" spans="1:154" x14ac:dyDescent="0.25">
      <c r="A154" s="2">
        <v>2001</v>
      </c>
      <c r="B154" s="7" t="s">
        <v>151</v>
      </c>
      <c r="C154" s="7" t="str">
        <f t="shared" si="77"/>
        <v>98</v>
      </c>
      <c r="D154" s="7">
        <f t="shared" si="78"/>
        <v>1998</v>
      </c>
      <c r="E154" s="7">
        <f t="shared" si="79"/>
        <v>1998</v>
      </c>
      <c r="F154" s="7">
        <f t="shared" si="80"/>
        <v>21</v>
      </c>
      <c r="G154" s="7" t="s">
        <v>447</v>
      </c>
      <c r="H154" s="7">
        <f t="shared" si="76"/>
        <v>1</v>
      </c>
      <c r="I154" s="7"/>
      <c r="J154" s="7" t="s">
        <v>470</v>
      </c>
      <c r="K154" s="7">
        <f t="shared" si="81"/>
        <v>1</v>
      </c>
      <c r="L154" s="7">
        <v>12</v>
      </c>
      <c r="M154" s="7" t="s">
        <v>495</v>
      </c>
      <c r="N154" s="7">
        <f t="shared" si="75"/>
        <v>1</v>
      </c>
      <c r="O154" s="7" t="s">
        <v>494</v>
      </c>
      <c r="P154" s="7">
        <f t="shared" si="73"/>
        <v>0</v>
      </c>
      <c r="Q154" s="7" t="s">
        <v>494</v>
      </c>
      <c r="R154" s="7">
        <f t="shared" si="74"/>
        <v>0</v>
      </c>
      <c r="S154" s="7" t="s">
        <v>501</v>
      </c>
      <c r="T154" s="7">
        <f t="shared" si="68"/>
        <v>1</v>
      </c>
      <c r="U154" s="7" t="s">
        <v>506</v>
      </c>
      <c r="V154" s="25">
        <v>53</v>
      </c>
      <c r="W154" s="25">
        <v>60</v>
      </c>
      <c r="X154" s="25">
        <v>28</v>
      </c>
      <c r="Y154" s="7">
        <f t="shared" si="69"/>
        <v>4</v>
      </c>
      <c r="Z154" s="7" t="s">
        <v>513</v>
      </c>
      <c r="AA154" s="7">
        <f t="shared" si="54"/>
        <v>5</v>
      </c>
      <c r="AB154" s="7">
        <v>6</v>
      </c>
      <c r="AC154" s="7">
        <v>1</v>
      </c>
      <c r="AD154" s="7">
        <v>0</v>
      </c>
      <c r="AE154" s="7">
        <v>1</v>
      </c>
      <c r="AF154" s="7">
        <v>1</v>
      </c>
      <c r="AG154" s="7">
        <v>0</v>
      </c>
      <c r="AH154" s="7">
        <v>0</v>
      </c>
      <c r="AI154" s="7">
        <v>0</v>
      </c>
      <c r="AJ154" s="7">
        <v>1</v>
      </c>
      <c r="AK154" s="7">
        <v>0</v>
      </c>
      <c r="AL154" s="7">
        <v>9</v>
      </c>
      <c r="AM154" s="7">
        <v>34</v>
      </c>
      <c r="AN154" s="7">
        <v>33</v>
      </c>
      <c r="AO154" s="7">
        <v>40</v>
      </c>
      <c r="AP154" s="7">
        <v>37</v>
      </c>
      <c r="AQ154" s="7">
        <v>16</v>
      </c>
      <c r="AR154" s="7">
        <v>39</v>
      </c>
      <c r="AS154" s="7">
        <v>1</v>
      </c>
      <c r="AT154" s="8">
        <v>21</v>
      </c>
      <c r="AU154" s="8">
        <v>30</v>
      </c>
      <c r="AV154" s="8">
        <v>0.46666666666666667</v>
      </c>
      <c r="AW154" s="8">
        <v>0.66666666666666663</v>
      </c>
      <c r="AX154" s="8">
        <v>0.56666666666666665</v>
      </c>
      <c r="AY154" s="8">
        <v>638</v>
      </c>
      <c r="AZ154" s="8">
        <v>775.85714285714289</v>
      </c>
      <c r="BA154" s="8">
        <v>690.16216216216219</v>
      </c>
      <c r="BB154" s="8">
        <v>716.52380952380952</v>
      </c>
      <c r="BC154" s="8">
        <v>695.48275862068965</v>
      </c>
      <c r="BD154" s="8">
        <v>704.32</v>
      </c>
      <c r="BE154" s="8">
        <v>698.29885057471267</v>
      </c>
      <c r="BF154" s="8">
        <v>-78.523809523809518</v>
      </c>
      <c r="BG154" s="8">
        <v>80.374384236453238</v>
      </c>
      <c r="BH154" s="8">
        <v>-14.15783783783786</v>
      </c>
      <c r="BM154" s="7">
        <v>0.9736842</v>
      </c>
      <c r="BN154" s="7">
        <v>0.9473684</v>
      </c>
      <c r="BO154" s="7">
        <v>0.96052630000000006</v>
      </c>
      <c r="BP154" s="7">
        <v>501.652777777778</v>
      </c>
      <c r="BQ154" s="7">
        <v>482.14492753623199</v>
      </c>
      <c r="BR154" s="7">
        <v>492.10638297872299</v>
      </c>
      <c r="BS154" s="7">
        <v>-19.507850241545899</v>
      </c>
      <c r="BT154" s="7">
        <v>7.0561851967200606E-2</v>
      </c>
      <c r="BU154" s="7">
        <v>7</v>
      </c>
      <c r="BV154" s="39">
        <v>52.049107142857132</v>
      </c>
      <c r="BW154" s="39">
        <v>31.989607076947728</v>
      </c>
      <c r="BX154" s="39">
        <v>32</v>
      </c>
      <c r="BY154" s="39">
        <v>-71.357142857142819</v>
      </c>
      <c r="BZ154" s="39">
        <v>69.562561769963608</v>
      </c>
      <c r="CA154" s="39">
        <v>40</v>
      </c>
      <c r="CB154">
        <v>0.44444444444444442</v>
      </c>
      <c r="CC154">
        <v>0.72941691691691712</v>
      </c>
      <c r="CD154" s="7">
        <v>0.97499999999999998</v>
      </c>
      <c r="CE154" s="25">
        <v>439.79661016949154</v>
      </c>
      <c r="CF154" s="25">
        <v>507.18965517241378</v>
      </c>
      <c r="CG154" s="7">
        <v>1</v>
      </c>
      <c r="CH154" s="7">
        <v>0.96666666666666667</v>
      </c>
      <c r="CI154" s="7">
        <v>0.98333333333333328</v>
      </c>
      <c r="CJ154" s="8">
        <v>3</v>
      </c>
      <c r="CK154" s="8" t="s">
        <v>504</v>
      </c>
      <c r="CL154" s="8">
        <f t="shared" si="70"/>
        <v>3</v>
      </c>
      <c r="CM154" s="8" t="s">
        <v>639</v>
      </c>
      <c r="CN154" s="8">
        <v>1</v>
      </c>
      <c r="CO154" s="8" t="s">
        <v>634</v>
      </c>
      <c r="CP154" s="8">
        <v>0</v>
      </c>
      <c r="CQ154" s="7" t="s">
        <v>636</v>
      </c>
      <c r="CR154" s="7">
        <v>2</v>
      </c>
      <c r="CS154" s="7">
        <v>4</v>
      </c>
      <c r="CT154" s="7">
        <v>2</v>
      </c>
      <c r="CU154" s="8">
        <v>0</v>
      </c>
      <c r="CV154" s="8">
        <v>0</v>
      </c>
      <c r="CW154" s="7">
        <v>10</v>
      </c>
      <c r="CX154" s="7">
        <f t="shared" si="71"/>
        <v>0</v>
      </c>
      <c r="CY154" s="7">
        <f t="shared" si="72"/>
        <v>0</v>
      </c>
      <c r="CZ154" s="7">
        <v>0</v>
      </c>
      <c r="DA154" s="7">
        <v>0</v>
      </c>
      <c r="DB154" s="7">
        <v>3</v>
      </c>
      <c r="DC154" s="7">
        <v>7</v>
      </c>
      <c r="DD154" s="7">
        <v>0</v>
      </c>
      <c r="DE154" s="7">
        <v>18</v>
      </c>
      <c r="DF154" s="8">
        <v>31</v>
      </c>
      <c r="DG154" s="7" t="e">
        <v>#DIV/0!</v>
      </c>
      <c r="DH154" s="41">
        <v>0.66666666666666663</v>
      </c>
      <c r="DI154" s="41">
        <v>32</v>
      </c>
      <c r="DJ154" s="41">
        <v>41</v>
      </c>
      <c r="DK154" s="41">
        <v>0.71111111111111114</v>
      </c>
      <c r="DL154" s="41">
        <f t="shared" si="55"/>
        <v>0.91111111111111109</v>
      </c>
      <c r="DM154" s="41">
        <f t="shared" si="57"/>
        <v>0.81111111111111112</v>
      </c>
      <c r="DN154" s="41">
        <v>599.53846153846155</v>
      </c>
      <c r="DO154" s="41">
        <v>1215.3333333333333</v>
      </c>
      <c r="DP154" s="41">
        <v>715</v>
      </c>
      <c r="DQ154" s="41">
        <v>638.13333333333333</v>
      </c>
      <c r="DR154" s="41">
        <v>553.5</v>
      </c>
      <c r="DS154" s="41">
        <v>589.7714285714286</v>
      </c>
      <c r="DT154" s="41">
        <v>613.06976744186045</v>
      </c>
      <c r="DU154" s="41">
        <f t="shared" si="58"/>
        <v>-38.594871794871779</v>
      </c>
      <c r="DV154" s="41">
        <f t="shared" si="58"/>
        <v>661.83333333333326</v>
      </c>
      <c r="DW154" s="41">
        <f t="shared" si="58"/>
        <v>125.2285714285714</v>
      </c>
      <c r="EB154" s="7">
        <v>0.96052630000000006</v>
      </c>
      <c r="EC154" s="7">
        <v>0.98684210000000006</v>
      </c>
      <c r="ED154" s="7">
        <v>0.9736842</v>
      </c>
      <c r="EE154" s="7">
        <v>494.5</v>
      </c>
      <c r="EF154" s="7">
        <v>507.79729729729701</v>
      </c>
      <c r="EG154" s="7">
        <v>501.23972602739701</v>
      </c>
      <c r="EH154" s="7">
        <v>13.2972972972973</v>
      </c>
      <c r="EI154" s="7">
        <v>3.33914439493979E-2</v>
      </c>
      <c r="EJ154" s="7">
        <v>3</v>
      </c>
      <c r="EK154">
        <v>46.09516963772284</v>
      </c>
      <c r="EL154">
        <v>25.34184571828251</v>
      </c>
      <c r="EM154">
        <v>47</v>
      </c>
      <c r="EN154">
        <v>-48.362702702702705</v>
      </c>
      <c r="EO154">
        <v>37.406609041718809</v>
      </c>
      <c r="EP154">
        <v>25</v>
      </c>
      <c r="EQ154">
        <v>0.65277777777777779</v>
      </c>
      <c r="ER154">
        <v>0.9531140126944736</v>
      </c>
      <c r="ES154" s="7">
        <v>0.98333333333333328</v>
      </c>
      <c r="ET154" s="25">
        <v>437.49152542372883</v>
      </c>
      <c r="EU154" s="25">
        <v>474.89830508474574</v>
      </c>
      <c r="EV154" s="7">
        <v>1</v>
      </c>
      <c r="EW154" s="7">
        <v>1</v>
      </c>
      <c r="EX154" s="7">
        <v>1</v>
      </c>
    </row>
    <row r="155" spans="1:154" x14ac:dyDescent="0.25">
      <c r="A155" s="2">
        <v>2002</v>
      </c>
      <c r="B155" s="7" t="s">
        <v>152</v>
      </c>
      <c r="C155" s="7" t="str">
        <f t="shared" si="77"/>
        <v>99</v>
      </c>
      <c r="D155" s="7">
        <f t="shared" si="78"/>
        <v>1999</v>
      </c>
      <c r="E155" s="7">
        <f t="shared" si="79"/>
        <v>1999</v>
      </c>
      <c r="F155" s="7">
        <f t="shared" si="80"/>
        <v>20</v>
      </c>
      <c r="G155" s="7" t="s">
        <v>447</v>
      </c>
      <c r="H155" s="7">
        <f t="shared" si="76"/>
        <v>1</v>
      </c>
      <c r="I155" s="7"/>
      <c r="J155" s="7" t="s">
        <v>470</v>
      </c>
      <c r="K155" s="7">
        <f t="shared" si="81"/>
        <v>1</v>
      </c>
      <c r="L155" s="7">
        <v>12</v>
      </c>
      <c r="M155" s="7" t="s">
        <v>495</v>
      </c>
      <c r="N155" s="7">
        <f t="shared" si="75"/>
        <v>1</v>
      </c>
      <c r="O155" s="7" t="s">
        <v>494</v>
      </c>
      <c r="P155" s="7">
        <f t="shared" si="73"/>
        <v>0</v>
      </c>
      <c r="Q155" s="7" t="s">
        <v>494</v>
      </c>
      <c r="R155" s="7">
        <f t="shared" si="74"/>
        <v>0</v>
      </c>
      <c r="S155" s="7" t="s">
        <v>501</v>
      </c>
      <c r="T155" s="7">
        <f t="shared" si="68"/>
        <v>1</v>
      </c>
      <c r="U155" s="7" t="s">
        <v>504</v>
      </c>
      <c r="V155" s="25">
        <v>50</v>
      </c>
      <c r="W155" s="25">
        <v>40</v>
      </c>
      <c r="X155" s="25">
        <v>27</v>
      </c>
      <c r="Y155" s="7">
        <f t="shared" si="69"/>
        <v>3</v>
      </c>
      <c r="Z155" s="7" t="s">
        <v>513</v>
      </c>
      <c r="AA155" s="7">
        <f t="shared" si="54"/>
        <v>5</v>
      </c>
      <c r="AB155" s="7">
        <v>1</v>
      </c>
      <c r="AC155" s="7">
        <v>0</v>
      </c>
      <c r="AD155" s="7">
        <v>9</v>
      </c>
      <c r="AE155" s="7">
        <v>4</v>
      </c>
      <c r="AF155" s="7">
        <v>0</v>
      </c>
      <c r="AG155" s="7">
        <v>0</v>
      </c>
      <c r="AH155" s="7">
        <v>1</v>
      </c>
      <c r="AI155" s="7">
        <v>3</v>
      </c>
      <c r="AJ155" s="7">
        <v>0</v>
      </c>
      <c r="AK155" s="7">
        <v>1</v>
      </c>
      <c r="AL155" s="7">
        <v>16</v>
      </c>
      <c r="AM155" s="7">
        <v>32</v>
      </c>
      <c r="AN155" s="7">
        <v>22</v>
      </c>
      <c r="AO155" s="7">
        <v>35</v>
      </c>
      <c r="AP155" s="7">
        <v>32</v>
      </c>
      <c r="AQ155" s="7">
        <v>17</v>
      </c>
      <c r="AR155" s="7">
        <v>36</v>
      </c>
      <c r="AS155" s="7">
        <v>0.83333333333333337</v>
      </c>
      <c r="AT155" s="8">
        <v>18</v>
      </c>
      <c r="AU155" s="8">
        <v>25</v>
      </c>
      <c r="AV155" s="8">
        <v>0.4</v>
      </c>
      <c r="AW155" s="8">
        <v>0.55555555555555558</v>
      </c>
      <c r="AX155" s="8">
        <v>0.4777777777777778</v>
      </c>
      <c r="AY155" s="8">
        <v>547.304347826087</v>
      </c>
      <c r="AZ155" s="8">
        <v>516.57894736842104</v>
      </c>
      <c r="BA155" s="8">
        <v>533.40476190476193</v>
      </c>
      <c r="BB155" s="8">
        <v>550.83333333333337</v>
      </c>
      <c r="BC155" s="8">
        <v>533.58333333333337</v>
      </c>
      <c r="BD155" s="8">
        <v>540.97619047619048</v>
      </c>
      <c r="BE155" s="8">
        <v>537.19047619047615</v>
      </c>
      <c r="BF155" s="8">
        <v>-3.5289855072463752</v>
      </c>
      <c r="BG155" s="8">
        <v>-17.004385964912331</v>
      </c>
      <c r="BH155" s="8">
        <v>-7.5714285714285552</v>
      </c>
      <c r="BM155" s="7">
        <v>0.81578949999999995</v>
      </c>
      <c r="BN155" s="7">
        <v>0.8947368</v>
      </c>
      <c r="BO155" s="7">
        <v>0.8552632</v>
      </c>
      <c r="BP155" s="7">
        <v>421.70491803278702</v>
      </c>
      <c r="BQ155" s="7">
        <v>440.65671641790999</v>
      </c>
      <c r="BR155" s="7">
        <v>431.625</v>
      </c>
      <c r="BS155" s="7">
        <v>18.951798385123499</v>
      </c>
      <c r="BT155" s="7">
        <v>3.6495286509751798E-2</v>
      </c>
      <c r="BU155" s="7">
        <v>15</v>
      </c>
      <c r="BV155" s="39">
        <v>64.413473174667246</v>
      </c>
      <c r="BW155" s="39">
        <v>35.65783747320009</v>
      </c>
      <c r="BX155" s="39">
        <v>37</v>
      </c>
      <c r="BY155" s="39">
        <v>-51.134950248756184</v>
      </c>
      <c r="BZ155" s="39">
        <v>39.459873254006112</v>
      </c>
      <c r="CA155" s="39">
        <v>24</v>
      </c>
      <c r="CB155">
        <v>0.60655737704918034</v>
      </c>
      <c r="CC155">
        <v>1.2596760701108545</v>
      </c>
      <c r="CD155" s="7">
        <v>0.85</v>
      </c>
      <c r="CE155" s="25">
        <v>365.76271186440675</v>
      </c>
      <c r="CF155" s="25">
        <v>447.88372093023258</v>
      </c>
      <c r="CG155" s="7">
        <v>0.98333333333333328</v>
      </c>
      <c r="CH155" s="7">
        <v>0.71666666666666667</v>
      </c>
      <c r="CI155" s="7">
        <v>0.85</v>
      </c>
      <c r="CJ155" s="8">
        <v>2</v>
      </c>
      <c r="CK155" s="8" t="s">
        <v>504</v>
      </c>
      <c r="CL155" s="8">
        <f t="shared" si="70"/>
        <v>3</v>
      </c>
      <c r="CM155" s="8" t="s">
        <v>634</v>
      </c>
      <c r="CN155" s="8">
        <v>0</v>
      </c>
      <c r="CO155" s="8" t="s">
        <v>634</v>
      </c>
      <c r="CP155" s="8">
        <v>0</v>
      </c>
      <c r="CQ155" s="7" t="s">
        <v>637</v>
      </c>
      <c r="CR155" s="7">
        <v>1</v>
      </c>
      <c r="CS155" s="7">
        <v>8</v>
      </c>
      <c r="CT155" s="7">
        <v>3</v>
      </c>
      <c r="CU155" s="8">
        <v>1</v>
      </c>
      <c r="CV155" s="8">
        <v>1</v>
      </c>
      <c r="CW155" s="7">
        <v>2</v>
      </c>
      <c r="CX155" s="7">
        <f t="shared" si="71"/>
        <v>0</v>
      </c>
      <c r="CY155" s="7">
        <f t="shared" si="72"/>
        <v>0</v>
      </c>
      <c r="CZ155" s="7">
        <v>2</v>
      </c>
      <c r="DA155" s="7">
        <v>0</v>
      </c>
      <c r="DB155" s="7">
        <v>0</v>
      </c>
      <c r="DC155" s="7">
        <v>0</v>
      </c>
      <c r="DD155" s="7">
        <v>1</v>
      </c>
      <c r="DE155" s="7">
        <v>15</v>
      </c>
      <c r="DF155" s="8">
        <v>21</v>
      </c>
      <c r="DG155" s="7">
        <v>39</v>
      </c>
      <c r="DH155" s="8">
        <v>0.875</v>
      </c>
      <c r="DI155" s="8">
        <v>17</v>
      </c>
      <c r="DJ155" s="8">
        <v>29</v>
      </c>
      <c r="DK155" s="8">
        <v>0.37777777777777777</v>
      </c>
      <c r="DL155" s="8">
        <f t="shared" si="55"/>
        <v>0.64444444444444449</v>
      </c>
      <c r="DM155" s="8">
        <f t="shared" si="57"/>
        <v>0.51111111111111107</v>
      </c>
      <c r="DN155" s="8">
        <v>582.82142857142856</v>
      </c>
      <c r="DO155" s="8">
        <v>646.25</v>
      </c>
      <c r="DP155" s="8">
        <v>605.88636363636363</v>
      </c>
      <c r="DQ155" s="8">
        <v>652.58823529411768</v>
      </c>
      <c r="DR155" s="8">
        <v>582.5</v>
      </c>
      <c r="DS155" s="8">
        <v>608.97777777777776</v>
      </c>
      <c r="DT155" s="8">
        <v>607.44943820224717</v>
      </c>
      <c r="DU155" s="8">
        <f t="shared" si="58"/>
        <v>-69.766806722689125</v>
      </c>
      <c r="DV155" s="8">
        <f t="shared" si="58"/>
        <v>63.75</v>
      </c>
      <c r="DW155" s="8">
        <f t="shared" si="58"/>
        <v>-3.0914141414141341</v>
      </c>
      <c r="EB155" s="7">
        <v>0.93421050000000005</v>
      </c>
      <c r="EC155" s="7">
        <v>0.9210526</v>
      </c>
      <c r="ED155" s="7">
        <v>0.9276316</v>
      </c>
      <c r="EE155" s="7">
        <v>453.75714285714298</v>
      </c>
      <c r="EF155" s="7">
        <v>455.536231884058</v>
      </c>
      <c r="EG155" s="7">
        <v>454.64028776978398</v>
      </c>
      <c r="EH155" s="7">
        <v>1.77908902691513</v>
      </c>
      <c r="EI155" s="7">
        <v>6.9742125118781195E-2</v>
      </c>
      <c r="EJ155" s="7">
        <v>8</v>
      </c>
      <c r="EK155">
        <v>51.671367019193134</v>
      </c>
      <c r="EL155">
        <v>33.799218095995307</v>
      </c>
      <c r="EM155">
        <v>37</v>
      </c>
      <c r="EN155">
        <v>-54.160737812911698</v>
      </c>
      <c r="EO155">
        <v>51.097343137053116</v>
      </c>
      <c r="EP155">
        <v>33</v>
      </c>
      <c r="EQ155">
        <v>0.52857142857142858</v>
      </c>
      <c r="ER155">
        <v>0.9540373544703612</v>
      </c>
      <c r="ES155" s="7">
        <v>0.8666666666666667</v>
      </c>
      <c r="ET155" s="25">
        <v>356.87931034482756</v>
      </c>
      <c r="EU155" s="25">
        <v>441.28260869565219</v>
      </c>
      <c r="EV155" s="7">
        <v>0.98333333333333328</v>
      </c>
      <c r="EW155" s="7">
        <v>0.76666666666666672</v>
      </c>
      <c r="EX155" s="7">
        <v>0.875</v>
      </c>
    </row>
    <row r="156" spans="1:154" x14ac:dyDescent="0.25">
      <c r="A156" s="2">
        <v>2003</v>
      </c>
      <c r="B156" s="7" t="s">
        <v>153</v>
      </c>
      <c r="C156" s="7" t="str">
        <f t="shared" si="77"/>
        <v>99</v>
      </c>
      <c r="D156" s="7">
        <f t="shared" si="78"/>
        <v>1999</v>
      </c>
      <c r="E156" s="7">
        <f t="shared" si="79"/>
        <v>1999</v>
      </c>
      <c r="F156" s="7">
        <f t="shared" si="80"/>
        <v>20</v>
      </c>
      <c r="G156" s="7" t="s">
        <v>447</v>
      </c>
      <c r="H156" s="7">
        <f t="shared" si="76"/>
        <v>1</v>
      </c>
      <c r="I156" s="7"/>
      <c r="J156" s="7" t="s">
        <v>470</v>
      </c>
      <c r="K156" s="7">
        <f t="shared" si="81"/>
        <v>1</v>
      </c>
      <c r="L156" s="7">
        <v>12</v>
      </c>
      <c r="M156" s="7" t="s">
        <v>495</v>
      </c>
      <c r="N156" s="7">
        <f t="shared" si="75"/>
        <v>1</v>
      </c>
      <c r="O156" s="7" t="s">
        <v>494</v>
      </c>
      <c r="P156" s="7">
        <f t="shared" si="73"/>
        <v>0</v>
      </c>
      <c r="Q156" s="7" t="s">
        <v>495</v>
      </c>
      <c r="R156" s="7">
        <f t="shared" si="74"/>
        <v>1</v>
      </c>
      <c r="S156" s="7" t="s">
        <v>501</v>
      </c>
      <c r="T156" s="7">
        <f t="shared" si="68"/>
        <v>1</v>
      </c>
      <c r="U156" s="7" t="s">
        <v>506</v>
      </c>
      <c r="V156" s="25">
        <v>49</v>
      </c>
      <c r="W156" s="25">
        <v>40</v>
      </c>
      <c r="X156" s="25">
        <v>22</v>
      </c>
      <c r="Y156" s="7">
        <f t="shared" si="69"/>
        <v>4</v>
      </c>
      <c r="Z156" s="7" t="s">
        <v>514</v>
      </c>
      <c r="AA156" s="7">
        <f t="shared" si="54"/>
        <v>6</v>
      </c>
      <c r="AB156" s="7">
        <v>11</v>
      </c>
      <c r="AC156" s="7">
        <v>2</v>
      </c>
      <c r="AD156" s="7">
        <v>1</v>
      </c>
      <c r="AE156" s="7">
        <v>6</v>
      </c>
      <c r="AF156" s="7">
        <v>0</v>
      </c>
      <c r="AG156" s="7">
        <v>0</v>
      </c>
      <c r="AH156" s="7">
        <v>3</v>
      </c>
      <c r="AI156" s="7">
        <v>3</v>
      </c>
      <c r="AJ156" s="7">
        <v>0</v>
      </c>
      <c r="AK156" s="7">
        <v>1</v>
      </c>
      <c r="AL156" s="7">
        <v>7</v>
      </c>
      <c r="AM156" s="7">
        <v>28</v>
      </c>
      <c r="AN156" s="7">
        <v>21</v>
      </c>
      <c r="AO156" s="7">
        <v>45</v>
      </c>
      <c r="AP156" s="7">
        <v>39</v>
      </c>
      <c r="AQ156" s="7">
        <v>16</v>
      </c>
      <c r="AR156" s="7">
        <v>34</v>
      </c>
      <c r="AS156" s="7">
        <v>1</v>
      </c>
      <c r="AT156" s="8">
        <v>19</v>
      </c>
      <c r="AU156" s="8">
        <v>27</v>
      </c>
      <c r="AV156" s="8">
        <v>0.42222222222222222</v>
      </c>
      <c r="AW156" s="8">
        <v>0.6</v>
      </c>
      <c r="AX156" s="8">
        <v>0.51111111111111107</v>
      </c>
      <c r="AY156" s="8">
        <v>683.81818181818187</v>
      </c>
      <c r="AZ156" s="8">
        <v>831.55555555555554</v>
      </c>
      <c r="BA156" s="8">
        <v>750.3</v>
      </c>
      <c r="BB156" s="8">
        <v>881.94444444444446</v>
      </c>
      <c r="BC156" s="8">
        <v>801.84</v>
      </c>
      <c r="BD156" s="8">
        <v>835.37209302325584</v>
      </c>
      <c r="BE156" s="8">
        <v>794.37349397590367</v>
      </c>
      <c r="BF156" s="8">
        <v>-198.12626262626259</v>
      </c>
      <c r="BG156" s="8">
        <v>29.715555555555511</v>
      </c>
      <c r="BH156" s="8">
        <v>-85.072093023255889</v>
      </c>
      <c r="BM156" s="7">
        <v>0.81578949999999995</v>
      </c>
      <c r="BN156" s="7">
        <v>0.7763158</v>
      </c>
      <c r="BO156" s="7">
        <v>0.7960526</v>
      </c>
      <c r="BP156" s="7">
        <v>472.91666666666703</v>
      </c>
      <c r="BQ156" s="7">
        <v>474.31034482758599</v>
      </c>
      <c r="BR156" s="7">
        <v>473.60169491525397</v>
      </c>
      <c r="BS156" s="7">
        <v>1.3936781609195401</v>
      </c>
      <c r="BT156" s="7">
        <v>0.104521227920381</v>
      </c>
      <c r="BU156" s="7">
        <v>22</v>
      </c>
      <c r="BV156" s="39">
        <v>50.282567049808485</v>
      </c>
      <c r="BW156" s="39">
        <v>32.628792764733802</v>
      </c>
      <c r="BX156" s="39">
        <v>36</v>
      </c>
      <c r="BY156" s="39">
        <v>-79.52965517241374</v>
      </c>
      <c r="BZ156" s="39">
        <v>61.114764173643081</v>
      </c>
      <c r="CA156" s="39">
        <v>25</v>
      </c>
      <c r="CB156">
        <v>0.5901639344262295</v>
      </c>
      <c r="CC156">
        <v>0.63224927784233464</v>
      </c>
      <c r="CD156" s="7">
        <v>0.81666666666666665</v>
      </c>
      <c r="CE156" s="25">
        <v>355.0181818181818</v>
      </c>
      <c r="CF156" s="25">
        <v>467.02325581395348</v>
      </c>
      <c r="CG156" s="7">
        <v>0.91666666666666663</v>
      </c>
      <c r="CH156" s="7">
        <v>0.71666666666666667</v>
      </c>
      <c r="CI156" s="7">
        <v>0.81666666666666665</v>
      </c>
      <c r="CJ156" s="8">
        <v>9</v>
      </c>
      <c r="CK156" s="8" t="s">
        <v>504</v>
      </c>
      <c r="CL156" s="8">
        <f t="shared" si="70"/>
        <v>3</v>
      </c>
      <c r="CM156" s="8" t="s">
        <v>639</v>
      </c>
      <c r="CN156" s="8">
        <v>1</v>
      </c>
      <c r="CO156" s="8" t="s">
        <v>639</v>
      </c>
      <c r="CP156" s="8">
        <v>1</v>
      </c>
      <c r="CQ156" s="7" t="s">
        <v>636</v>
      </c>
      <c r="CR156" s="7">
        <v>2</v>
      </c>
      <c r="CS156" s="7">
        <v>7</v>
      </c>
      <c r="CT156" s="7">
        <v>0</v>
      </c>
      <c r="CU156" s="8">
        <v>9</v>
      </c>
      <c r="CV156" s="8">
        <v>6</v>
      </c>
      <c r="CW156" s="7">
        <v>8</v>
      </c>
      <c r="CX156" s="7">
        <f t="shared" si="71"/>
        <v>0</v>
      </c>
      <c r="CY156" s="7">
        <f t="shared" si="72"/>
        <v>0</v>
      </c>
      <c r="CZ156" s="7">
        <v>1</v>
      </c>
      <c r="DA156" s="7">
        <v>1</v>
      </c>
      <c r="DB156" s="7">
        <v>1</v>
      </c>
      <c r="DC156" s="7">
        <v>5</v>
      </c>
      <c r="DD156" s="7">
        <v>0</v>
      </c>
      <c r="DE156" s="7">
        <v>16</v>
      </c>
      <c r="DF156" s="8">
        <v>21</v>
      </c>
      <c r="DG156" s="7">
        <v>19</v>
      </c>
      <c r="DH156" s="8">
        <v>1</v>
      </c>
      <c r="DI156" s="8">
        <v>19</v>
      </c>
      <c r="DJ156" s="8">
        <v>24</v>
      </c>
      <c r="DK156" s="8">
        <v>0.42222222222222222</v>
      </c>
      <c r="DL156" s="8">
        <f t="shared" si="55"/>
        <v>0.53333333333333333</v>
      </c>
      <c r="DM156" s="8">
        <f t="shared" si="57"/>
        <v>0.4777777777777778</v>
      </c>
      <c r="DN156" s="8">
        <v>606.07692307692309</v>
      </c>
      <c r="DO156" s="8">
        <v>574.33333333333337</v>
      </c>
      <c r="DP156" s="8">
        <v>591.89361702127655</v>
      </c>
      <c r="DQ156" s="8">
        <v>625.68421052631584</v>
      </c>
      <c r="DR156" s="8">
        <v>633.56521739130437</v>
      </c>
      <c r="DS156" s="8">
        <v>630</v>
      </c>
      <c r="DT156" s="8">
        <v>609.87640449438197</v>
      </c>
      <c r="DU156" s="8">
        <f t="shared" si="58"/>
        <v>-19.607287449392743</v>
      </c>
      <c r="DV156" s="8">
        <f t="shared" si="58"/>
        <v>-59.231884057971001</v>
      </c>
      <c r="DW156" s="8">
        <f t="shared" si="58"/>
        <v>-38.106382978723445</v>
      </c>
      <c r="EB156" s="7">
        <v>0.98684210000000006</v>
      </c>
      <c r="EC156" s="7">
        <v>0.9736842</v>
      </c>
      <c r="ED156" s="7">
        <v>0.9802632</v>
      </c>
      <c r="EE156" s="7">
        <v>512.08450704225402</v>
      </c>
      <c r="EF156" s="7">
        <v>527.29166666666697</v>
      </c>
      <c r="EG156" s="7">
        <v>519.741258741259</v>
      </c>
      <c r="EH156" s="7">
        <v>15.2071596244131</v>
      </c>
      <c r="EI156" s="7">
        <v>7.5247080561097607E-2</v>
      </c>
      <c r="EJ156" s="7">
        <v>5</v>
      </c>
      <c r="EK156">
        <v>59.42210144927526</v>
      </c>
      <c r="EL156">
        <v>35.633770435685655</v>
      </c>
      <c r="EM156">
        <v>46</v>
      </c>
      <c r="EN156">
        <v>-83.819444444444557</v>
      </c>
      <c r="EO156">
        <v>84.57533715168374</v>
      </c>
      <c r="EP156">
        <v>27</v>
      </c>
      <c r="EQ156">
        <v>0.63013698630136983</v>
      </c>
      <c r="ER156">
        <v>0.70892979359532937</v>
      </c>
      <c r="ES156" s="7">
        <v>0.93333333333333335</v>
      </c>
      <c r="ET156" s="25">
        <v>438.38983050847457</v>
      </c>
      <c r="EU156" s="25">
        <v>512.20754716981128</v>
      </c>
      <c r="EV156" s="7">
        <v>1</v>
      </c>
      <c r="EW156" s="7">
        <v>0.9</v>
      </c>
      <c r="EX156" s="7">
        <v>0.95</v>
      </c>
    </row>
    <row r="157" spans="1:154" x14ac:dyDescent="0.25">
      <c r="A157" s="2">
        <v>2004</v>
      </c>
      <c r="B157" s="7" t="s">
        <v>29</v>
      </c>
      <c r="C157" s="7" t="str">
        <f t="shared" si="77"/>
        <v>99</v>
      </c>
      <c r="D157" s="7">
        <f t="shared" si="78"/>
        <v>1999</v>
      </c>
      <c r="E157" s="7">
        <f t="shared" si="79"/>
        <v>1999</v>
      </c>
      <c r="F157" s="7">
        <f t="shared" si="80"/>
        <v>20</v>
      </c>
      <c r="G157" s="7" t="s">
        <v>447</v>
      </c>
      <c r="H157" s="7">
        <f t="shared" si="76"/>
        <v>1</v>
      </c>
      <c r="I157" s="7"/>
      <c r="J157" s="7" t="s">
        <v>470</v>
      </c>
      <c r="K157" s="7">
        <f t="shared" si="81"/>
        <v>1</v>
      </c>
      <c r="L157" s="7">
        <v>12</v>
      </c>
      <c r="M157" s="7" t="s">
        <v>495</v>
      </c>
      <c r="N157" s="7">
        <f t="shared" si="75"/>
        <v>1</v>
      </c>
      <c r="O157" s="7" t="s">
        <v>494</v>
      </c>
      <c r="P157" s="7">
        <f t="shared" si="73"/>
        <v>0</v>
      </c>
      <c r="Q157" s="7" t="s">
        <v>494</v>
      </c>
      <c r="R157" s="7">
        <f t="shared" si="74"/>
        <v>0</v>
      </c>
      <c r="S157" s="7" t="s">
        <v>501</v>
      </c>
      <c r="T157" s="7">
        <f t="shared" si="68"/>
        <v>1</v>
      </c>
      <c r="U157" s="7" t="s">
        <v>504</v>
      </c>
      <c r="V157" s="25">
        <v>54</v>
      </c>
      <c r="W157" s="25">
        <v>60</v>
      </c>
      <c r="X157" s="25">
        <v>28</v>
      </c>
      <c r="Y157" s="7">
        <f t="shared" si="69"/>
        <v>3</v>
      </c>
      <c r="Z157" s="7" t="s">
        <v>514</v>
      </c>
      <c r="AA157" s="7">
        <f t="shared" si="54"/>
        <v>6</v>
      </c>
      <c r="AB157" s="7">
        <v>9</v>
      </c>
      <c r="AC157" s="7">
        <v>5</v>
      </c>
      <c r="AD157" s="7">
        <v>0</v>
      </c>
      <c r="AE157" s="7">
        <v>25</v>
      </c>
      <c r="AF157" s="7">
        <v>9</v>
      </c>
      <c r="AG157" s="7">
        <v>6</v>
      </c>
      <c r="AH157" s="7">
        <v>7</v>
      </c>
      <c r="AI157" s="7">
        <v>3</v>
      </c>
      <c r="AJ157" s="7">
        <v>4</v>
      </c>
      <c r="AK157" s="7">
        <v>2</v>
      </c>
      <c r="AL157" s="7">
        <v>19</v>
      </c>
      <c r="AM157" s="7">
        <v>28</v>
      </c>
      <c r="AN157" s="7">
        <v>24</v>
      </c>
      <c r="AO157" s="7">
        <v>36</v>
      </c>
      <c r="AP157" s="7">
        <v>28</v>
      </c>
      <c r="AQ157" s="7">
        <v>27</v>
      </c>
      <c r="AR157" s="7">
        <v>36</v>
      </c>
      <c r="AS157" s="7">
        <v>0.91666666666666663</v>
      </c>
      <c r="AT157" s="8">
        <v>25</v>
      </c>
      <c r="AU157" s="8">
        <v>29</v>
      </c>
      <c r="AV157" s="8">
        <v>0.55555555555555558</v>
      </c>
      <c r="AW157" s="8">
        <v>0.64444444444444449</v>
      </c>
      <c r="AX157" s="8">
        <v>0.6</v>
      </c>
      <c r="AY157" s="8">
        <v>748.84210526315792</v>
      </c>
      <c r="AZ157" s="8">
        <v>856.6875</v>
      </c>
      <c r="BA157" s="8">
        <v>798.14285714285711</v>
      </c>
      <c r="BB157" s="8">
        <v>749.58333333333337</v>
      </c>
      <c r="BC157" s="8">
        <v>614.20689655172418</v>
      </c>
      <c r="BD157" s="8">
        <v>675.5094339622641</v>
      </c>
      <c r="BE157" s="8">
        <v>724.28409090909088</v>
      </c>
      <c r="BF157" s="8">
        <v>-0.74122807017545256</v>
      </c>
      <c r="BG157" s="8">
        <v>242.48060344827582</v>
      </c>
      <c r="BH157" s="8">
        <v>122.63342318059301</v>
      </c>
      <c r="BM157" s="7">
        <v>0.9473684</v>
      </c>
      <c r="BN157" s="7">
        <v>0.9736842</v>
      </c>
      <c r="BO157" s="7">
        <v>0.96052630000000006</v>
      </c>
      <c r="BP157" s="7">
        <v>417.2</v>
      </c>
      <c r="BQ157" s="7">
        <v>411.49315068493098</v>
      </c>
      <c r="BR157" s="7">
        <v>414.286713286713</v>
      </c>
      <c r="BS157" s="7">
        <v>-5.7068493150685002</v>
      </c>
      <c r="BT157" s="7">
        <v>3.5608173165875501E-2</v>
      </c>
      <c r="BU157" s="7">
        <v>5</v>
      </c>
      <c r="BV157" s="39">
        <v>32.763420955201781</v>
      </c>
      <c r="BW157" s="39">
        <v>26.622129230995366</v>
      </c>
      <c r="BX157" s="39">
        <v>37</v>
      </c>
      <c r="BY157" s="39">
        <v>-52.477437550362566</v>
      </c>
      <c r="BZ157" s="39">
        <v>45.422516633284907</v>
      </c>
      <c r="CA157" s="39">
        <v>34</v>
      </c>
      <c r="CB157">
        <v>0.52112676056338025</v>
      </c>
      <c r="CC157">
        <v>0.62433347519605442</v>
      </c>
      <c r="CD157" s="7">
        <v>0.91666666666666663</v>
      </c>
      <c r="CE157" s="25">
        <v>377.29310344827587</v>
      </c>
      <c r="CF157" s="25">
        <v>472.05769230769232</v>
      </c>
      <c r="CG157" s="7">
        <v>1</v>
      </c>
      <c r="CH157" s="7">
        <v>0.9</v>
      </c>
      <c r="CI157" s="7">
        <v>0.95</v>
      </c>
      <c r="CJ157" s="8">
        <v>2</v>
      </c>
      <c r="CK157" s="8" t="s">
        <v>504</v>
      </c>
      <c r="CL157" s="8">
        <f t="shared" si="70"/>
        <v>3</v>
      </c>
      <c r="CM157" s="8" t="s">
        <v>639</v>
      </c>
      <c r="CN157" s="8">
        <v>1</v>
      </c>
      <c r="CO157" s="8" t="s">
        <v>634</v>
      </c>
      <c r="CP157" s="8">
        <v>0</v>
      </c>
      <c r="CQ157" s="7" t="s">
        <v>636</v>
      </c>
      <c r="CR157" s="7">
        <v>2</v>
      </c>
      <c r="CS157" s="7">
        <v>8</v>
      </c>
      <c r="CT157" s="7">
        <v>2</v>
      </c>
      <c r="CU157" s="8">
        <v>1</v>
      </c>
      <c r="CV157" s="8">
        <v>1</v>
      </c>
      <c r="CW157" s="7">
        <v>4</v>
      </c>
      <c r="CX157" s="7">
        <f t="shared" si="71"/>
        <v>0</v>
      </c>
      <c r="CY157" s="7">
        <f t="shared" si="72"/>
        <v>0</v>
      </c>
      <c r="CZ157" s="7">
        <v>0</v>
      </c>
      <c r="DA157" s="7">
        <v>0</v>
      </c>
      <c r="DB157" s="7">
        <v>2</v>
      </c>
      <c r="DC157" s="7">
        <v>2</v>
      </c>
      <c r="DD157" s="7">
        <v>0</v>
      </c>
      <c r="DE157" s="7">
        <v>17</v>
      </c>
      <c r="DF157" s="8">
        <v>20</v>
      </c>
      <c r="DG157" s="7">
        <v>40</v>
      </c>
      <c r="DH157" s="8">
        <v>0.83333333333333337</v>
      </c>
      <c r="DI157" s="8">
        <v>19</v>
      </c>
      <c r="DJ157" s="8">
        <v>24</v>
      </c>
      <c r="DK157" s="8">
        <v>0.42222222222222222</v>
      </c>
      <c r="DL157" s="8">
        <f t="shared" si="55"/>
        <v>0.53333333333333333</v>
      </c>
      <c r="DM157" s="8">
        <f t="shared" si="57"/>
        <v>0.4777777777777778</v>
      </c>
      <c r="DN157" s="8">
        <v>450.95</v>
      </c>
      <c r="DO157" s="8">
        <v>605.70000000000005</v>
      </c>
      <c r="DP157" s="8">
        <v>528.32500000000005</v>
      </c>
      <c r="DQ157" s="8">
        <v>507.125</v>
      </c>
      <c r="DR157" s="8">
        <v>511.26315789473682</v>
      </c>
      <c r="DS157" s="8">
        <v>509.37142857142857</v>
      </c>
      <c r="DT157" s="8">
        <v>519.48</v>
      </c>
      <c r="DU157" s="8">
        <f t="shared" si="58"/>
        <v>-56.175000000000011</v>
      </c>
      <c r="DV157" s="8">
        <f t="shared" si="58"/>
        <v>94.436842105263224</v>
      </c>
      <c r="DW157" s="8">
        <f t="shared" si="58"/>
        <v>18.953571428571479</v>
      </c>
      <c r="EB157" s="7">
        <v>0.86842109999999995</v>
      </c>
      <c r="EC157" s="7">
        <v>0.86842109999999995</v>
      </c>
      <c r="ED157" s="7">
        <v>0.86842109999999995</v>
      </c>
      <c r="EE157" s="7">
        <v>428.41269841269798</v>
      </c>
      <c r="EF157" s="7">
        <v>449.16923076923098</v>
      </c>
      <c r="EG157" s="7">
        <v>438.953125</v>
      </c>
      <c r="EH157" s="7">
        <v>20.756532356532301</v>
      </c>
      <c r="EI157" s="7">
        <v>9.54656322349514E-2</v>
      </c>
      <c r="EJ157" s="7">
        <v>15</v>
      </c>
      <c r="EK157">
        <v>62.264468864468839</v>
      </c>
      <c r="EL157">
        <v>27.877973489758777</v>
      </c>
      <c r="EM157">
        <v>42</v>
      </c>
      <c r="EN157">
        <v>-62.259340659340644</v>
      </c>
      <c r="EO157">
        <v>61.326271406517556</v>
      </c>
      <c r="EP157">
        <v>21</v>
      </c>
      <c r="EQ157">
        <v>0.66666666666666663</v>
      </c>
      <c r="ER157">
        <v>1.0000823684458249</v>
      </c>
      <c r="ES157" s="7">
        <v>0.79166666666666663</v>
      </c>
      <c r="ET157" s="25">
        <v>347.46428571428572</v>
      </c>
      <c r="EU157" s="25">
        <v>441.28205128205127</v>
      </c>
      <c r="EV157" s="7">
        <v>0.96666666666666667</v>
      </c>
      <c r="EW157" s="7">
        <v>0.66666666666666663</v>
      </c>
      <c r="EX157" s="7">
        <v>0.81666666666666665</v>
      </c>
    </row>
    <row r="158" spans="1:154" x14ac:dyDescent="0.25">
      <c r="A158" s="2">
        <v>2005</v>
      </c>
      <c r="B158" s="7" t="s">
        <v>154</v>
      </c>
      <c r="C158" s="7" t="str">
        <f t="shared" si="77"/>
        <v>98</v>
      </c>
      <c r="D158" s="7">
        <f t="shared" si="78"/>
        <v>1998</v>
      </c>
      <c r="E158" s="7">
        <f t="shared" si="79"/>
        <v>1998</v>
      </c>
      <c r="F158" s="7">
        <f t="shared" si="80"/>
        <v>21</v>
      </c>
      <c r="G158" s="7" t="s">
        <v>447</v>
      </c>
      <c r="H158" s="7">
        <f t="shared" si="76"/>
        <v>1</v>
      </c>
      <c r="I158" s="7"/>
      <c r="J158" s="7" t="s">
        <v>470</v>
      </c>
      <c r="K158" s="7">
        <f t="shared" si="81"/>
        <v>1</v>
      </c>
      <c r="L158" s="7">
        <v>12</v>
      </c>
      <c r="M158" s="7" t="s">
        <v>495</v>
      </c>
      <c r="N158" s="7">
        <f t="shared" si="75"/>
        <v>1</v>
      </c>
      <c r="O158" s="7" t="s">
        <v>494</v>
      </c>
      <c r="P158" s="7">
        <f t="shared" si="73"/>
        <v>0</v>
      </c>
      <c r="Q158" s="7" t="s">
        <v>494</v>
      </c>
      <c r="R158" s="7">
        <f t="shared" si="74"/>
        <v>0</v>
      </c>
      <c r="S158" s="7" t="s">
        <v>501</v>
      </c>
      <c r="T158" s="7">
        <f t="shared" si="68"/>
        <v>1</v>
      </c>
      <c r="U158" s="7" t="s">
        <v>504</v>
      </c>
      <c r="V158" s="25">
        <v>53</v>
      </c>
      <c r="W158" s="25">
        <v>60</v>
      </c>
      <c r="X158" s="25">
        <v>27</v>
      </c>
      <c r="Y158" s="7">
        <f t="shared" si="69"/>
        <v>3</v>
      </c>
      <c r="Z158" s="7" t="s">
        <v>516</v>
      </c>
      <c r="AA158" s="7">
        <f t="shared" si="54"/>
        <v>1</v>
      </c>
      <c r="AB158" s="7">
        <v>1</v>
      </c>
      <c r="AC158" s="7">
        <v>0</v>
      </c>
      <c r="AD158" s="7">
        <v>9</v>
      </c>
      <c r="AE158" s="7">
        <v>1</v>
      </c>
      <c r="AF158" s="7">
        <v>0</v>
      </c>
      <c r="AG158" s="7">
        <v>0</v>
      </c>
      <c r="AH158" s="7">
        <v>1</v>
      </c>
      <c r="AI158" s="7">
        <v>0</v>
      </c>
      <c r="AJ158" s="7">
        <v>0</v>
      </c>
      <c r="AK158" s="7">
        <v>0</v>
      </c>
      <c r="AL158" s="7">
        <v>1</v>
      </c>
      <c r="AM158" s="7">
        <v>33</v>
      </c>
      <c r="AN158" s="7">
        <v>20</v>
      </c>
      <c r="AO158" s="7">
        <v>41</v>
      </c>
      <c r="AP158" s="7">
        <v>38</v>
      </c>
      <c r="AQ158" s="7">
        <v>12</v>
      </c>
      <c r="AR158" s="7">
        <v>43</v>
      </c>
      <c r="AS158" s="7">
        <v>0.75</v>
      </c>
      <c r="AT158" s="8">
        <v>19</v>
      </c>
      <c r="AU158" s="8">
        <v>0</v>
      </c>
      <c r="AV158" s="8">
        <v>0.42222222222222222</v>
      </c>
      <c r="AW158" s="8">
        <v>0</v>
      </c>
      <c r="AX158" s="8">
        <v>0.21111111111111111</v>
      </c>
      <c r="AY158" s="8">
        <v>798.70833333333337</v>
      </c>
      <c r="AZ158" s="8">
        <v>692.15</v>
      </c>
      <c r="BA158" s="8">
        <v>732.109375</v>
      </c>
      <c r="BB158" s="8">
        <v>953.5</v>
      </c>
      <c r="BC158" s="8">
        <v>0</v>
      </c>
      <c r="BD158" s="8">
        <v>953.5</v>
      </c>
      <c r="BE158" s="8">
        <v>776.38750000000005</v>
      </c>
      <c r="BF158" s="8">
        <v>-154.79166666666663</v>
      </c>
      <c r="BG158" s="8">
        <v>692.15</v>
      </c>
      <c r="BH158" s="8">
        <v>-221.390625</v>
      </c>
      <c r="BM158" s="7">
        <v>0.98684210000000006</v>
      </c>
      <c r="BN158" s="7">
        <v>1</v>
      </c>
      <c r="BO158" s="7">
        <v>0.99342109999999995</v>
      </c>
      <c r="BP158" s="7">
        <v>473</v>
      </c>
      <c r="BQ158" s="7">
        <v>474.88</v>
      </c>
      <c r="BR158" s="7">
        <v>473.95270270270299</v>
      </c>
      <c r="BS158" s="7">
        <v>1.88</v>
      </c>
      <c r="BT158" s="7">
        <v>4.5725387246121303E-2</v>
      </c>
      <c r="BU158" s="7">
        <v>2</v>
      </c>
      <c r="BV158" s="39">
        <v>39.380000000000031</v>
      </c>
      <c r="BW158" s="39">
        <v>22.886105162823288</v>
      </c>
      <c r="BX158" s="39">
        <v>42</v>
      </c>
      <c r="BY158" s="39">
        <v>-56.301818181818128</v>
      </c>
      <c r="BZ158" s="39">
        <v>50.293354308529779</v>
      </c>
      <c r="CA158" s="39">
        <v>33</v>
      </c>
      <c r="CB158">
        <v>0.56000000000000005</v>
      </c>
      <c r="CC158">
        <v>0.6994445520893896</v>
      </c>
      <c r="CD158" s="7">
        <v>0.95833333333333337</v>
      </c>
      <c r="CE158" s="25">
        <v>362.05</v>
      </c>
      <c r="CF158" s="25">
        <v>444.4909090909091</v>
      </c>
      <c r="CG158" s="7">
        <v>1</v>
      </c>
      <c r="CH158" s="7">
        <v>0.93333333333333335</v>
      </c>
      <c r="CI158" s="7">
        <v>0.96666666666666667</v>
      </c>
      <c r="CJ158" s="8">
        <v>3</v>
      </c>
      <c r="CK158" s="8" t="s">
        <v>506</v>
      </c>
      <c r="CL158" s="8">
        <f t="shared" si="70"/>
        <v>4</v>
      </c>
      <c r="CM158" s="8" t="s">
        <v>634</v>
      </c>
      <c r="CN158" s="8">
        <v>0</v>
      </c>
      <c r="CO158" s="8" t="s">
        <v>634</v>
      </c>
      <c r="CP158" s="8">
        <v>0</v>
      </c>
      <c r="CQ158" s="7" t="s">
        <v>635</v>
      </c>
      <c r="CR158" s="7">
        <v>0</v>
      </c>
      <c r="CS158" s="7">
        <v>3</v>
      </c>
      <c r="CT158" s="7">
        <v>0</v>
      </c>
      <c r="CU158" s="8">
        <v>9</v>
      </c>
      <c r="CV158" s="8">
        <v>4</v>
      </c>
      <c r="CW158" s="7">
        <v>0</v>
      </c>
      <c r="CX158" s="7">
        <f t="shared" si="71"/>
        <v>0</v>
      </c>
      <c r="CY158" s="7">
        <f t="shared" si="72"/>
        <v>0</v>
      </c>
      <c r="CZ158" s="7">
        <v>0</v>
      </c>
      <c r="DA158" s="7">
        <v>0</v>
      </c>
      <c r="DB158" s="7">
        <v>0</v>
      </c>
      <c r="DC158" s="7">
        <v>0</v>
      </c>
      <c r="DD158" s="7">
        <v>0</v>
      </c>
      <c r="DE158" s="7">
        <v>9</v>
      </c>
      <c r="DF158" s="8">
        <v>31</v>
      </c>
      <c r="DG158" s="7" t="e">
        <v>#DIV/0!</v>
      </c>
      <c r="DH158" s="8">
        <v>0.95833333333333337</v>
      </c>
      <c r="DI158" s="8">
        <v>19</v>
      </c>
      <c r="DJ158" s="8">
        <v>20</v>
      </c>
      <c r="DK158" s="8">
        <v>0.42222222222222222</v>
      </c>
      <c r="DL158" s="8">
        <f t="shared" si="55"/>
        <v>0.44444444444444442</v>
      </c>
      <c r="DM158" s="8">
        <f t="shared" si="57"/>
        <v>0.43333333333333335</v>
      </c>
      <c r="DN158" s="8">
        <v>668.92</v>
      </c>
      <c r="DO158" s="8">
        <v>895.17391304347825</v>
      </c>
      <c r="DP158" s="8">
        <v>777.33333333333337</v>
      </c>
      <c r="DQ158" s="8">
        <v>834.11111111111109</v>
      </c>
      <c r="DR158" s="8">
        <v>730.77777777777783</v>
      </c>
      <c r="DS158" s="8">
        <v>782.44444444444446</v>
      </c>
      <c r="DT158" s="8">
        <v>779.52380952380952</v>
      </c>
      <c r="DU158" s="8">
        <f t="shared" si="58"/>
        <v>-165.19111111111113</v>
      </c>
      <c r="DV158" s="8">
        <f t="shared" si="58"/>
        <v>164.39613526570042</v>
      </c>
      <c r="DW158" s="8">
        <f t="shared" si="58"/>
        <v>-5.1111111111110858</v>
      </c>
      <c r="EB158" s="7">
        <v>0.9736842</v>
      </c>
      <c r="EC158" s="7">
        <v>0.98684210000000006</v>
      </c>
      <c r="ED158" s="7">
        <v>0.9802632</v>
      </c>
      <c r="EE158" s="7">
        <v>479.50684931506902</v>
      </c>
      <c r="EF158" s="7">
        <v>480.13698630136997</v>
      </c>
      <c r="EG158" s="7">
        <v>479.82191780821898</v>
      </c>
      <c r="EH158" s="7">
        <v>0.63013698630135195</v>
      </c>
      <c r="EI158" s="7">
        <v>7.1082224465511407E-2</v>
      </c>
      <c r="EJ158" s="7">
        <v>3</v>
      </c>
      <c r="EK158">
        <v>57.631111111111174</v>
      </c>
      <c r="EL158">
        <v>35.619068273768058</v>
      </c>
      <c r="EM158">
        <v>45</v>
      </c>
      <c r="EN158">
        <v>-74.684761904761871</v>
      </c>
      <c r="EO158">
        <v>64.651222820956036</v>
      </c>
      <c r="EP158">
        <v>28</v>
      </c>
      <c r="EQ158">
        <v>0.61643835616438358</v>
      </c>
      <c r="ER158">
        <v>0.77165822908563941</v>
      </c>
      <c r="ES158" s="7">
        <v>0.9916666666666667</v>
      </c>
      <c r="ET158" s="25">
        <v>401.88135593220341</v>
      </c>
      <c r="EU158" s="25">
        <v>458.13333333333333</v>
      </c>
      <c r="EV158" s="7">
        <v>1</v>
      </c>
      <c r="EW158" s="7">
        <v>1</v>
      </c>
      <c r="EX158" s="7">
        <v>1</v>
      </c>
    </row>
    <row r="159" spans="1:154" x14ac:dyDescent="0.25">
      <c r="A159" s="2">
        <v>2006</v>
      </c>
      <c r="B159" s="7" t="s">
        <v>141</v>
      </c>
      <c r="C159" s="7" t="str">
        <f t="shared" si="77"/>
        <v>99</v>
      </c>
      <c r="D159" s="7">
        <f t="shared" si="78"/>
        <v>1999</v>
      </c>
      <c r="E159" s="7">
        <f t="shared" si="79"/>
        <v>1999</v>
      </c>
      <c r="F159" s="7">
        <f t="shared" si="80"/>
        <v>20</v>
      </c>
      <c r="G159" s="7" t="s">
        <v>447</v>
      </c>
      <c r="H159" s="7">
        <f t="shared" si="76"/>
        <v>1</v>
      </c>
      <c r="I159" s="7"/>
      <c r="J159" s="7" t="s">
        <v>470</v>
      </c>
      <c r="K159" s="7">
        <f t="shared" si="81"/>
        <v>1</v>
      </c>
      <c r="L159" s="7">
        <v>12</v>
      </c>
      <c r="M159" s="7" t="s">
        <v>495</v>
      </c>
      <c r="N159" s="7">
        <f t="shared" si="75"/>
        <v>1</v>
      </c>
      <c r="O159" s="7" t="s">
        <v>494</v>
      </c>
      <c r="P159" s="7">
        <f t="shared" si="73"/>
        <v>0</v>
      </c>
      <c r="Q159" s="7" t="s">
        <v>494</v>
      </c>
      <c r="R159" s="7">
        <f t="shared" si="74"/>
        <v>0</v>
      </c>
      <c r="S159" s="7" t="s">
        <v>501</v>
      </c>
      <c r="T159" s="7">
        <f t="shared" si="68"/>
        <v>1</v>
      </c>
      <c r="U159" s="7" t="s">
        <v>504</v>
      </c>
      <c r="V159" s="25">
        <v>49</v>
      </c>
      <c r="W159" s="25">
        <v>40</v>
      </c>
      <c r="X159" s="25">
        <v>24</v>
      </c>
      <c r="Y159" s="7">
        <f t="shared" si="69"/>
        <v>3</v>
      </c>
      <c r="Z159" s="7" t="s">
        <v>514</v>
      </c>
      <c r="AA159" s="7">
        <f t="shared" si="54"/>
        <v>6</v>
      </c>
      <c r="AB159" s="7">
        <v>1</v>
      </c>
      <c r="AC159" s="7">
        <v>0</v>
      </c>
      <c r="AD159" s="7">
        <v>9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2</v>
      </c>
      <c r="AL159" s="7">
        <v>2</v>
      </c>
      <c r="AM159" s="7">
        <v>34</v>
      </c>
      <c r="AN159" s="7">
        <v>22</v>
      </c>
      <c r="AO159" s="7">
        <v>39</v>
      </c>
      <c r="AP159" s="7">
        <v>38</v>
      </c>
      <c r="AQ159" s="7">
        <v>14</v>
      </c>
      <c r="AR159" s="7">
        <v>32</v>
      </c>
      <c r="AS159" s="7">
        <v>0.95833333333333337</v>
      </c>
      <c r="AT159" s="8">
        <v>17</v>
      </c>
      <c r="AU159" s="8">
        <v>23</v>
      </c>
      <c r="AV159" s="8">
        <v>0.37777777777777777</v>
      </c>
      <c r="AW159" s="8">
        <v>0.51111111111111107</v>
      </c>
      <c r="AX159" s="8">
        <v>0.44444444444444442</v>
      </c>
      <c r="AY159" s="8">
        <v>704.71428571428567</v>
      </c>
      <c r="AZ159" s="8">
        <v>685</v>
      </c>
      <c r="BA159" s="8">
        <v>696.26530612244903</v>
      </c>
      <c r="BB159" s="8">
        <v>717.4375</v>
      </c>
      <c r="BC159" s="8">
        <v>651.90909090909088</v>
      </c>
      <c r="BD159" s="8">
        <v>679.5</v>
      </c>
      <c r="BE159" s="8">
        <v>688.94252873563221</v>
      </c>
      <c r="BF159" s="8">
        <v>-12.723214285714334</v>
      </c>
      <c r="BG159" s="8">
        <v>33.090909090909122</v>
      </c>
      <c r="BH159" s="8">
        <v>16.765306122449033</v>
      </c>
      <c r="BM159" s="7">
        <v>0.90789470000000005</v>
      </c>
      <c r="BN159" s="7">
        <v>0.9473684</v>
      </c>
      <c r="BO159" s="7">
        <v>0.9276316</v>
      </c>
      <c r="BP159" s="7">
        <v>468.75362318840598</v>
      </c>
      <c r="BQ159" s="7">
        <v>489.57746478873202</v>
      </c>
      <c r="BR159" s="7">
        <v>479.31428571428597</v>
      </c>
      <c r="BS159" s="7">
        <v>20.823841600326599</v>
      </c>
      <c r="BT159" s="7">
        <v>4.3449022625157603E-2</v>
      </c>
      <c r="BU159" s="7">
        <v>7</v>
      </c>
      <c r="BV159" s="39">
        <v>72.403551745254148</v>
      </c>
      <c r="BW159" s="39">
        <v>43.042599903203097</v>
      </c>
      <c r="BX159" s="39">
        <v>46</v>
      </c>
      <c r="BY159" s="39">
        <v>-82.335578689528461</v>
      </c>
      <c r="BZ159" s="39">
        <v>46.030153674075194</v>
      </c>
      <c r="CA159" s="39">
        <v>23</v>
      </c>
      <c r="CB159">
        <v>0.66666666666666663</v>
      </c>
      <c r="CC159">
        <v>0.87937138352150213</v>
      </c>
      <c r="CD159" s="7">
        <v>0.96666666666666667</v>
      </c>
      <c r="CE159" s="25">
        <v>430</v>
      </c>
      <c r="CF159" s="25">
        <v>510.10526315789474</v>
      </c>
      <c r="CG159" s="7">
        <v>0.98333333333333328</v>
      </c>
      <c r="CH159" s="7">
        <v>0.95</v>
      </c>
      <c r="CI159" s="7">
        <v>0.96666666666666667</v>
      </c>
      <c r="CJ159" s="8">
        <v>3</v>
      </c>
      <c r="CK159" s="8" t="s">
        <v>507</v>
      </c>
      <c r="CL159" s="8">
        <f t="shared" si="70"/>
        <v>2</v>
      </c>
      <c r="CM159" s="8" t="s">
        <v>634</v>
      </c>
      <c r="CN159" s="8">
        <v>0</v>
      </c>
      <c r="CO159" s="8" t="s">
        <v>634</v>
      </c>
      <c r="CP159" s="8">
        <v>0</v>
      </c>
      <c r="CQ159" s="7" t="s">
        <v>635</v>
      </c>
      <c r="CR159" s="7">
        <v>0</v>
      </c>
      <c r="CS159" s="7">
        <v>3</v>
      </c>
      <c r="CT159" s="7">
        <v>1</v>
      </c>
      <c r="CU159" s="8">
        <v>1</v>
      </c>
      <c r="CV159" s="8">
        <v>2</v>
      </c>
      <c r="CW159" s="7">
        <v>0</v>
      </c>
      <c r="CX159" s="7">
        <f t="shared" si="71"/>
        <v>0</v>
      </c>
      <c r="CY159" s="7">
        <f t="shared" si="72"/>
        <v>0</v>
      </c>
      <c r="CZ159" s="7">
        <v>0</v>
      </c>
      <c r="DA159" s="7">
        <v>0</v>
      </c>
      <c r="DB159" s="7">
        <v>0</v>
      </c>
      <c r="DC159" s="7">
        <v>0</v>
      </c>
      <c r="DD159" s="7">
        <v>0</v>
      </c>
      <c r="DE159" s="7">
        <v>10</v>
      </c>
      <c r="DF159" s="8">
        <v>31</v>
      </c>
      <c r="DG159" s="7">
        <v>38</v>
      </c>
      <c r="DH159" s="8">
        <v>0.95833333333333337</v>
      </c>
      <c r="DI159" s="8">
        <v>18</v>
      </c>
      <c r="DJ159" s="8">
        <v>31</v>
      </c>
      <c r="DK159" s="8">
        <v>0.4</v>
      </c>
      <c r="DL159" s="8">
        <f t="shared" si="55"/>
        <v>0.68888888888888888</v>
      </c>
      <c r="DM159" s="8">
        <f t="shared" si="57"/>
        <v>0.5444444444444444</v>
      </c>
      <c r="DN159" s="8">
        <v>573.34615384615381</v>
      </c>
      <c r="DO159" s="8">
        <v>623.21428571428567</v>
      </c>
      <c r="DP159" s="8">
        <v>590.79999999999995</v>
      </c>
      <c r="DQ159" s="8">
        <v>668.82352941176475</v>
      </c>
      <c r="DR159" s="8">
        <v>607</v>
      </c>
      <c r="DS159" s="8">
        <v>628.89583333333337</v>
      </c>
      <c r="DT159" s="8">
        <v>611.5795454545455</v>
      </c>
      <c r="DU159" s="8">
        <f t="shared" si="58"/>
        <v>-95.477375565610942</v>
      </c>
      <c r="DV159" s="8">
        <f t="shared" si="58"/>
        <v>16.214285714285666</v>
      </c>
      <c r="DW159" s="8">
        <f t="shared" si="58"/>
        <v>-38.095833333333417</v>
      </c>
      <c r="EB159" s="7">
        <v>0.9736842</v>
      </c>
      <c r="EC159" s="7">
        <v>1</v>
      </c>
      <c r="ED159" s="7">
        <v>0.98684210000000006</v>
      </c>
      <c r="EE159" s="7">
        <v>501.845070422535</v>
      </c>
      <c r="EF159" s="7">
        <v>498.92</v>
      </c>
      <c r="EG159" s="7">
        <v>500.34246575342502</v>
      </c>
      <c r="EH159" s="7">
        <v>-2.9250704225352102</v>
      </c>
      <c r="EI159" s="7">
        <v>5.6755783770322699E-2</v>
      </c>
      <c r="EJ159" s="7">
        <v>3</v>
      </c>
      <c r="EK159">
        <v>40.334634146341514</v>
      </c>
      <c r="EL159">
        <v>25.116291098103744</v>
      </c>
      <c r="EM159">
        <v>41</v>
      </c>
      <c r="EN159">
        <v>-66.983225806451557</v>
      </c>
      <c r="EO159">
        <v>51.379897436272863</v>
      </c>
      <c r="EP159">
        <v>31</v>
      </c>
      <c r="EQ159">
        <v>0.56944444444444442</v>
      </c>
      <c r="ER159">
        <v>0.60216022236505429</v>
      </c>
      <c r="ES159" s="7">
        <v>0.95</v>
      </c>
      <c r="ET159" s="25">
        <v>440.58620689655174</v>
      </c>
      <c r="EU159" s="25">
        <v>534.10714285714289</v>
      </c>
      <c r="EV159" s="7">
        <v>1</v>
      </c>
      <c r="EW159" s="7">
        <v>0.95</v>
      </c>
      <c r="EX159" s="7">
        <v>0.97499999999999998</v>
      </c>
    </row>
    <row r="160" spans="1:154" x14ac:dyDescent="0.25">
      <c r="A160" s="2">
        <v>2007</v>
      </c>
      <c r="B160" s="7" t="s">
        <v>155</v>
      </c>
      <c r="C160" s="7" t="str">
        <f t="shared" si="77"/>
        <v>99</v>
      </c>
      <c r="D160" s="7">
        <f t="shared" si="78"/>
        <v>1999</v>
      </c>
      <c r="E160" s="7">
        <f t="shared" si="79"/>
        <v>1999</v>
      </c>
      <c r="F160" s="7">
        <f t="shared" si="80"/>
        <v>20</v>
      </c>
      <c r="G160" s="7" t="s">
        <v>447</v>
      </c>
      <c r="H160" s="7">
        <f t="shared" si="76"/>
        <v>1</v>
      </c>
      <c r="I160" s="7"/>
      <c r="J160" s="7" t="s">
        <v>470</v>
      </c>
      <c r="K160" s="7">
        <f t="shared" si="81"/>
        <v>1</v>
      </c>
      <c r="L160" s="7">
        <v>12</v>
      </c>
      <c r="M160" s="7" t="s">
        <v>494</v>
      </c>
      <c r="N160" s="7">
        <f t="shared" si="75"/>
        <v>0</v>
      </c>
      <c r="O160" s="7" t="s">
        <v>494</v>
      </c>
      <c r="P160" s="7">
        <f t="shared" si="73"/>
        <v>0</v>
      </c>
      <c r="Q160" s="7" t="s">
        <v>494</v>
      </c>
      <c r="R160" s="7">
        <f t="shared" si="74"/>
        <v>0</v>
      </c>
      <c r="S160" s="7" t="s">
        <v>501</v>
      </c>
      <c r="T160" s="7">
        <f t="shared" si="68"/>
        <v>1</v>
      </c>
      <c r="U160" s="7" t="s">
        <v>504</v>
      </c>
      <c r="V160" s="25">
        <v>54</v>
      </c>
      <c r="W160" s="25">
        <v>70</v>
      </c>
      <c r="X160" s="25">
        <v>23</v>
      </c>
      <c r="Y160" s="7">
        <f t="shared" si="69"/>
        <v>3</v>
      </c>
      <c r="Z160" s="7" t="s">
        <v>514</v>
      </c>
      <c r="AA160" s="7">
        <f t="shared" si="54"/>
        <v>6</v>
      </c>
      <c r="AB160" s="7">
        <v>1</v>
      </c>
      <c r="AC160" s="7">
        <v>0</v>
      </c>
      <c r="AD160" s="7">
        <v>9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1</v>
      </c>
      <c r="AL160" s="7">
        <v>13</v>
      </c>
      <c r="AM160" s="7">
        <v>24</v>
      </c>
      <c r="AN160" s="7">
        <v>27</v>
      </c>
      <c r="AO160" s="7">
        <v>33</v>
      </c>
      <c r="AP160" s="7">
        <v>34</v>
      </c>
      <c r="AQ160" s="7">
        <v>12</v>
      </c>
      <c r="AR160" s="7">
        <v>34</v>
      </c>
      <c r="AS160" s="7">
        <v>0.79166666666666663</v>
      </c>
      <c r="AT160" s="8">
        <v>26</v>
      </c>
      <c r="AU160" s="8">
        <v>36</v>
      </c>
      <c r="AV160" s="8">
        <v>0.57777777777777772</v>
      </c>
      <c r="AW160" s="8">
        <v>0.8</v>
      </c>
      <c r="AX160" s="8">
        <v>0.68888888888888888</v>
      </c>
      <c r="AY160" s="8">
        <v>443.83333333333331</v>
      </c>
      <c r="AZ160" s="8">
        <v>584</v>
      </c>
      <c r="BA160" s="8">
        <v>490.55555555555554</v>
      </c>
      <c r="BB160" s="8">
        <v>473.92</v>
      </c>
      <c r="BC160" s="8">
        <v>419.80555555555554</v>
      </c>
      <c r="BD160" s="8">
        <v>441.98360655737707</v>
      </c>
      <c r="BE160" s="8">
        <v>456.88636363636363</v>
      </c>
      <c r="BF160" s="8">
        <v>-30.086666666666702</v>
      </c>
      <c r="BG160" s="8">
        <v>164.19444444444446</v>
      </c>
      <c r="BH160" s="8">
        <v>48.57194899817847</v>
      </c>
      <c r="BM160" s="7">
        <v>1</v>
      </c>
      <c r="BN160" s="7">
        <v>0.9473684</v>
      </c>
      <c r="BO160" s="7">
        <v>0.9736842</v>
      </c>
      <c r="BP160" s="7">
        <v>418.27027027026998</v>
      </c>
      <c r="BQ160" s="7">
        <v>415.62857142857098</v>
      </c>
      <c r="BR160" s="7">
        <v>416.98611111111097</v>
      </c>
      <c r="BS160" s="7">
        <v>-2.6416988416988301</v>
      </c>
      <c r="BT160" s="7">
        <v>4.0206892472510497E-2</v>
      </c>
      <c r="BU160" s="7">
        <v>5</v>
      </c>
      <c r="BV160" s="39">
        <v>32.726408450704277</v>
      </c>
      <c r="BW160" s="39">
        <v>21.262511022924798</v>
      </c>
      <c r="BX160" s="39">
        <v>40</v>
      </c>
      <c r="BY160" s="39">
        <v>-39.304473902236893</v>
      </c>
      <c r="BZ160" s="39">
        <v>36.30004003543791</v>
      </c>
      <c r="CA160" s="39">
        <v>34</v>
      </c>
      <c r="CB160">
        <v>0.54054054054054057</v>
      </c>
      <c r="CC160">
        <v>0.83263825212635023</v>
      </c>
      <c r="CD160" s="7">
        <v>0.9</v>
      </c>
      <c r="CE160" s="25">
        <v>323.25</v>
      </c>
      <c r="CF160" s="25">
        <v>415</v>
      </c>
      <c r="CG160" s="7">
        <v>1</v>
      </c>
      <c r="CH160" s="7">
        <v>0.8</v>
      </c>
      <c r="CI160" s="7">
        <v>0.9</v>
      </c>
      <c r="CJ160" s="8">
        <v>3</v>
      </c>
      <c r="CK160" s="8" t="s">
        <v>506</v>
      </c>
      <c r="CL160" s="8">
        <f t="shared" si="70"/>
        <v>4</v>
      </c>
      <c r="CM160" s="8" t="s">
        <v>634</v>
      </c>
      <c r="CN160" s="8">
        <v>0</v>
      </c>
      <c r="CO160" s="8" t="s">
        <v>634</v>
      </c>
      <c r="CP160" s="8">
        <v>0</v>
      </c>
      <c r="CQ160" s="7" t="s">
        <v>635</v>
      </c>
      <c r="CR160" s="7">
        <v>0</v>
      </c>
      <c r="CS160" s="7">
        <v>2</v>
      </c>
      <c r="CT160" s="7">
        <v>2</v>
      </c>
      <c r="CU160" s="8">
        <v>0</v>
      </c>
      <c r="CV160" s="8">
        <v>0</v>
      </c>
      <c r="CW160" s="7">
        <v>0</v>
      </c>
      <c r="CX160" s="7">
        <f t="shared" si="71"/>
        <v>0</v>
      </c>
      <c r="CY160" s="7">
        <f t="shared" si="72"/>
        <v>0</v>
      </c>
      <c r="CZ160" s="7">
        <v>0</v>
      </c>
      <c r="DA160" s="7">
        <v>0</v>
      </c>
      <c r="DB160" s="7">
        <v>0</v>
      </c>
      <c r="DC160" s="7">
        <v>0</v>
      </c>
      <c r="DD160" s="7">
        <v>0</v>
      </c>
      <c r="DE160" s="7">
        <v>19</v>
      </c>
      <c r="DF160" s="8">
        <v>18</v>
      </c>
      <c r="DG160" s="7">
        <v>34</v>
      </c>
      <c r="DH160" s="8">
        <v>0.91666666666666663</v>
      </c>
      <c r="DI160" s="8">
        <v>21</v>
      </c>
      <c r="DJ160" s="8">
        <v>30</v>
      </c>
      <c r="DK160" s="8">
        <v>0.46666666666666667</v>
      </c>
      <c r="DL160" s="8">
        <f t="shared" si="55"/>
        <v>0.66666666666666663</v>
      </c>
      <c r="DM160" s="8">
        <f t="shared" si="57"/>
        <v>0.56666666666666665</v>
      </c>
      <c r="DN160" s="8">
        <v>475.81818181818181</v>
      </c>
      <c r="DO160" s="8">
        <v>590.86666666666667</v>
      </c>
      <c r="DP160" s="8">
        <v>522.45945945945948</v>
      </c>
      <c r="DQ160" s="8">
        <v>487.05</v>
      </c>
      <c r="DR160" s="8">
        <v>447.8</v>
      </c>
      <c r="DS160" s="8">
        <v>463.5</v>
      </c>
      <c r="DT160" s="8">
        <v>488.57471264367814</v>
      </c>
      <c r="DU160" s="8">
        <f t="shared" si="58"/>
        <v>-11.231818181818198</v>
      </c>
      <c r="DV160" s="8">
        <f t="shared" si="58"/>
        <v>143.06666666666666</v>
      </c>
      <c r="DW160" s="8">
        <f t="shared" si="58"/>
        <v>58.959459459459481</v>
      </c>
      <c r="EB160" s="7">
        <v>0.9736842</v>
      </c>
      <c r="EC160" s="7">
        <v>0.96052630000000006</v>
      </c>
      <c r="ED160" s="7">
        <v>0.96710529999999995</v>
      </c>
      <c r="EE160" s="7">
        <v>406.58333333333297</v>
      </c>
      <c r="EF160" s="7">
        <v>408.92857142857099</v>
      </c>
      <c r="EG160" s="7">
        <v>407.73943661971799</v>
      </c>
      <c r="EH160" s="7">
        <v>2.34523809523813</v>
      </c>
      <c r="EI160" s="7">
        <v>3.2585045175163703E-2</v>
      </c>
      <c r="EJ160" s="7">
        <v>6</v>
      </c>
      <c r="EK160">
        <v>32.521126760563426</v>
      </c>
      <c r="EL160">
        <v>22.46250436981817</v>
      </c>
      <c r="EM160">
        <v>39</v>
      </c>
      <c r="EN160">
        <v>-43.037696768848335</v>
      </c>
      <c r="EO160">
        <v>44.860693640536127</v>
      </c>
      <c r="EP160">
        <v>34</v>
      </c>
      <c r="EQ160">
        <v>0.53424657534246578</v>
      </c>
      <c r="ER160">
        <v>0.75564282482939371</v>
      </c>
      <c r="ES160" s="7">
        <v>0.94166666666666665</v>
      </c>
      <c r="ET160" s="25">
        <v>327.32203389830511</v>
      </c>
      <c r="EU160" s="25">
        <v>425.57407407407408</v>
      </c>
      <c r="EV160" s="7">
        <v>1</v>
      </c>
      <c r="EW160" s="7">
        <v>0.91666666666666663</v>
      </c>
      <c r="EX160" s="7">
        <v>0.95833333333333337</v>
      </c>
    </row>
    <row r="161" spans="1:154" x14ac:dyDescent="0.25">
      <c r="A161" s="2">
        <v>2008</v>
      </c>
      <c r="B161" s="7" t="s">
        <v>36</v>
      </c>
      <c r="C161" s="7" t="str">
        <f t="shared" si="77"/>
        <v>99</v>
      </c>
      <c r="D161" s="7">
        <f t="shared" si="78"/>
        <v>1999</v>
      </c>
      <c r="E161" s="7">
        <f t="shared" si="79"/>
        <v>1999</v>
      </c>
      <c r="F161" s="7">
        <f t="shared" si="80"/>
        <v>20</v>
      </c>
      <c r="G161" s="7" t="s">
        <v>447</v>
      </c>
      <c r="H161" s="7">
        <f t="shared" si="76"/>
        <v>1</v>
      </c>
      <c r="I161" s="7"/>
      <c r="J161" s="7" t="s">
        <v>470</v>
      </c>
      <c r="K161" s="7">
        <f t="shared" si="81"/>
        <v>1</v>
      </c>
      <c r="L161" s="7">
        <v>12</v>
      </c>
      <c r="M161" s="7" t="s">
        <v>495</v>
      </c>
      <c r="N161" s="7">
        <f t="shared" si="75"/>
        <v>1</v>
      </c>
      <c r="O161" s="7" t="s">
        <v>494</v>
      </c>
      <c r="P161" s="7">
        <f t="shared" si="73"/>
        <v>0</v>
      </c>
      <c r="Q161" s="7" t="s">
        <v>494</v>
      </c>
      <c r="R161" s="7">
        <f t="shared" si="74"/>
        <v>0</v>
      </c>
      <c r="S161" s="7" t="s">
        <v>501</v>
      </c>
      <c r="T161" s="7">
        <f t="shared" si="68"/>
        <v>1</v>
      </c>
      <c r="U161" s="7" t="s">
        <v>504</v>
      </c>
      <c r="V161" s="25">
        <v>55</v>
      </c>
      <c r="W161" s="25">
        <v>80</v>
      </c>
      <c r="X161" s="25">
        <v>26</v>
      </c>
      <c r="Y161" s="7">
        <f t="shared" si="69"/>
        <v>3</v>
      </c>
      <c r="Z161" s="7" t="s">
        <v>513</v>
      </c>
      <c r="AA161" s="7">
        <f t="shared" si="54"/>
        <v>5</v>
      </c>
      <c r="AB161" s="7">
        <v>5</v>
      </c>
      <c r="AC161" s="7">
        <v>0</v>
      </c>
      <c r="AD161" s="7">
        <v>9</v>
      </c>
      <c r="AE161" s="7">
        <v>2</v>
      </c>
      <c r="AF161" s="7">
        <v>0</v>
      </c>
      <c r="AG161" s="7">
        <v>0</v>
      </c>
      <c r="AH161" s="7">
        <v>1</v>
      </c>
      <c r="AI161" s="7">
        <v>1</v>
      </c>
      <c r="AJ161" s="7">
        <v>0</v>
      </c>
      <c r="AK161" s="7">
        <v>2</v>
      </c>
      <c r="AL161" s="7">
        <v>15</v>
      </c>
      <c r="AM161" s="7">
        <v>32</v>
      </c>
      <c r="AN161" s="7">
        <v>26</v>
      </c>
      <c r="AO161" s="7">
        <v>43</v>
      </c>
      <c r="AP161" s="7">
        <v>42.75</v>
      </c>
      <c r="AQ161" s="7">
        <v>10.285714285714286</v>
      </c>
      <c r="AR161" s="7">
        <v>39</v>
      </c>
      <c r="AS161" s="7">
        <v>1</v>
      </c>
      <c r="AT161" s="8">
        <v>26</v>
      </c>
      <c r="AU161" s="8">
        <v>23</v>
      </c>
      <c r="AV161" s="8">
        <v>0.57777777777777772</v>
      </c>
      <c r="AW161" s="8">
        <v>0.51111111111111107</v>
      </c>
      <c r="AX161" s="8">
        <v>0.5444444444444444</v>
      </c>
      <c r="AY161" s="8">
        <v>538.88888888888891</v>
      </c>
      <c r="AZ161" s="8">
        <v>533.90909090909088</v>
      </c>
      <c r="BA161" s="8">
        <v>536.15</v>
      </c>
      <c r="BB161" s="8">
        <v>562.69230769230774</v>
      </c>
      <c r="BC161" s="8">
        <v>533.18181818181813</v>
      </c>
      <c r="BD161" s="8">
        <v>549.16666666666663</v>
      </c>
      <c r="BE161" s="8">
        <v>543.25</v>
      </c>
      <c r="BF161" s="8">
        <v>-23.803418803418822</v>
      </c>
      <c r="BG161" s="8">
        <v>0.72727272727274794</v>
      </c>
      <c r="BH161" s="8">
        <v>-13.016666666666652</v>
      </c>
      <c r="BM161" s="7">
        <v>1</v>
      </c>
      <c r="BN161" s="7">
        <v>0.98684210000000006</v>
      </c>
      <c r="BO161" s="7">
        <v>0.99342109999999995</v>
      </c>
      <c r="BP161" s="7">
        <v>444.92</v>
      </c>
      <c r="BQ161" s="7">
        <v>426.91891891891902</v>
      </c>
      <c r="BR161" s="7">
        <v>435.979865771812</v>
      </c>
      <c r="BS161" s="7">
        <v>-18.0010810810811</v>
      </c>
      <c r="BT161" s="7">
        <v>5.7680895270395702E-2</v>
      </c>
      <c r="BU161" s="7">
        <v>1</v>
      </c>
      <c r="BV161" s="39">
        <v>42.718918918918945</v>
      </c>
      <c r="BW161" s="39">
        <v>29.100286367433956</v>
      </c>
      <c r="BX161" s="39">
        <v>30</v>
      </c>
      <c r="BY161" s="39">
        <v>-61.189776733255023</v>
      </c>
      <c r="BZ161" s="39">
        <v>46.315190606402268</v>
      </c>
      <c r="CA161" s="39">
        <v>46</v>
      </c>
      <c r="CB161">
        <v>0.39473684210526316</v>
      </c>
      <c r="CC161">
        <v>0.69813817273992995</v>
      </c>
      <c r="CD161" s="7">
        <v>0.96666666666666667</v>
      </c>
      <c r="CE161" s="25">
        <v>373.20338983050846</v>
      </c>
      <c r="CF161" s="25">
        <v>478.68421052631578</v>
      </c>
      <c r="CG161" s="7">
        <v>1</v>
      </c>
      <c r="CH161" s="7">
        <v>0.95</v>
      </c>
      <c r="CI161" s="7">
        <v>0.97499999999999998</v>
      </c>
      <c r="CJ161" s="8">
        <v>2</v>
      </c>
      <c r="CK161" s="8" t="s">
        <v>504</v>
      </c>
      <c r="CL161" s="8">
        <f t="shared" si="70"/>
        <v>3</v>
      </c>
      <c r="CM161" s="8" t="s">
        <v>639</v>
      </c>
      <c r="CN161" s="8">
        <v>1</v>
      </c>
      <c r="CO161" s="8" t="s">
        <v>639</v>
      </c>
      <c r="CP161" s="8">
        <v>1</v>
      </c>
      <c r="CQ161" s="7" t="s">
        <v>635</v>
      </c>
      <c r="CR161" s="7">
        <v>0</v>
      </c>
      <c r="CS161" s="7">
        <v>4</v>
      </c>
      <c r="CT161" s="7">
        <v>2</v>
      </c>
      <c r="CU161" s="8">
        <v>0</v>
      </c>
      <c r="CV161" s="8">
        <v>0</v>
      </c>
      <c r="CW161" s="7">
        <v>4</v>
      </c>
      <c r="CX161" s="7">
        <f t="shared" si="71"/>
        <v>0</v>
      </c>
      <c r="CY161" s="7">
        <f t="shared" si="72"/>
        <v>0</v>
      </c>
      <c r="CZ161" s="7">
        <v>0</v>
      </c>
      <c r="DA161" s="7">
        <v>0</v>
      </c>
      <c r="DB161" s="7">
        <v>0</v>
      </c>
      <c r="DC161" s="7">
        <v>4</v>
      </c>
      <c r="DD161" s="7">
        <v>0</v>
      </c>
      <c r="DE161" s="7">
        <v>24</v>
      </c>
      <c r="DF161" s="8">
        <v>28</v>
      </c>
      <c r="DG161" s="7">
        <v>39</v>
      </c>
      <c r="DH161" s="8">
        <v>1</v>
      </c>
      <c r="DI161" s="8">
        <v>24</v>
      </c>
      <c r="DJ161" s="8">
        <v>24</v>
      </c>
      <c r="DK161" s="8">
        <v>0.53333333333333333</v>
      </c>
      <c r="DL161" s="8">
        <f t="shared" si="55"/>
        <v>0.53333333333333333</v>
      </c>
      <c r="DM161" s="8">
        <f t="shared" si="57"/>
        <v>0.53333333333333333</v>
      </c>
      <c r="DN161" s="8">
        <v>569.76190476190482</v>
      </c>
      <c r="DO161" s="8">
        <v>567</v>
      </c>
      <c r="DP161" s="8">
        <v>568.41463414634143</v>
      </c>
      <c r="DQ161" s="8">
        <v>521.625</v>
      </c>
      <c r="DR161" s="8">
        <v>523.83333333333337</v>
      </c>
      <c r="DS161" s="8">
        <v>522.72916666666663</v>
      </c>
      <c r="DT161" s="8">
        <v>543.77528089887642</v>
      </c>
      <c r="DU161" s="8">
        <f t="shared" si="58"/>
        <v>48.136904761904816</v>
      </c>
      <c r="DV161" s="8">
        <f t="shared" si="58"/>
        <v>43.166666666666629</v>
      </c>
      <c r="DW161" s="8">
        <f t="shared" si="58"/>
        <v>45.685467479674799</v>
      </c>
      <c r="EB161" s="7">
        <v>0.9736842</v>
      </c>
      <c r="EC161" s="7">
        <v>0.96052630000000006</v>
      </c>
      <c r="ED161" s="7">
        <v>0.96710529999999995</v>
      </c>
      <c r="EE161" s="7">
        <v>431.125</v>
      </c>
      <c r="EF161" s="7">
        <v>443.722222222222</v>
      </c>
      <c r="EG161" s="7">
        <v>437.42361111111097</v>
      </c>
      <c r="EH161" s="7">
        <v>12.5972222222222</v>
      </c>
      <c r="EI161" s="7">
        <v>5.1415703022640202E-2</v>
      </c>
      <c r="EJ161" s="7">
        <v>5</v>
      </c>
      <c r="EK161">
        <v>55.723347230494433</v>
      </c>
      <c r="EL161">
        <v>33.405320031803505</v>
      </c>
      <c r="EM161">
        <v>46</v>
      </c>
      <c r="EN161">
        <v>-56.295047418335045</v>
      </c>
      <c r="EO161">
        <v>47.779758532707014</v>
      </c>
      <c r="EP161">
        <v>26</v>
      </c>
      <c r="EQ161">
        <v>0.63888888888888884</v>
      </c>
      <c r="ER161">
        <v>0.98984457400679959</v>
      </c>
      <c r="ES161" s="7">
        <v>0.95</v>
      </c>
      <c r="ET161" s="25">
        <v>387.18333333333334</v>
      </c>
      <c r="EU161" s="25">
        <v>476.2037037037037</v>
      </c>
      <c r="EV161" s="7">
        <v>1</v>
      </c>
      <c r="EW161" s="7">
        <v>0.91666666666666663</v>
      </c>
      <c r="EX161" s="7">
        <v>0.95833333333333337</v>
      </c>
    </row>
    <row r="162" spans="1:154" x14ac:dyDescent="0.25">
      <c r="A162" s="2">
        <v>2009</v>
      </c>
      <c r="B162" s="7" t="s">
        <v>156</v>
      </c>
      <c r="C162" s="7" t="str">
        <f t="shared" si="77"/>
        <v>99</v>
      </c>
      <c r="D162" s="7">
        <f t="shared" si="78"/>
        <v>1999</v>
      </c>
      <c r="E162" s="7">
        <f t="shared" si="79"/>
        <v>1999</v>
      </c>
      <c r="F162" s="7">
        <f t="shared" si="80"/>
        <v>20</v>
      </c>
      <c r="G162" s="7" t="s">
        <v>447</v>
      </c>
      <c r="H162" s="7">
        <f t="shared" si="76"/>
        <v>1</v>
      </c>
      <c r="I162" s="7"/>
      <c r="J162" s="7" t="s">
        <v>470</v>
      </c>
      <c r="K162" s="7">
        <f t="shared" si="81"/>
        <v>1</v>
      </c>
      <c r="L162" s="7">
        <v>12</v>
      </c>
      <c r="M162" s="7" t="s">
        <v>495</v>
      </c>
      <c r="N162" s="7">
        <f t="shared" si="75"/>
        <v>1</v>
      </c>
      <c r="O162" s="7" t="s">
        <v>494</v>
      </c>
      <c r="P162" s="7">
        <f t="shared" si="73"/>
        <v>0</v>
      </c>
      <c r="Q162" s="7" t="s">
        <v>494</v>
      </c>
      <c r="R162" s="7">
        <f t="shared" si="74"/>
        <v>0</v>
      </c>
      <c r="S162" s="7" t="s">
        <v>501</v>
      </c>
      <c r="T162" s="7">
        <f t="shared" si="68"/>
        <v>1</v>
      </c>
      <c r="U162" s="7" t="s">
        <v>504</v>
      </c>
      <c r="V162" s="25">
        <v>56</v>
      </c>
      <c r="W162" s="25">
        <v>70</v>
      </c>
      <c r="X162" s="25">
        <v>33</v>
      </c>
      <c r="Y162" s="7">
        <f t="shared" si="69"/>
        <v>3</v>
      </c>
      <c r="Z162" s="7" t="s">
        <v>514</v>
      </c>
      <c r="AA162" s="7">
        <f t="shared" si="54"/>
        <v>6</v>
      </c>
      <c r="AB162" s="7">
        <v>3</v>
      </c>
      <c r="AC162" s="7">
        <v>0</v>
      </c>
      <c r="AD162" s="7">
        <v>9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16</v>
      </c>
      <c r="AM162" s="7">
        <v>30</v>
      </c>
      <c r="AN162" s="7">
        <v>20</v>
      </c>
      <c r="AO162" s="7">
        <v>31</v>
      </c>
      <c r="AP162" s="7">
        <v>31</v>
      </c>
      <c r="AQ162" s="7">
        <v>14</v>
      </c>
      <c r="AR162" s="7">
        <v>37</v>
      </c>
      <c r="AS162" s="7">
        <v>0.95833333333333337</v>
      </c>
      <c r="AT162" s="8">
        <v>28</v>
      </c>
      <c r="AU162" s="8">
        <v>26</v>
      </c>
      <c r="AV162" s="8">
        <v>0.62222222222222223</v>
      </c>
      <c r="AW162" s="8">
        <v>0.57777777777777772</v>
      </c>
      <c r="AX162" s="8">
        <v>0.6</v>
      </c>
      <c r="AY162" s="8">
        <v>578.64705882352939</v>
      </c>
      <c r="AZ162" s="8">
        <v>553.27777777777783</v>
      </c>
      <c r="BA162" s="8">
        <v>565.6</v>
      </c>
      <c r="BB162" s="8">
        <v>532.25925925925924</v>
      </c>
      <c r="BC162" s="8">
        <v>491.88461538461536</v>
      </c>
      <c r="BD162" s="8">
        <v>512.45283018867929</v>
      </c>
      <c r="BE162" s="8">
        <v>533.59090909090912</v>
      </c>
      <c r="BF162" s="8">
        <v>46.387799564270153</v>
      </c>
      <c r="BG162" s="8">
        <v>61.39316239316247</v>
      </c>
      <c r="BH162" s="8">
        <v>53.147169811320737</v>
      </c>
      <c r="BM162" s="7">
        <v>0.9736842</v>
      </c>
      <c r="BN162" s="7">
        <v>0.9736842</v>
      </c>
      <c r="BO162" s="7">
        <v>0.9736842</v>
      </c>
      <c r="BP162" s="7">
        <v>458.194444444444</v>
      </c>
      <c r="BQ162" s="7">
        <v>457.054794520548</v>
      </c>
      <c r="BR162" s="7">
        <v>457.62068965517199</v>
      </c>
      <c r="BS162" s="7">
        <v>-1.1396499238965101</v>
      </c>
      <c r="BT162" s="7">
        <v>6.2884176597461899E-2</v>
      </c>
      <c r="BU162" s="7">
        <v>4</v>
      </c>
      <c r="BV162" s="39">
        <v>47.135875601629067</v>
      </c>
      <c r="BW162" s="39">
        <v>28.25021251140187</v>
      </c>
      <c r="BX162" s="39">
        <v>37</v>
      </c>
      <c r="BY162" s="39">
        <v>-57.972983257229771</v>
      </c>
      <c r="BZ162" s="39">
        <v>48.273805935581464</v>
      </c>
      <c r="CA162" s="39">
        <v>36</v>
      </c>
      <c r="CB162">
        <v>0.50684931506849318</v>
      </c>
      <c r="CC162">
        <v>0.81306624143325912</v>
      </c>
      <c r="CD162" s="7">
        <v>0.95833333333333337</v>
      </c>
      <c r="CE162" s="25">
        <v>368.26666666666665</v>
      </c>
      <c r="CF162" s="25">
        <v>423.96363636363634</v>
      </c>
      <c r="CG162" s="7">
        <v>1</v>
      </c>
      <c r="CH162" s="7">
        <v>0.93333333333333335</v>
      </c>
      <c r="CI162" s="7">
        <v>0.96666666666666667</v>
      </c>
      <c r="CJ162" s="8">
        <v>2</v>
      </c>
      <c r="CK162" s="8" t="s">
        <v>504</v>
      </c>
      <c r="CL162" s="8">
        <f t="shared" si="70"/>
        <v>3</v>
      </c>
      <c r="CM162" s="8" t="s">
        <v>634</v>
      </c>
      <c r="CN162" s="8">
        <v>0</v>
      </c>
      <c r="CO162" s="8" t="s">
        <v>634</v>
      </c>
      <c r="CP162" s="8">
        <v>0</v>
      </c>
      <c r="CQ162" s="7" t="s">
        <v>637</v>
      </c>
      <c r="CR162" s="7">
        <v>1</v>
      </c>
      <c r="CS162" s="7">
        <v>2</v>
      </c>
      <c r="CT162" s="7">
        <v>0</v>
      </c>
      <c r="CU162" s="8">
        <v>9</v>
      </c>
      <c r="CV162" s="8">
        <v>0</v>
      </c>
      <c r="CW162" s="7">
        <v>2</v>
      </c>
      <c r="CX162" s="7">
        <f t="shared" si="71"/>
        <v>0</v>
      </c>
      <c r="CY162" s="7">
        <f t="shared" si="72"/>
        <v>0</v>
      </c>
      <c r="CZ162" s="7">
        <v>0</v>
      </c>
      <c r="DA162" s="7">
        <v>0</v>
      </c>
      <c r="DB162" s="7">
        <v>0</v>
      </c>
      <c r="DC162" s="7">
        <v>2</v>
      </c>
      <c r="DD162" s="7">
        <v>0</v>
      </c>
      <c r="DE162" s="7">
        <v>18</v>
      </c>
      <c r="DF162" s="8">
        <v>27</v>
      </c>
      <c r="DG162" s="7">
        <v>31</v>
      </c>
      <c r="DH162" s="8">
        <v>0.83333333333333337</v>
      </c>
      <c r="DI162" s="8">
        <v>25</v>
      </c>
      <c r="DJ162" s="8">
        <v>24</v>
      </c>
      <c r="DK162" s="8">
        <v>0.55555555555555558</v>
      </c>
      <c r="DL162" s="8">
        <f t="shared" si="55"/>
        <v>0.53333333333333333</v>
      </c>
      <c r="DM162" s="8">
        <f t="shared" si="57"/>
        <v>0.5444444444444444</v>
      </c>
      <c r="DN162" s="8">
        <v>598.35</v>
      </c>
      <c r="DO162" s="8">
        <v>599.1</v>
      </c>
      <c r="DP162" s="8">
        <v>598.72500000000002</v>
      </c>
      <c r="DQ162" s="8">
        <v>528.70833333333337</v>
      </c>
      <c r="DR162" s="8">
        <v>535.75</v>
      </c>
      <c r="DS162" s="8">
        <v>532.22916666666663</v>
      </c>
      <c r="DT162" s="8">
        <v>562.4545454545455</v>
      </c>
      <c r="DU162" s="8">
        <f t="shared" si="58"/>
        <v>69.641666666666652</v>
      </c>
      <c r="DV162" s="8">
        <f t="shared" si="58"/>
        <v>63.350000000000023</v>
      </c>
      <c r="DW162" s="8">
        <f t="shared" si="58"/>
        <v>66.495833333333394</v>
      </c>
      <c r="EB162" s="7">
        <v>0.93421050000000005</v>
      </c>
      <c r="EC162" s="7">
        <v>0.9736842</v>
      </c>
      <c r="ED162" s="7">
        <v>0.9539474</v>
      </c>
      <c r="EE162" s="7">
        <v>459.686567164179</v>
      </c>
      <c r="EF162" s="7">
        <v>471.84931506849301</v>
      </c>
      <c r="EG162" s="7">
        <v>466.02857142857101</v>
      </c>
      <c r="EH162" s="7">
        <v>12.162747904313999</v>
      </c>
      <c r="EI162" s="7">
        <v>4.9327675739816702E-2</v>
      </c>
      <c r="EJ162" s="7">
        <v>7</v>
      </c>
      <c r="EK162">
        <v>43.709780184772164</v>
      </c>
      <c r="EL162">
        <v>25.154944398480538</v>
      </c>
      <c r="EM162">
        <v>43</v>
      </c>
      <c r="EN162">
        <v>-64.419915700737675</v>
      </c>
      <c r="EO162">
        <v>82.909384127077914</v>
      </c>
      <c r="EP162">
        <v>26</v>
      </c>
      <c r="EQ162">
        <v>0.62318840579710144</v>
      </c>
      <c r="ER162">
        <v>0.67851346449793071</v>
      </c>
      <c r="ES162" s="7">
        <v>0.95833333333333337</v>
      </c>
      <c r="ET162" s="25">
        <v>361.23636363636365</v>
      </c>
      <c r="EU162" s="25">
        <v>405.46666666666664</v>
      </c>
      <c r="EV162" s="7">
        <v>0.93333333333333335</v>
      </c>
      <c r="EW162" s="7">
        <v>1</v>
      </c>
      <c r="EX162" s="7">
        <v>0.96666666666666667</v>
      </c>
    </row>
    <row r="163" spans="1:154" x14ac:dyDescent="0.25">
      <c r="A163" s="2">
        <v>2010</v>
      </c>
      <c r="B163" s="7" t="s">
        <v>41</v>
      </c>
      <c r="C163" s="7" t="str">
        <f t="shared" si="77"/>
        <v>99</v>
      </c>
      <c r="D163" s="7">
        <f t="shared" si="78"/>
        <v>1999</v>
      </c>
      <c r="E163" s="7">
        <f t="shared" si="79"/>
        <v>1999</v>
      </c>
      <c r="F163" s="7">
        <f t="shared" si="80"/>
        <v>20</v>
      </c>
      <c r="G163" s="7" t="s">
        <v>447</v>
      </c>
      <c r="H163" s="7">
        <f t="shared" si="76"/>
        <v>1</v>
      </c>
      <c r="I163" s="7"/>
      <c r="J163" s="7" t="s">
        <v>470</v>
      </c>
      <c r="K163" s="7">
        <f t="shared" si="81"/>
        <v>1</v>
      </c>
      <c r="L163" s="7">
        <v>12</v>
      </c>
      <c r="M163" s="7" t="s">
        <v>495</v>
      </c>
      <c r="N163" s="7">
        <f t="shared" si="75"/>
        <v>1</v>
      </c>
      <c r="O163" s="10"/>
      <c r="P163" s="10"/>
      <c r="Q163" s="7" t="s">
        <v>495</v>
      </c>
      <c r="R163" s="7">
        <f t="shared" si="74"/>
        <v>1</v>
      </c>
      <c r="S163" s="7" t="s">
        <v>501</v>
      </c>
      <c r="T163" s="7">
        <f t="shared" si="68"/>
        <v>1</v>
      </c>
      <c r="U163" s="7" t="s">
        <v>507</v>
      </c>
      <c r="V163" s="25">
        <v>52</v>
      </c>
      <c r="W163" s="25">
        <v>50</v>
      </c>
      <c r="X163" s="25">
        <v>26</v>
      </c>
      <c r="Y163" s="7">
        <f t="shared" ref="Y163:Y169" si="82">IF(ISNUMBER(SEARCH("טובה מאוד",U163)),4,IF(ISNUMBER(SEARCH("די טובה",U163)),3,IF(ISNUMBER(SEARCH("די רעה",U163)),2,1)))</f>
        <v>2</v>
      </c>
      <c r="Z163" s="7" t="s">
        <v>513</v>
      </c>
      <c r="AA163" s="7">
        <f t="shared" ref="AA163:AA226" si="83">IF(ISNUMBER(SEARCH("6-8 שעות או יותר",Z163)),6,IF(ISNUMBER(SEARCH("5-7 שעות",Z163)),5,IF(ISNUMBER(SEARCH("4-6 שעות",Z163)),4,IF(ISNUMBER(SEARCH("3-5 שעות",Z163)),3,IF(ISNUMBER(SEARCH("2-4 שעות",Z163)),2,1)))))</f>
        <v>5</v>
      </c>
      <c r="AB163" s="7">
        <v>9</v>
      </c>
      <c r="AC163" s="7">
        <v>7</v>
      </c>
      <c r="AD163" s="7">
        <v>1</v>
      </c>
      <c r="AE163" s="7">
        <v>1</v>
      </c>
      <c r="AF163" s="7">
        <v>0</v>
      </c>
      <c r="AG163" s="7">
        <v>0</v>
      </c>
      <c r="AH163" s="7">
        <v>0</v>
      </c>
      <c r="AI163" s="7">
        <v>1</v>
      </c>
      <c r="AJ163" s="7">
        <v>0</v>
      </c>
      <c r="AK163" s="7">
        <v>3</v>
      </c>
      <c r="AL163" s="7">
        <v>23</v>
      </c>
      <c r="AM163" s="7">
        <v>30</v>
      </c>
      <c r="AN163" s="7">
        <v>25</v>
      </c>
      <c r="AO163" s="7">
        <v>25</v>
      </c>
      <c r="AP163" s="7">
        <v>28</v>
      </c>
      <c r="AQ163" s="7">
        <v>23</v>
      </c>
      <c r="AR163" s="7">
        <v>31</v>
      </c>
      <c r="AS163" s="26">
        <v>0.54166666666666663</v>
      </c>
      <c r="AT163" s="26">
        <v>35</v>
      </c>
      <c r="AU163" s="26">
        <v>31</v>
      </c>
      <c r="AV163" s="26">
        <v>0.77777777777777779</v>
      </c>
      <c r="AW163" s="26">
        <v>0.68888888888888888</v>
      </c>
      <c r="AX163" s="26">
        <v>0.73333333333333328</v>
      </c>
      <c r="AY163" s="26">
        <v>384.3</v>
      </c>
      <c r="AZ163" s="26">
        <v>370.28571428571428</v>
      </c>
      <c r="BA163" s="26">
        <v>376.125</v>
      </c>
      <c r="BB163" s="26">
        <v>344.91428571428571</v>
      </c>
      <c r="BC163" s="26">
        <v>326.20689655172413</v>
      </c>
      <c r="BD163" s="26">
        <v>336.4375</v>
      </c>
      <c r="BE163" s="26">
        <v>347.26136363636363</v>
      </c>
      <c r="BF163" s="26">
        <v>39.3857142857143</v>
      </c>
      <c r="BG163" s="26">
        <v>44.078817733990149</v>
      </c>
      <c r="BH163" s="26">
        <v>39.6875</v>
      </c>
      <c r="BM163" s="7">
        <v>0.6973684</v>
      </c>
      <c r="BN163" s="7">
        <v>0.81578949999999995</v>
      </c>
      <c r="BO163" s="7">
        <v>0.75657890000000005</v>
      </c>
      <c r="BP163" s="7">
        <v>377.50980392156902</v>
      </c>
      <c r="BQ163" s="7">
        <v>379.38333333333298</v>
      </c>
      <c r="BR163" s="7">
        <v>378.52252252252299</v>
      </c>
      <c r="BS163" s="7">
        <v>1.8735294117647101</v>
      </c>
      <c r="BT163" s="7">
        <v>7.2604686899391493E-2</v>
      </c>
      <c r="BU163" s="7">
        <v>26</v>
      </c>
      <c r="BV163" s="39">
        <v>37.664583333333312</v>
      </c>
      <c r="BW163" s="39">
        <v>29.530952379452671</v>
      </c>
      <c r="BX163" s="39">
        <v>32</v>
      </c>
      <c r="BY163" s="39">
        <v>-58.406140350877216</v>
      </c>
      <c r="BZ163" s="39">
        <v>42.09460391392652</v>
      </c>
      <c r="CA163" s="39">
        <v>19</v>
      </c>
      <c r="CB163">
        <v>0.62745098039215685</v>
      </c>
      <c r="CC163">
        <v>0.64487369148281026</v>
      </c>
      <c r="CD163" s="26">
        <v>0.55000000000000004</v>
      </c>
      <c r="CE163" s="29">
        <v>286.82978723404256</v>
      </c>
      <c r="CF163" s="29">
        <v>356.84210526315792</v>
      </c>
      <c r="CG163" s="26">
        <v>0.81666666666666665</v>
      </c>
      <c r="CH163" s="26">
        <v>0.31666666666666665</v>
      </c>
      <c r="CI163" s="26">
        <v>0.56666666666666665</v>
      </c>
      <c r="CJ163" s="8">
        <v>9</v>
      </c>
      <c r="CK163" s="8" t="s">
        <v>504</v>
      </c>
      <c r="CL163" s="8">
        <f t="shared" si="70"/>
        <v>3</v>
      </c>
      <c r="CM163" s="8" t="s">
        <v>639</v>
      </c>
      <c r="CN163" s="8">
        <v>1</v>
      </c>
      <c r="CO163" s="8" t="s">
        <v>634</v>
      </c>
      <c r="CP163" s="8">
        <v>0</v>
      </c>
      <c r="CQ163" s="7" t="s">
        <v>637</v>
      </c>
      <c r="CR163" s="7">
        <v>1</v>
      </c>
      <c r="CS163" s="7">
        <v>9</v>
      </c>
      <c r="CT163" s="7">
        <v>11</v>
      </c>
      <c r="CU163" s="8">
        <v>1</v>
      </c>
      <c r="CV163" s="8">
        <v>0</v>
      </c>
      <c r="CW163" s="7">
        <v>22</v>
      </c>
      <c r="CX163" s="7">
        <f t="shared" si="71"/>
        <v>0</v>
      </c>
      <c r="CY163" s="7">
        <f t="shared" si="72"/>
        <v>0</v>
      </c>
      <c r="CZ163" s="7">
        <v>6</v>
      </c>
      <c r="DA163" s="7">
        <v>3</v>
      </c>
      <c r="DB163" s="7">
        <v>7</v>
      </c>
      <c r="DC163" s="7">
        <v>6</v>
      </c>
      <c r="DD163" s="7">
        <v>4</v>
      </c>
      <c r="DE163" s="7">
        <v>15</v>
      </c>
      <c r="DF163" s="8">
        <v>27</v>
      </c>
      <c r="DG163" s="7">
        <v>35</v>
      </c>
      <c r="DH163" s="8">
        <v>0.83333333333333337</v>
      </c>
      <c r="DI163" s="8">
        <v>21</v>
      </c>
      <c r="DJ163" s="8">
        <v>28</v>
      </c>
      <c r="DK163" s="8">
        <v>0.46666666666666667</v>
      </c>
      <c r="DL163" s="8">
        <f t="shared" si="55"/>
        <v>0.62222222222222223</v>
      </c>
      <c r="DM163" s="8">
        <f t="shared" si="57"/>
        <v>0.5444444444444444</v>
      </c>
      <c r="DN163" s="8">
        <v>625.86363636363637</v>
      </c>
      <c r="DO163" s="8">
        <v>709.58823529411768</v>
      </c>
      <c r="DP163" s="8">
        <v>662.35897435897436</v>
      </c>
      <c r="DQ163" s="8">
        <v>614.15</v>
      </c>
      <c r="DR163" s="8">
        <v>612.85714285714289</v>
      </c>
      <c r="DS163" s="8">
        <v>613.39583333333337</v>
      </c>
      <c r="DT163" s="8">
        <v>635.34482758620686</v>
      </c>
      <c r="DU163" s="8">
        <f t="shared" si="58"/>
        <v>11.713636363636397</v>
      </c>
      <c r="DV163" s="8">
        <f t="shared" si="58"/>
        <v>96.731092436974791</v>
      </c>
      <c r="DW163" s="8">
        <f t="shared" si="58"/>
        <v>48.963141025640994</v>
      </c>
      <c r="EB163" s="7">
        <v>0.86842109999999995</v>
      </c>
      <c r="EC163" s="7">
        <v>0.9473684</v>
      </c>
      <c r="ED163" s="7">
        <v>0.90789470000000005</v>
      </c>
      <c r="EE163" s="7">
        <v>425</v>
      </c>
      <c r="EF163" s="7">
        <v>435.18571428571403</v>
      </c>
      <c r="EG163" s="7">
        <v>430.32089552238801</v>
      </c>
      <c r="EH163" s="7">
        <v>10.185714285714299</v>
      </c>
      <c r="EI163" s="7">
        <v>3.2824493493161203E-2</v>
      </c>
      <c r="EJ163" s="7">
        <v>11</v>
      </c>
      <c r="EK163">
        <v>44.123325317760276</v>
      </c>
      <c r="EL163">
        <v>29.53923373355731</v>
      </c>
      <c r="EM163">
        <v>41</v>
      </c>
      <c r="EN163">
        <v>-41.187385180649109</v>
      </c>
      <c r="EO163">
        <v>36.441267452367399</v>
      </c>
      <c r="EP163">
        <v>23</v>
      </c>
      <c r="EQ163">
        <v>0.640625</v>
      </c>
      <c r="ER163">
        <v>1.0712825085698945</v>
      </c>
      <c r="ES163" s="7">
        <v>0.81666666666666665</v>
      </c>
      <c r="ET163" s="25">
        <v>348.62068965517244</v>
      </c>
      <c r="EU163" s="25">
        <v>402.97500000000002</v>
      </c>
      <c r="EV163" s="7">
        <v>0.98333333333333328</v>
      </c>
      <c r="EW163" s="7">
        <v>0.68333333333333335</v>
      </c>
      <c r="EX163" s="7">
        <v>0.83333333333333337</v>
      </c>
    </row>
    <row r="164" spans="1:154" x14ac:dyDescent="0.25">
      <c r="A164" s="2">
        <v>2011</v>
      </c>
      <c r="B164" s="7" t="s">
        <v>157</v>
      </c>
      <c r="C164" s="7" t="str">
        <f t="shared" si="77"/>
        <v>99</v>
      </c>
      <c r="D164" s="7">
        <f t="shared" si="78"/>
        <v>1999</v>
      </c>
      <c r="E164" s="7">
        <f t="shared" si="79"/>
        <v>1999</v>
      </c>
      <c r="F164" s="7">
        <f t="shared" si="80"/>
        <v>20</v>
      </c>
      <c r="G164" s="7" t="s">
        <v>447</v>
      </c>
      <c r="H164" s="7">
        <f t="shared" si="76"/>
        <v>1</v>
      </c>
      <c r="I164" s="7"/>
      <c r="J164" s="7" t="s">
        <v>470</v>
      </c>
      <c r="K164" s="7">
        <f t="shared" si="81"/>
        <v>1</v>
      </c>
      <c r="L164" s="7">
        <v>12</v>
      </c>
      <c r="M164" s="7" t="s">
        <v>495</v>
      </c>
      <c r="N164" s="7">
        <f t="shared" si="75"/>
        <v>1</v>
      </c>
      <c r="O164" s="7" t="s">
        <v>494</v>
      </c>
      <c r="P164" s="7">
        <f t="shared" ref="P164:P195" si="84">IF(O164="לא",0,1)</f>
        <v>0</v>
      </c>
      <c r="Q164" s="7" t="s">
        <v>494</v>
      </c>
      <c r="R164" s="7">
        <f t="shared" si="74"/>
        <v>0</v>
      </c>
      <c r="S164" s="7" t="s">
        <v>501</v>
      </c>
      <c r="T164" s="7">
        <f t="shared" si="68"/>
        <v>1</v>
      </c>
      <c r="U164" s="7" t="s">
        <v>504</v>
      </c>
      <c r="V164" s="25">
        <v>50</v>
      </c>
      <c r="W164" s="25">
        <v>40</v>
      </c>
      <c r="X164" s="25">
        <v>26</v>
      </c>
      <c r="Y164" s="7">
        <f t="shared" si="82"/>
        <v>3</v>
      </c>
      <c r="Z164" s="7" t="s">
        <v>514</v>
      </c>
      <c r="AA164" s="7">
        <f t="shared" si="83"/>
        <v>6</v>
      </c>
      <c r="AB164" s="7">
        <v>10</v>
      </c>
      <c r="AC164" s="7">
        <v>1</v>
      </c>
      <c r="AD164" s="7">
        <v>0</v>
      </c>
      <c r="AE164" s="7">
        <v>1</v>
      </c>
      <c r="AF164" s="7">
        <v>1</v>
      </c>
      <c r="AG164" s="7">
        <v>0</v>
      </c>
      <c r="AH164" s="7">
        <v>0</v>
      </c>
      <c r="AI164" s="7">
        <v>0</v>
      </c>
      <c r="AJ164" s="7">
        <v>1</v>
      </c>
      <c r="AK164" s="7">
        <v>2</v>
      </c>
      <c r="AL164" s="7">
        <v>2</v>
      </c>
      <c r="AM164" s="7">
        <v>34</v>
      </c>
      <c r="AN164" s="7">
        <v>20</v>
      </c>
      <c r="AO164" s="7">
        <v>39</v>
      </c>
      <c r="AP164" s="7">
        <v>30</v>
      </c>
      <c r="AQ164" s="7">
        <v>19</v>
      </c>
      <c r="AR164" s="7">
        <v>26</v>
      </c>
      <c r="AS164" s="7">
        <v>1</v>
      </c>
      <c r="AT164" s="8">
        <v>26</v>
      </c>
      <c r="AU164" s="8">
        <v>33</v>
      </c>
      <c r="AV164" s="8">
        <v>0.57777777777777772</v>
      </c>
      <c r="AW164" s="8">
        <v>0.73333333333333328</v>
      </c>
      <c r="AX164" s="8">
        <v>0.65555555555555556</v>
      </c>
      <c r="AY164" s="8">
        <v>683.89473684210532</v>
      </c>
      <c r="AZ164" s="8">
        <v>721.09090909090912</v>
      </c>
      <c r="BA164" s="8">
        <v>697.5333333333333</v>
      </c>
      <c r="BB164" s="8">
        <v>752.73076923076928</v>
      </c>
      <c r="BC164" s="8">
        <v>750.78125</v>
      </c>
      <c r="BD164" s="8">
        <v>751.65517241379314</v>
      </c>
      <c r="BE164" s="8">
        <v>733.2045454545455</v>
      </c>
      <c r="BF164" s="8">
        <v>-68.836032388663966</v>
      </c>
      <c r="BG164" s="8">
        <v>-29.690340909090878</v>
      </c>
      <c r="BH164" s="8">
        <v>-54.121839080459836</v>
      </c>
      <c r="BM164" s="7">
        <v>0.8552632</v>
      </c>
      <c r="BN164" s="7">
        <v>0.81578949999999995</v>
      </c>
      <c r="BO164" s="7">
        <v>0.83552630000000006</v>
      </c>
      <c r="BP164" s="7">
        <v>471.59375</v>
      </c>
      <c r="BQ164" s="7">
        <v>446.677419354839</v>
      </c>
      <c r="BR164" s="7">
        <v>459.33333333333297</v>
      </c>
      <c r="BS164" s="7">
        <v>-24.916330645161299</v>
      </c>
      <c r="BT164" s="7">
        <v>5.4956352094255999E-2</v>
      </c>
      <c r="BU164" s="7">
        <v>17</v>
      </c>
      <c r="BV164" s="39">
        <v>47.91879866518358</v>
      </c>
      <c r="BW164" s="39">
        <v>33.057583169282836</v>
      </c>
      <c r="BX164" s="39">
        <v>29</v>
      </c>
      <c r="BY164" s="39">
        <v>-90.322580645161338</v>
      </c>
      <c r="BZ164" s="39">
        <v>74.756270639993744</v>
      </c>
      <c r="CA164" s="39">
        <v>36</v>
      </c>
      <c r="CB164">
        <v>0.44615384615384618</v>
      </c>
      <c r="CC164">
        <v>0.53052955665024648</v>
      </c>
      <c r="CD164" s="7">
        <v>0.83333333333333337</v>
      </c>
      <c r="CE164" s="25">
        <v>374.93103448275861</v>
      </c>
      <c r="CF164" s="25">
        <v>454.95238095238096</v>
      </c>
      <c r="CG164" s="7">
        <v>0.96666666666666667</v>
      </c>
      <c r="CH164" s="7">
        <v>0.71666666666666667</v>
      </c>
      <c r="CI164" s="7">
        <v>0.84166666666666667</v>
      </c>
      <c r="CJ164" s="8">
        <v>2</v>
      </c>
      <c r="CK164" s="8" t="s">
        <v>504</v>
      </c>
      <c r="CL164" s="8">
        <f t="shared" si="70"/>
        <v>3</v>
      </c>
      <c r="CM164" s="8" t="s">
        <v>634</v>
      </c>
      <c r="CN164" s="8">
        <v>0</v>
      </c>
      <c r="CO164" s="8" t="s">
        <v>634</v>
      </c>
      <c r="CP164" s="8">
        <v>0</v>
      </c>
      <c r="CQ164" s="7" t="s">
        <v>638</v>
      </c>
      <c r="CR164" s="7">
        <v>4</v>
      </c>
      <c r="CS164" s="7">
        <v>4</v>
      </c>
      <c r="CT164" s="7">
        <v>1</v>
      </c>
      <c r="CU164" s="8">
        <v>0</v>
      </c>
      <c r="CV164" s="8">
        <v>0</v>
      </c>
      <c r="CW164" s="7">
        <v>0</v>
      </c>
      <c r="CX164" s="7">
        <f t="shared" si="71"/>
        <v>0</v>
      </c>
      <c r="CY164" s="7">
        <f t="shared" si="72"/>
        <v>0</v>
      </c>
      <c r="CZ164" s="7">
        <v>0</v>
      </c>
      <c r="DA164" s="7">
        <v>0</v>
      </c>
      <c r="DB164" s="7">
        <v>0</v>
      </c>
      <c r="DC164" s="7">
        <v>0</v>
      </c>
      <c r="DD164" s="7">
        <v>0</v>
      </c>
      <c r="DE164" s="7">
        <v>0</v>
      </c>
      <c r="DF164" s="8">
        <v>34</v>
      </c>
      <c r="DG164" s="7">
        <v>40</v>
      </c>
      <c r="DH164" s="8">
        <v>0.91666666666666663</v>
      </c>
      <c r="DI164" s="8">
        <v>27</v>
      </c>
      <c r="DJ164" s="8">
        <v>29</v>
      </c>
      <c r="DK164" s="8">
        <v>0.6</v>
      </c>
      <c r="DL164" s="8">
        <f t="shared" si="55"/>
        <v>0.64444444444444449</v>
      </c>
      <c r="DM164" s="8">
        <f t="shared" si="57"/>
        <v>0.62222222222222223</v>
      </c>
      <c r="DN164" s="8">
        <v>589.77777777777783</v>
      </c>
      <c r="DO164" s="8">
        <v>633.75</v>
      </c>
      <c r="DP164" s="8">
        <v>610.47058823529414</v>
      </c>
      <c r="DQ164" s="8">
        <v>611.07407407407402</v>
      </c>
      <c r="DR164" s="8">
        <v>615.14285714285711</v>
      </c>
      <c r="DS164" s="8">
        <v>613.14545454545453</v>
      </c>
      <c r="DT164" s="8">
        <v>612.12359550561803</v>
      </c>
      <c r="DU164" s="8">
        <f t="shared" si="58"/>
        <v>-21.296296296296191</v>
      </c>
      <c r="DV164" s="8">
        <f t="shared" si="58"/>
        <v>18.60714285714289</v>
      </c>
      <c r="DW164" s="8">
        <f t="shared" si="58"/>
        <v>-2.6748663101603825</v>
      </c>
      <c r="EB164" s="7">
        <v>0.90789470000000005</v>
      </c>
      <c r="EC164" s="7">
        <v>0.9473684</v>
      </c>
      <c r="ED164" s="7">
        <v>0.9276316</v>
      </c>
      <c r="EE164" s="7">
        <v>413.30303030303003</v>
      </c>
      <c r="EF164" s="7">
        <v>442.18309859154903</v>
      </c>
      <c r="EG164" s="7">
        <v>428.27007299270099</v>
      </c>
      <c r="EH164" s="7">
        <v>28.880068288518999</v>
      </c>
      <c r="EI164" s="7">
        <v>7.4450346168902906E-2</v>
      </c>
      <c r="EJ164" s="7">
        <v>9</v>
      </c>
      <c r="EK164">
        <v>59.757566676655756</v>
      </c>
      <c r="EL164">
        <v>38.301571925328346</v>
      </c>
      <c r="EM164">
        <v>47</v>
      </c>
      <c r="EN164">
        <v>-61.054996646545902</v>
      </c>
      <c r="EO164">
        <v>53.589182243385117</v>
      </c>
      <c r="EP164">
        <v>21</v>
      </c>
      <c r="EQ164">
        <v>0.69117647058823528</v>
      </c>
      <c r="ER164">
        <v>0.97874981506589687</v>
      </c>
      <c r="ES164" s="7">
        <v>0.95</v>
      </c>
      <c r="ET164" s="25">
        <v>329.03389830508473</v>
      </c>
      <c r="EU164" s="25">
        <v>417.5090909090909</v>
      </c>
      <c r="EV164" s="7">
        <v>0.98333333333333328</v>
      </c>
      <c r="EW164" s="7">
        <v>0.93333333333333335</v>
      </c>
      <c r="EX164" s="7">
        <v>0.95833333333333337</v>
      </c>
    </row>
    <row r="165" spans="1:154" x14ac:dyDescent="0.25">
      <c r="A165" s="2">
        <v>2012</v>
      </c>
      <c r="B165" s="7" t="s">
        <v>158</v>
      </c>
      <c r="C165" s="7" t="str">
        <f t="shared" si="77"/>
        <v>97</v>
      </c>
      <c r="D165" s="7">
        <f t="shared" si="78"/>
        <v>1997</v>
      </c>
      <c r="E165" s="7">
        <f t="shared" si="79"/>
        <v>1997</v>
      </c>
      <c r="F165" s="7">
        <f t="shared" si="80"/>
        <v>22</v>
      </c>
      <c r="G165" s="7" t="s">
        <v>447</v>
      </c>
      <c r="H165" s="7">
        <f t="shared" si="76"/>
        <v>1</v>
      </c>
      <c r="I165" s="7"/>
      <c r="J165" s="7" t="s">
        <v>470</v>
      </c>
      <c r="K165" s="7">
        <f t="shared" si="81"/>
        <v>1</v>
      </c>
      <c r="L165" s="7">
        <v>12</v>
      </c>
      <c r="M165" s="7" t="s">
        <v>495</v>
      </c>
      <c r="N165" s="7">
        <f t="shared" si="75"/>
        <v>1</v>
      </c>
      <c r="O165" s="7" t="s">
        <v>494</v>
      </c>
      <c r="P165" s="7">
        <f t="shared" si="84"/>
        <v>0</v>
      </c>
      <c r="Q165" s="7" t="s">
        <v>494</v>
      </c>
      <c r="R165" s="7">
        <f t="shared" si="74"/>
        <v>0</v>
      </c>
      <c r="S165" s="7" t="s">
        <v>501</v>
      </c>
      <c r="T165" s="7">
        <f t="shared" si="68"/>
        <v>1</v>
      </c>
      <c r="U165" s="7" t="s">
        <v>504</v>
      </c>
      <c r="V165" s="25">
        <v>49</v>
      </c>
      <c r="W165" s="25">
        <v>50</v>
      </c>
      <c r="X165" s="25">
        <v>18</v>
      </c>
      <c r="Y165" s="7">
        <f t="shared" si="82"/>
        <v>3</v>
      </c>
      <c r="Z165" s="7" t="s">
        <v>514</v>
      </c>
      <c r="AA165" s="7">
        <f t="shared" si="83"/>
        <v>6</v>
      </c>
      <c r="AB165" s="7">
        <v>7</v>
      </c>
      <c r="AC165" s="7">
        <v>2</v>
      </c>
      <c r="AD165" s="7">
        <v>1</v>
      </c>
      <c r="AE165" s="7">
        <v>1</v>
      </c>
      <c r="AF165" s="7">
        <v>1</v>
      </c>
      <c r="AG165" s="7">
        <v>0</v>
      </c>
      <c r="AH165" s="7">
        <v>0</v>
      </c>
      <c r="AI165" s="7">
        <v>0</v>
      </c>
      <c r="AJ165" s="7">
        <v>1</v>
      </c>
      <c r="AK165" s="7">
        <v>0</v>
      </c>
      <c r="AL165" s="7">
        <v>2.2222222222222223</v>
      </c>
      <c r="AM165" s="7">
        <v>20</v>
      </c>
      <c r="AN165" s="7">
        <v>31</v>
      </c>
      <c r="AO165" s="7">
        <v>40</v>
      </c>
      <c r="AP165" s="7">
        <v>30</v>
      </c>
      <c r="AQ165" s="7">
        <v>19</v>
      </c>
      <c r="AR165" s="7">
        <v>34</v>
      </c>
      <c r="AS165" s="7">
        <v>0.95833333333333337</v>
      </c>
      <c r="AT165" s="8">
        <v>19</v>
      </c>
      <c r="AU165" s="8">
        <v>27</v>
      </c>
      <c r="AV165" s="8">
        <v>0.42222222222222222</v>
      </c>
      <c r="AW165" s="8">
        <v>0.6</v>
      </c>
      <c r="AX165" s="8">
        <v>0.51111111111111107</v>
      </c>
      <c r="AY165" s="8">
        <v>637.57692307692309</v>
      </c>
      <c r="AZ165" s="8">
        <v>743.41176470588232</v>
      </c>
      <c r="BA165" s="8">
        <v>679.41860465116281</v>
      </c>
      <c r="BB165" s="8">
        <v>753.11111111111109</v>
      </c>
      <c r="BC165" s="8">
        <v>727.51851851851848</v>
      </c>
      <c r="BD165" s="8">
        <v>737.75555555555559</v>
      </c>
      <c r="BE165" s="8">
        <v>709.25</v>
      </c>
      <c r="BF165" s="8">
        <v>-115.53418803418799</v>
      </c>
      <c r="BG165" s="8">
        <v>15.893246187363843</v>
      </c>
      <c r="BH165" s="8">
        <v>-58.336950904392779</v>
      </c>
      <c r="BM165" s="7">
        <v>0.98684210000000006</v>
      </c>
      <c r="BN165" s="7">
        <v>1</v>
      </c>
      <c r="BO165" s="7">
        <v>0.99342109999999995</v>
      </c>
      <c r="BP165" s="7">
        <v>479.46575342465798</v>
      </c>
      <c r="BQ165" s="7">
        <v>489.05405405405401</v>
      </c>
      <c r="BR165" s="7">
        <v>484.292517006803</v>
      </c>
      <c r="BS165" s="7">
        <v>9.5883006293965405</v>
      </c>
      <c r="BT165" s="7">
        <v>4.4285351575804897E-2</v>
      </c>
      <c r="BU165" s="7">
        <v>3</v>
      </c>
      <c r="BV165" s="39">
        <v>36.364035087719365</v>
      </c>
      <c r="BW165" s="39">
        <v>21.931501105504331</v>
      </c>
      <c r="BX165" s="39">
        <v>54</v>
      </c>
      <c r="BY165" s="39">
        <v>-50.592105263157833</v>
      </c>
      <c r="BZ165" s="39">
        <v>43.24054986184349</v>
      </c>
      <c r="CA165" s="39">
        <v>19</v>
      </c>
      <c r="CB165">
        <v>0.73972602739726023</v>
      </c>
      <c r="CC165">
        <v>0.71876896402254231</v>
      </c>
      <c r="CD165" s="7">
        <v>0.95</v>
      </c>
      <c r="CE165" s="25">
        <v>372.81666666666666</v>
      </c>
      <c r="CF165" s="25">
        <v>396</v>
      </c>
      <c r="CG165" s="7">
        <v>1</v>
      </c>
      <c r="CH165" s="7">
        <v>0.91666666666666663</v>
      </c>
      <c r="CI165" s="7">
        <v>0.95833333333333337</v>
      </c>
      <c r="CJ165" s="8">
        <v>2</v>
      </c>
      <c r="CK165" s="8" t="s">
        <v>504</v>
      </c>
      <c r="CL165" s="8">
        <f t="shared" si="70"/>
        <v>3</v>
      </c>
      <c r="CM165" s="8" t="s">
        <v>634</v>
      </c>
      <c r="CN165" s="8">
        <v>0</v>
      </c>
      <c r="CO165" s="8" t="s">
        <v>634</v>
      </c>
      <c r="CP165" s="8">
        <v>0</v>
      </c>
      <c r="CQ165" s="7" t="s">
        <v>637</v>
      </c>
      <c r="CR165" s="7">
        <v>1</v>
      </c>
      <c r="CS165" s="7">
        <v>3</v>
      </c>
      <c r="CT165" s="7">
        <v>2</v>
      </c>
      <c r="CU165" s="8">
        <v>1</v>
      </c>
      <c r="CV165" s="8">
        <v>0</v>
      </c>
      <c r="CW165" s="7">
        <v>1</v>
      </c>
      <c r="CX165" s="7">
        <f t="shared" si="71"/>
        <v>0</v>
      </c>
      <c r="CY165" s="7">
        <f t="shared" si="72"/>
        <v>0</v>
      </c>
      <c r="CZ165" s="7">
        <v>0</v>
      </c>
      <c r="DA165" s="7">
        <v>0</v>
      </c>
      <c r="DB165" s="7">
        <v>0</v>
      </c>
      <c r="DC165" s="7">
        <v>1</v>
      </c>
      <c r="DD165" s="7">
        <v>0</v>
      </c>
      <c r="DE165" s="7">
        <v>7</v>
      </c>
      <c r="DF165" s="8">
        <v>15</v>
      </c>
      <c r="DG165" s="7">
        <v>36</v>
      </c>
      <c r="DH165" s="8">
        <v>0.875</v>
      </c>
      <c r="DI165" s="8">
        <v>16</v>
      </c>
      <c r="DJ165" s="8">
        <v>30</v>
      </c>
      <c r="DK165" s="8">
        <v>0.35555555555555557</v>
      </c>
      <c r="DL165" s="8">
        <f t="shared" si="55"/>
        <v>0.66666666666666663</v>
      </c>
      <c r="DM165" s="8">
        <f t="shared" si="57"/>
        <v>0.51111111111111107</v>
      </c>
      <c r="DN165" s="8">
        <v>917.82758620689651</v>
      </c>
      <c r="DO165" s="8">
        <v>895.26666666666665</v>
      </c>
      <c r="DP165" s="8">
        <v>910.13636363636363</v>
      </c>
      <c r="DQ165" s="8">
        <v>882.5</v>
      </c>
      <c r="DR165" s="8">
        <v>911</v>
      </c>
      <c r="DS165" s="8">
        <v>901.72093023255809</v>
      </c>
      <c r="DT165" s="8">
        <v>905.97701149425291</v>
      </c>
      <c r="DU165" s="8">
        <f t="shared" si="58"/>
        <v>35.327586206896513</v>
      </c>
      <c r="DV165" s="8">
        <f t="shared" si="58"/>
        <v>-15.733333333333348</v>
      </c>
      <c r="DW165" s="8">
        <f t="shared" si="58"/>
        <v>8.4154334038055367</v>
      </c>
      <c r="EB165" s="7">
        <v>0.9736842</v>
      </c>
      <c r="EC165" s="7">
        <v>0.96052630000000006</v>
      </c>
      <c r="ED165" s="7">
        <v>0.96710529999999995</v>
      </c>
      <c r="EE165" s="7">
        <v>489.15714285714301</v>
      </c>
      <c r="EF165" s="7">
        <v>491.142857142857</v>
      </c>
      <c r="EG165" s="7">
        <v>490.15</v>
      </c>
      <c r="EH165" s="7">
        <v>1.98571428571432</v>
      </c>
      <c r="EI165" s="7">
        <v>4.3792593150652898E-2</v>
      </c>
      <c r="EJ165" s="7">
        <v>7</v>
      </c>
      <c r="EK165">
        <v>45.313588850174199</v>
      </c>
      <c r="EL165">
        <v>26.061748850051206</v>
      </c>
      <c r="EM165">
        <v>41</v>
      </c>
      <c r="EN165">
        <v>-59.270935960591139</v>
      </c>
      <c r="EO165">
        <v>51.928676046642956</v>
      </c>
      <c r="EP165">
        <v>29</v>
      </c>
      <c r="EQ165">
        <v>0.58571428571428574</v>
      </c>
      <c r="ER165">
        <v>0.76451616826673552</v>
      </c>
      <c r="ES165" s="7">
        <v>0.9</v>
      </c>
      <c r="ET165" s="25">
        <v>390.46428571428572</v>
      </c>
      <c r="EU165" s="25">
        <v>430.88461538461536</v>
      </c>
      <c r="EV165" s="7">
        <v>0.95</v>
      </c>
      <c r="EW165" s="7">
        <v>0.9</v>
      </c>
      <c r="EX165" s="7">
        <v>0.92500000000000004</v>
      </c>
    </row>
    <row r="166" spans="1:154" x14ac:dyDescent="0.25">
      <c r="A166" s="2">
        <v>2013</v>
      </c>
      <c r="B166" s="7" t="s">
        <v>159</v>
      </c>
      <c r="C166" s="7" t="str">
        <f t="shared" si="77"/>
        <v>99</v>
      </c>
      <c r="D166" s="7">
        <f t="shared" si="78"/>
        <v>1999</v>
      </c>
      <c r="E166" s="7">
        <f t="shared" si="79"/>
        <v>1999</v>
      </c>
      <c r="F166" s="7">
        <f t="shared" si="80"/>
        <v>20</v>
      </c>
      <c r="G166" s="7" t="s">
        <v>447</v>
      </c>
      <c r="H166" s="7">
        <f t="shared" si="76"/>
        <v>1</v>
      </c>
      <c r="I166" s="7"/>
      <c r="J166" s="7" t="s">
        <v>470</v>
      </c>
      <c r="K166" s="7">
        <f t="shared" si="81"/>
        <v>1</v>
      </c>
      <c r="L166" s="7">
        <v>12</v>
      </c>
      <c r="M166" s="7" t="s">
        <v>495</v>
      </c>
      <c r="N166" s="7">
        <f t="shared" si="75"/>
        <v>1</v>
      </c>
      <c r="O166" s="7" t="s">
        <v>494</v>
      </c>
      <c r="P166" s="7">
        <f t="shared" si="84"/>
        <v>0</v>
      </c>
      <c r="Q166" s="7" t="s">
        <v>494</v>
      </c>
      <c r="R166" s="7">
        <f t="shared" si="74"/>
        <v>0</v>
      </c>
      <c r="S166" s="7" t="s">
        <v>501</v>
      </c>
      <c r="T166" s="7">
        <f t="shared" si="68"/>
        <v>1</v>
      </c>
      <c r="U166" s="7" t="s">
        <v>506</v>
      </c>
      <c r="V166" s="25">
        <v>52</v>
      </c>
      <c r="W166" s="25">
        <v>50</v>
      </c>
      <c r="X166" s="25">
        <v>25</v>
      </c>
      <c r="Y166" s="7">
        <f t="shared" si="82"/>
        <v>4</v>
      </c>
      <c r="Z166" s="7" t="s">
        <v>514</v>
      </c>
      <c r="AA166" s="7">
        <f t="shared" si="83"/>
        <v>6</v>
      </c>
      <c r="AB166" s="7">
        <v>2</v>
      </c>
      <c r="AC166" s="7">
        <v>0</v>
      </c>
      <c r="AD166" s="7">
        <v>9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1</v>
      </c>
      <c r="AL166" s="7">
        <v>14</v>
      </c>
      <c r="AM166" s="7">
        <v>29</v>
      </c>
      <c r="AN166" s="7">
        <v>27</v>
      </c>
      <c r="AO166" s="7">
        <v>43</v>
      </c>
      <c r="AP166" s="7">
        <v>39</v>
      </c>
      <c r="AQ166" s="7">
        <v>11</v>
      </c>
      <c r="AR166" s="7">
        <v>28</v>
      </c>
      <c r="AS166" s="7">
        <v>1</v>
      </c>
      <c r="AT166" s="8">
        <v>25</v>
      </c>
      <c r="AU166" s="8">
        <v>25</v>
      </c>
      <c r="AV166" s="8">
        <v>0.55555555555555558</v>
      </c>
      <c r="AW166" s="8">
        <v>0.55555555555555558</v>
      </c>
      <c r="AX166" s="8">
        <v>0.55555555555555558</v>
      </c>
      <c r="AY166" s="8">
        <v>779.3</v>
      </c>
      <c r="AZ166" s="8">
        <v>692.55555555555554</v>
      </c>
      <c r="BA166" s="8">
        <v>738.21052631578948</v>
      </c>
      <c r="BB166" s="8">
        <v>708.91666666666663</v>
      </c>
      <c r="BC166" s="8">
        <v>697</v>
      </c>
      <c r="BD166" s="8">
        <v>702.95833333333337</v>
      </c>
      <c r="BE166" s="8">
        <v>718.53488372093022</v>
      </c>
      <c r="BF166" s="8">
        <v>70.383333333333326</v>
      </c>
      <c r="BG166" s="8">
        <v>-4.4444444444444571</v>
      </c>
      <c r="BH166" s="8">
        <v>35.252192982456108</v>
      </c>
      <c r="BM166" s="7">
        <v>0.98684210000000006</v>
      </c>
      <c r="BN166" s="7">
        <v>1</v>
      </c>
      <c r="BO166" s="7">
        <v>0.99342109999999995</v>
      </c>
      <c r="BP166" s="7">
        <v>506.41333333333301</v>
      </c>
      <c r="BQ166" s="7">
        <v>515.74666666666701</v>
      </c>
      <c r="BR166" s="7">
        <v>511.08</v>
      </c>
      <c r="BS166" s="7">
        <v>9.3333333333333108</v>
      </c>
      <c r="BT166" s="7">
        <v>4.2130896264590399E-2</v>
      </c>
      <c r="BU166" s="7">
        <v>1</v>
      </c>
      <c r="BV166" s="39">
        <v>55.182374541003718</v>
      </c>
      <c r="BW166" s="39">
        <v>30.015698074200309</v>
      </c>
      <c r="BX166" s="39">
        <v>43</v>
      </c>
      <c r="BY166" s="39">
        <v>-46.131578947368396</v>
      </c>
      <c r="BZ166" s="39">
        <v>34.173271719283832</v>
      </c>
      <c r="CA166" s="39">
        <v>32</v>
      </c>
      <c r="CB166">
        <v>0.57333333333333336</v>
      </c>
      <c r="CC166">
        <v>1.1961952267873031</v>
      </c>
      <c r="CD166" s="7">
        <v>0.95833333333333337</v>
      </c>
      <c r="CE166" s="25">
        <v>366.50847457627117</v>
      </c>
      <c r="CF166" s="25">
        <v>430.30357142857144</v>
      </c>
      <c r="CG166" s="7">
        <v>1</v>
      </c>
      <c r="CH166" s="7">
        <v>0.95</v>
      </c>
      <c r="CI166" s="7">
        <v>0.97499999999999998</v>
      </c>
      <c r="CJ166" s="8">
        <v>3</v>
      </c>
      <c r="CK166" s="8" t="s">
        <v>504</v>
      </c>
      <c r="CL166" s="8">
        <f t="shared" si="70"/>
        <v>3</v>
      </c>
      <c r="CM166" s="8" t="s">
        <v>634</v>
      </c>
      <c r="CN166" s="8">
        <v>0</v>
      </c>
      <c r="CO166" s="8" t="s">
        <v>634</v>
      </c>
      <c r="CP166" s="8">
        <v>0</v>
      </c>
      <c r="CQ166" s="7" t="s">
        <v>637</v>
      </c>
      <c r="CR166" s="7">
        <v>1</v>
      </c>
      <c r="CS166" s="7">
        <v>3</v>
      </c>
      <c r="CT166" s="7">
        <v>1</v>
      </c>
      <c r="CU166" s="8">
        <v>0</v>
      </c>
      <c r="CV166" s="8">
        <v>1</v>
      </c>
      <c r="CW166" s="7">
        <v>2</v>
      </c>
      <c r="CX166" s="7">
        <f t="shared" si="71"/>
        <v>0</v>
      </c>
      <c r="CY166" s="7">
        <f t="shared" si="72"/>
        <v>0</v>
      </c>
      <c r="CZ166" s="7">
        <v>0</v>
      </c>
      <c r="DA166" s="7">
        <v>0</v>
      </c>
      <c r="DB166" s="7">
        <v>0</v>
      </c>
      <c r="DC166" s="7">
        <v>2</v>
      </c>
      <c r="DD166" s="7">
        <v>0</v>
      </c>
      <c r="DE166" s="7">
        <v>14</v>
      </c>
      <c r="DF166" s="8">
        <v>29</v>
      </c>
      <c r="DG166" s="7" t="e">
        <v>#DIV/0!</v>
      </c>
      <c r="DH166" s="8">
        <v>1</v>
      </c>
      <c r="DI166" s="8">
        <v>22</v>
      </c>
      <c r="DJ166" s="8">
        <v>26</v>
      </c>
      <c r="DK166" s="8">
        <v>0.48888888888888887</v>
      </c>
      <c r="DL166" s="8">
        <f t="shared" si="55"/>
        <v>0.57777777777777772</v>
      </c>
      <c r="DM166" s="8">
        <f t="shared" si="57"/>
        <v>0.53333333333333333</v>
      </c>
      <c r="DN166" s="8">
        <v>705.18181818181813</v>
      </c>
      <c r="DO166" s="8">
        <v>735.35294117647061</v>
      </c>
      <c r="DP166" s="8">
        <v>718.33333333333337</v>
      </c>
      <c r="DQ166" s="8">
        <v>803.95</v>
      </c>
      <c r="DR166" s="8">
        <v>696.38461538461536</v>
      </c>
      <c r="DS166" s="8">
        <v>743.1521739130435</v>
      </c>
      <c r="DT166" s="8">
        <v>731.76470588235293</v>
      </c>
      <c r="DU166" s="8">
        <f t="shared" si="58"/>
        <v>-98.768181818181915</v>
      </c>
      <c r="DV166" s="8">
        <f t="shared" si="58"/>
        <v>38.96832579185525</v>
      </c>
      <c r="DW166" s="8">
        <f t="shared" si="58"/>
        <v>-24.818840579710127</v>
      </c>
      <c r="EB166" s="7">
        <v>0.9736842</v>
      </c>
      <c r="EC166" s="7">
        <v>1</v>
      </c>
      <c r="ED166" s="7">
        <v>0.98684210000000006</v>
      </c>
      <c r="EE166" s="7">
        <v>497.319444444444</v>
      </c>
      <c r="EF166" s="7">
        <v>495.29729729729701</v>
      </c>
      <c r="EG166" s="7">
        <v>496.29452054794501</v>
      </c>
      <c r="EH166" s="7">
        <v>-2.0221471471471699</v>
      </c>
      <c r="EI166" s="7">
        <v>6.9341004188409994E-2</v>
      </c>
      <c r="EJ166" s="7">
        <v>3</v>
      </c>
      <c r="EK166">
        <v>43.771914893617037</v>
      </c>
      <c r="EL166">
        <v>27.976320582851095</v>
      </c>
      <c r="EM166">
        <v>47</v>
      </c>
      <c r="EN166">
        <v>-76.759999999999991</v>
      </c>
      <c r="EO166">
        <v>54.823352688430148</v>
      </c>
      <c r="EP166">
        <v>25</v>
      </c>
      <c r="EQ166">
        <v>0.65277777777777779</v>
      </c>
      <c r="ER166">
        <v>0.57024381049527151</v>
      </c>
      <c r="ES166" s="7">
        <v>0.93333333333333335</v>
      </c>
      <c r="ET166" s="25">
        <v>401.55172413793105</v>
      </c>
      <c r="EU166" s="25">
        <v>446.66666666666669</v>
      </c>
      <c r="EV166" s="7">
        <v>1</v>
      </c>
      <c r="EW166" s="7">
        <v>0.93333333333333335</v>
      </c>
      <c r="EX166" s="7">
        <v>0.96666666666666667</v>
      </c>
    </row>
    <row r="167" spans="1:154" x14ac:dyDescent="0.25">
      <c r="A167" s="2">
        <v>2014</v>
      </c>
      <c r="B167" s="7" t="s">
        <v>160</v>
      </c>
      <c r="C167" s="7" t="str">
        <f t="shared" si="77"/>
        <v>99</v>
      </c>
      <c r="D167" s="7">
        <f t="shared" si="78"/>
        <v>1999</v>
      </c>
      <c r="E167" s="7">
        <f t="shared" si="79"/>
        <v>1999</v>
      </c>
      <c r="F167" s="7">
        <f t="shared" si="80"/>
        <v>20</v>
      </c>
      <c r="G167" s="7" t="s">
        <v>447</v>
      </c>
      <c r="H167" s="7">
        <f t="shared" si="76"/>
        <v>1</v>
      </c>
      <c r="I167" s="7"/>
      <c r="J167" s="7" t="s">
        <v>470</v>
      </c>
      <c r="K167" s="7">
        <f t="shared" si="81"/>
        <v>1</v>
      </c>
      <c r="L167" s="7">
        <v>12</v>
      </c>
      <c r="M167" s="7" t="s">
        <v>495</v>
      </c>
      <c r="N167" s="7">
        <f t="shared" si="75"/>
        <v>1</v>
      </c>
      <c r="O167" s="7" t="s">
        <v>494</v>
      </c>
      <c r="P167" s="7">
        <f t="shared" si="84"/>
        <v>0</v>
      </c>
      <c r="Q167" s="7" t="s">
        <v>494</v>
      </c>
      <c r="R167" s="7">
        <f t="shared" si="74"/>
        <v>0</v>
      </c>
      <c r="S167" s="7" t="s">
        <v>501</v>
      </c>
      <c r="T167" s="7">
        <f t="shared" si="68"/>
        <v>1</v>
      </c>
      <c r="U167" s="7" t="s">
        <v>504</v>
      </c>
      <c r="V167" s="25">
        <v>52</v>
      </c>
      <c r="W167" s="25">
        <v>50</v>
      </c>
      <c r="X167" s="25">
        <v>28</v>
      </c>
      <c r="Y167" s="7">
        <f t="shared" si="82"/>
        <v>3</v>
      </c>
      <c r="Z167" s="7" t="s">
        <v>516</v>
      </c>
      <c r="AA167" s="7">
        <f t="shared" si="83"/>
        <v>1</v>
      </c>
      <c r="AB167" s="7">
        <v>5</v>
      </c>
      <c r="AC167" s="7">
        <v>1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2</v>
      </c>
      <c r="AL167" s="7">
        <v>35</v>
      </c>
      <c r="AM167" s="7">
        <v>33</v>
      </c>
      <c r="AN167" s="7">
        <v>25</v>
      </c>
      <c r="AO167" s="7">
        <v>43</v>
      </c>
      <c r="AP167" s="7">
        <v>37</v>
      </c>
      <c r="AQ167" s="7">
        <v>24</v>
      </c>
      <c r="AR167" s="7">
        <v>38</v>
      </c>
      <c r="AS167" s="7">
        <v>0.95833333333333337</v>
      </c>
      <c r="AT167" s="8">
        <v>26</v>
      </c>
      <c r="AU167" s="8">
        <v>24</v>
      </c>
      <c r="AV167" s="8">
        <v>0.57777777777777772</v>
      </c>
      <c r="AW167" s="8">
        <v>0.53333333333333333</v>
      </c>
      <c r="AX167" s="8">
        <v>0.55555555555555558</v>
      </c>
      <c r="AY167" s="8">
        <v>517.31578947368416</v>
      </c>
      <c r="AZ167" s="8">
        <v>580.76190476190482</v>
      </c>
      <c r="BA167" s="8">
        <v>550.625</v>
      </c>
      <c r="BB167" s="8">
        <v>541.88461538461536</v>
      </c>
      <c r="BC167" s="8">
        <v>509.56521739130437</v>
      </c>
      <c r="BD167" s="8">
        <v>526.71428571428567</v>
      </c>
      <c r="BE167" s="8">
        <v>537.4606741573034</v>
      </c>
      <c r="BF167" s="8">
        <v>-24.568825910931196</v>
      </c>
      <c r="BG167" s="8">
        <v>71.196687370600444</v>
      </c>
      <c r="BH167" s="8">
        <v>23.910714285714334</v>
      </c>
      <c r="BM167" s="7">
        <v>0.93421050000000005</v>
      </c>
      <c r="BN167" s="7">
        <v>0.9736842</v>
      </c>
      <c r="BO167" s="7">
        <v>0.9539474</v>
      </c>
      <c r="BP167" s="7">
        <v>429.39705882352899</v>
      </c>
      <c r="BQ167" s="7">
        <v>421.97260273972603</v>
      </c>
      <c r="BR167" s="7">
        <v>425.55319148936201</v>
      </c>
      <c r="BS167" s="7">
        <v>-7.42445608380336</v>
      </c>
      <c r="BT167" s="7">
        <v>2.8240848708917E-2</v>
      </c>
      <c r="BU167" s="7">
        <v>7</v>
      </c>
      <c r="BV167" s="39">
        <v>28.12644889357215</v>
      </c>
      <c r="BW167" s="39">
        <v>21.687215259685214</v>
      </c>
      <c r="BX167" s="39">
        <v>39</v>
      </c>
      <c r="BY167" s="39">
        <v>-58.194063926940679</v>
      </c>
      <c r="BZ167" s="39">
        <v>41.035012150872056</v>
      </c>
      <c r="CA167" s="39">
        <v>30</v>
      </c>
      <c r="CB167">
        <v>0.56521739130434778</v>
      </c>
      <c r="CC167">
        <v>0.48332161384850691</v>
      </c>
      <c r="CD167" s="7">
        <v>0.875</v>
      </c>
      <c r="CE167" s="25">
        <v>332.1</v>
      </c>
      <c r="CF167" s="25">
        <v>399.75555555555553</v>
      </c>
      <c r="CG167" s="7">
        <v>1</v>
      </c>
      <c r="CH167" s="7">
        <v>0.75</v>
      </c>
      <c r="CI167" s="7">
        <v>0.875</v>
      </c>
      <c r="CJ167" s="8">
        <v>2</v>
      </c>
      <c r="CK167" s="8" t="s">
        <v>506</v>
      </c>
      <c r="CL167" s="8">
        <f t="shared" si="70"/>
        <v>4</v>
      </c>
      <c r="CM167" s="8" t="s">
        <v>634</v>
      </c>
      <c r="CN167" s="8">
        <v>0</v>
      </c>
      <c r="CO167" s="8" t="s">
        <v>634</v>
      </c>
      <c r="CP167" s="8">
        <v>0</v>
      </c>
      <c r="CQ167" s="7" t="s">
        <v>637</v>
      </c>
      <c r="CR167" s="7">
        <v>1</v>
      </c>
      <c r="CS167" s="7">
        <v>7</v>
      </c>
      <c r="CT167" s="7">
        <v>4</v>
      </c>
      <c r="CU167" s="8">
        <v>1</v>
      </c>
      <c r="CV167" s="8">
        <v>0</v>
      </c>
      <c r="CW167" s="7">
        <v>1</v>
      </c>
      <c r="CX167" s="7">
        <f t="shared" si="71"/>
        <v>0</v>
      </c>
      <c r="CY167" s="7">
        <f t="shared" si="72"/>
        <v>0</v>
      </c>
      <c r="CZ167" s="7">
        <v>0</v>
      </c>
      <c r="DA167" s="7">
        <v>0</v>
      </c>
      <c r="DB167" s="7">
        <v>1</v>
      </c>
      <c r="DC167" s="7">
        <v>0</v>
      </c>
      <c r="DD167" s="7">
        <v>0</v>
      </c>
      <c r="DE167" s="7">
        <v>28</v>
      </c>
      <c r="DF167" s="8">
        <v>29</v>
      </c>
      <c r="DG167" s="7">
        <v>40</v>
      </c>
      <c r="DH167" s="8">
        <v>0.95833333333333337</v>
      </c>
      <c r="DI167" s="8">
        <v>24</v>
      </c>
      <c r="DJ167" s="8">
        <v>30</v>
      </c>
      <c r="DK167" s="8">
        <v>0.53333333333333333</v>
      </c>
      <c r="DL167" s="8">
        <f t="shared" si="55"/>
        <v>0.66666666666666663</v>
      </c>
      <c r="DM167" s="8">
        <f t="shared" si="57"/>
        <v>0.6</v>
      </c>
      <c r="DN167" s="8">
        <v>489.71428571428572</v>
      </c>
      <c r="DO167" s="8">
        <v>473.84615384615387</v>
      </c>
      <c r="DP167" s="8">
        <v>483.64705882352939</v>
      </c>
      <c r="DQ167" s="8">
        <v>563.39130434782612</v>
      </c>
      <c r="DR167" s="8">
        <v>516.93333333333328</v>
      </c>
      <c r="DS167" s="8">
        <v>537.09433962264154</v>
      </c>
      <c r="DT167" s="8">
        <v>516.20689655172418</v>
      </c>
      <c r="DU167" s="8">
        <f t="shared" si="58"/>
        <v>-73.677018633540399</v>
      </c>
      <c r="DV167" s="8">
        <f t="shared" si="58"/>
        <v>-43.087179487179412</v>
      </c>
      <c r="DW167" s="8">
        <f t="shared" si="58"/>
        <v>-53.44728079911215</v>
      </c>
      <c r="EB167" s="7">
        <v>0.98684210000000006</v>
      </c>
      <c r="EC167" s="7">
        <v>0.96052630000000006</v>
      </c>
      <c r="ED167" s="7">
        <v>0.9736842</v>
      </c>
      <c r="EE167" s="7">
        <v>423.319444444444</v>
      </c>
      <c r="EF167" s="7">
        <v>407.085714285714</v>
      </c>
      <c r="EG167" s="7">
        <v>415.31690140845097</v>
      </c>
      <c r="EH167" s="7">
        <v>-16.2337301587302</v>
      </c>
      <c r="EI167" s="7">
        <v>3.5958865031583798E-2</v>
      </c>
      <c r="EJ167" s="7">
        <v>6</v>
      </c>
      <c r="EK167">
        <v>22.84600938967138</v>
      </c>
      <c r="EL167">
        <v>19.510566937488576</v>
      </c>
      <c r="EM167">
        <v>30</v>
      </c>
      <c r="EN167">
        <v>-40.673038229376274</v>
      </c>
      <c r="EO167">
        <v>31.48736384063692</v>
      </c>
      <c r="EP167">
        <v>42</v>
      </c>
      <c r="EQ167">
        <v>0.41666666666666669</v>
      </c>
      <c r="ER167">
        <v>0.56169911037456632</v>
      </c>
      <c r="ES167" s="7">
        <v>0.92500000000000004</v>
      </c>
      <c r="ET167" s="25">
        <v>343.51666666666665</v>
      </c>
      <c r="EU167" s="25">
        <v>411.33333333333331</v>
      </c>
      <c r="EV167" s="7">
        <v>1</v>
      </c>
      <c r="EW167" s="7">
        <v>0.8666666666666667</v>
      </c>
      <c r="EX167" s="7">
        <v>0.93333333333333335</v>
      </c>
    </row>
    <row r="168" spans="1:154" x14ac:dyDescent="0.25">
      <c r="A168" s="2">
        <v>2015</v>
      </c>
      <c r="B168" s="7" t="s">
        <v>161</v>
      </c>
      <c r="C168" s="7" t="str">
        <f t="shared" si="77"/>
        <v>99</v>
      </c>
      <c r="D168" s="7">
        <f t="shared" si="78"/>
        <v>1999</v>
      </c>
      <c r="E168" s="7">
        <f t="shared" si="79"/>
        <v>1999</v>
      </c>
      <c r="F168" s="7">
        <f t="shared" si="80"/>
        <v>20</v>
      </c>
      <c r="G168" s="7" t="s">
        <v>449</v>
      </c>
      <c r="H168" s="7">
        <f t="shared" si="76"/>
        <v>0</v>
      </c>
      <c r="I168" s="10"/>
      <c r="J168" s="7" t="s">
        <v>472</v>
      </c>
      <c r="K168" s="7">
        <f t="shared" si="81"/>
        <v>0</v>
      </c>
      <c r="L168" s="7">
        <v>12</v>
      </c>
      <c r="M168" s="7" t="s">
        <v>495</v>
      </c>
      <c r="N168" s="7">
        <f t="shared" si="75"/>
        <v>1</v>
      </c>
      <c r="O168" s="7" t="s">
        <v>494</v>
      </c>
      <c r="P168" s="7">
        <f t="shared" si="84"/>
        <v>0</v>
      </c>
      <c r="Q168" s="7" t="s">
        <v>494</v>
      </c>
      <c r="R168" s="7">
        <f t="shared" si="74"/>
        <v>0</v>
      </c>
      <c r="S168" s="7" t="s">
        <v>501</v>
      </c>
      <c r="T168" s="7">
        <f t="shared" si="68"/>
        <v>1</v>
      </c>
      <c r="U168" s="7" t="s">
        <v>504</v>
      </c>
      <c r="V168" s="25">
        <v>54</v>
      </c>
      <c r="W168" s="25">
        <v>80</v>
      </c>
      <c r="X168" s="25">
        <v>27</v>
      </c>
      <c r="Y168" s="7">
        <f t="shared" si="82"/>
        <v>3</v>
      </c>
      <c r="Z168" s="7" t="s">
        <v>513</v>
      </c>
      <c r="AA168" s="7">
        <f t="shared" si="83"/>
        <v>5</v>
      </c>
      <c r="AB168" s="7">
        <v>5</v>
      </c>
      <c r="AC168" s="7">
        <v>0</v>
      </c>
      <c r="AD168" s="7">
        <v>9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  <c r="AM168" s="7">
        <v>21</v>
      </c>
      <c r="AN168" s="7">
        <v>24</v>
      </c>
      <c r="AO168" s="7">
        <v>27</v>
      </c>
      <c r="AP168" s="7">
        <v>26</v>
      </c>
      <c r="AQ168" s="7">
        <v>25</v>
      </c>
      <c r="AR168" s="7">
        <v>26</v>
      </c>
      <c r="AS168" s="7">
        <v>0.91666666666666663</v>
      </c>
      <c r="AT168" s="8">
        <v>17</v>
      </c>
      <c r="AU168" s="8">
        <v>24</v>
      </c>
      <c r="AV168" s="8">
        <v>0.37777777777777777</v>
      </c>
      <c r="AW168" s="8">
        <v>0.53333333333333333</v>
      </c>
      <c r="AX168" s="8">
        <v>0.45555555555555555</v>
      </c>
      <c r="AY168" s="8">
        <v>762.92592592592598</v>
      </c>
      <c r="AZ168" s="8">
        <v>742.47619047619048</v>
      </c>
      <c r="BA168" s="8">
        <v>753.97916666666663</v>
      </c>
      <c r="BB168" s="8">
        <v>733.6875</v>
      </c>
      <c r="BC168" s="8">
        <v>689.81818181818187</v>
      </c>
      <c r="BD168" s="8">
        <v>708.28947368421052</v>
      </c>
      <c r="BE168" s="8">
        <v>733.79069767441865</v>
      </c>
      <c r="BF168" s="8">
        <v>29.238425925925981</v>
      </c>
      <c r="BG168" s="8">
        <v>52.658008658008612</v>
      </c>
      <c r="BH168" s="8">
        <v>45.689692982456108</v>
      </c>
      <c r="BM168" s="7">
        <v>0.98684210000000006</v>
      </c>
      <c r="BN168" s="7">
        <v>0.98684210000000006</v>
      </c>
      <c r="BO168" s="7">
        <v>0.98684210000000006</v>
      </c>
      <c r="BP168" s="7">
        <v>471.79729729729701</v>
      </c>
      <c r="BQ168" s="7">
        <v>489.36486486486501</v>
      </c>
      <c r="BR168" s="7">
        <v>480.58108108108098</v>
      </c>
      <c r="BS168" s="7">
        <v>17.5675675675676</v>
      </c>
      <c r="BT168" s="7">
        <v>5.6662051430118501E-2</v>
      </c>
      <c r="BU168" s="7">
        <v>2</v>
      </c>
      <c r="BV168" s="39">
        <v>44.180000000000071</v>
      </c>
      <c r="BW168" s="39">
        <v>28.760173852047448</v>
      </c>
      <c r="BX168" s="39">
        <v>50</v>
      </c>
      <c r="BY168" s="39">
        <v>-34.359999999999985</v>
      </c>
      <c r="BZ168" s="39">
        <v>24.451617533406662</v>
      </c>
      <c r="CA168" s="39">
        <v>25</v>
      </c>
      <c r="CB168">
        <v>0.66666666666666663</v>
      </c>
      <c r="CC168">
        <v>1.285797438882424</v>
      </c>
      <c r="CD168" s="7">
        <v>0.98333333333333328</v>
      </c>
      <c r="CE168" s="25">
        <v>398.61016949152543</v>
      </c>
      <c r="CF168" s="25">
        <v>455.62711864406782</v>
      </c>
      <c r="CG168" s="7">
        <v>1</v>
      </c>
      <c r="CH168" s="7">
        <v>1</v>
      </c>
      <c r="CI168" s="7">
        <v>1</v>
      </c>
      <c r="CJ168" s="8">
        <v>2</v>
      </c>
      <c r="CK168" s="8" t="s">
        <v>507</v>
      </c>
      <c r="CL168" s="8">
        <f t="shared" si="70"/>
        <v>2</v>
      </c>
      <c r="CM168" s="8" t="s">
        <v>631</v>
      </c>
      <c r="CN168" s="8">
        <v>2</v>
      </c>
      <c r="CO168" s="8" t="s">
        <v>634</v>
      </c>
      <c r="CP168" s="8">
        <v>0</v>
      </c>
      <c r="CQ168" s="7" t="s">
        <v>637</v>
      </c>
      <c r="CR168" s="7">
        <v>1</v>
      </c>
      <c r="CS168" s="7">
        <v>4</v>
      </c>
      <c r="CT168" s="7">
        <v>3</v>
      </c>
      <c r="CU168" s="8">
        <v>0</v>
      </c>
      <c r="CV168" s="8">
        <v>1</v>
      </c>
      <c r="CW168" s="7">
        <v>5</v>
      </c>
      <c r="CX168" s="7">
        <f t="shared" si="71"/>
        <v>0</v>
      </c>
      <c r="CY168" s="7">
        <f t="shared" si="72"/>
        <v>0</v>
      </c>
      <c r="CZ168" s="7">
        <v>0</v>
      </c>
      <c r="DA168" s="7">
        <v>0</v>
      </c>
      <c r="DB168" s="7">
        <v>3</v>
      </c>
      <c r="DC168" s="7">
        <v>2</v>
      </c>
      <c r="DD168" s="7">
        <v>0</v>
      </c>
      <c r="DE168" s="7">
        <v>5</v>
      </c>
      <c r="DF168" s="8">
        <v>27</v>
      </c>
      <c r="DG168" s="7" t="e">
        <v>#DIV/0!</v>
      </c>
      <c r="DH168" s="8">
        <v>0.91666666666666663</v>
      </c>
      <c r="DI168" s="8">
        <v>14</v>
      </c>
      <c r="DJ168" s="8">
        <v>22</v>
      </c>
      <c r="DK168" s="8">
        <v>0.31111111111111112</v>
      </c>
      <c r="DL168" s="8">
        <f t="shared" si="55"/>
        <v>0.48888888888888887</v>
      </c>
      <c r="DM168" s="8">
        <f t="shared" si="57"/>
        <v>0.4</v>
      </c>
      <c r="DN168" s="8">
        <v>651.12903225806451</v>
      </c>
      <c r="DO168" s="8">
        <v>631.695652173913</v>
      </c>
      <c r="DP168" s="8">
        <v>642.85185185185185</v>
      </c>
      <c r="DQ168" s="8">
        <v>765.38461538461536</v>
      </c>
      <c r="DR168" s="8">
        <v>648.0454545454545</v>
      </c>
      <c r="DS168" s="8">
        <v>691.62857142857138</v>
      </c>
      <c r="DT168" s="8">
        <v>662.03370786516859</v>
      </c>
      <c r="DU168" s="8">
        <f t="shared" si="58"/>
        <v>-114.25558312655085</v>
      </c>
      <c r="DV168" s="8">
        <f t="shared" si="58"/>
        <v>-16.3498023715415</v>
      </c>
      <c r="DW168" s="8">
        <f t="shared" si="58"/>
        <v>-48.776719576719529</v>
      </c>
      <c r="EB168" s="7">
        <v>0.98684210000000006</v>
      </c>
      <c r="EC168" s="7">
        <v>0.96052630000000006</v>
      </c>
      <c r="ED168" s="7">
        <v>0.9736842</v>
      </c>
      <c r="EE168" s="7">
        <v>457.64864864864899</v>
      </c>
      <c r="EF168" s="7">
        <v>457.902777777778</v>
      </c>
      <c r="EG168" s="7">
        <v>457.77397260274</v>
      </c>
      <c r="EH168" s="7">
        <v>0.254129129129126</v>
      </c>
      <c r="EI168" s="7">
        <v>4.1470137867146997E-2</v>
      </c>
      <c r="EJ168" s="7">
        <v>3</v>
      </c>
      <c r="EK168">
        <v>35.4936868686869</v>
      </c>
      <c r="EL168">
        <v>27.555166304753847</v>
      </c>
      <c r="EM168">
        <v>44</v>
      </c>
      <c r="EN168">
        <v>-51.430555555555529</v>
      </c>
      <c r="EO168">
        <v>47.732122889680475</v>
      </c>
      <c r="EP168">
        <v>30</v>
      </c>
      <c r="EQ168">
        <v>0.59459459459459463</v>
      </c>
      <c r="ER168">
        <v>0.690128397122727</v>
      </c>
      <c r="ES168" s="7">
        <v>0.98333333333333328</v>
      </c>
      <c r="ET168" s="25">
        <v>392.4</v>
      </c>
      <c r="EU168" s="25">
        <v>454.43103448275861</v>
      </c>
      <c r="EV168" s="7">
        <v>1</v>
      </c>
      <c r="EW168" s="7">
        <v>0.98333333333333328</v>
      </c>
      <c r="EX168" s="7">
        <v>0.9916666666666667</v>
      </c>
    </row>
    <row r="169" spans="1:154" x14ac:dyDescent="0.25">
      <c r="A169" s="2">
        <v>2016</v>
      </c>
      <c r="B169" s="7" t="s">
        <v>162</v>
      </c>
      <c r="C169" s="7" t="str">
        <f t="shared" si="77"/>
        <v>99</v>
      </c>
      <c r="D169" s="7">
        <f t="shared" si="78"/>
        <v>1999</v>
      </c>
      <c r="E169" s="7">
        <f t="shared" si="79"/>
        <v>1999</v>
      </c>
      <c r="F169" s="7">
        <f t="shared" si="80"/>
        <v>20</v>
      </c>
      <c r="G169" s="7" t="s">
        <v>447</v>
      </c>
      <c r="H169" s="7">
        <f t="shared" si="76"/>
        <v>1</v>
      </c>
      <c r="I169" s="7"/>
      <c r="J169" s="7" t="s">
        <v>470</v>
      </c>
      <c r="K169" s="7">
        <f t="shared" si="81"/>
        <v>1</v>
      </c>
      <c r="L169" s="7">
        <v>12</v>
      </c>
      <c r="M169" s="7" t="s">
        <v>495</v>
      </c>
      <c r="N169" s="7">
        <f t="shared" si="75"/>
        <v>1</v>
      </c>
      <c r="O169" s="7" t="s">
        <v>494</v>
      </c>
      <c r="P169" s="7">
        <f t="shared" si="84"/>
        <v>0</v>
      </c>
      <c r="Q169" s="7" t="s">
        <v>494</v>
      </c>
      <c r="R169" s="7">
        <f t="shared" si="74"/>
        <v>0</v>
      </c>
      <c r="S169" s="7" t="s">
        <v>501</v>
      </c>
      <c r="T169" s="7">
        <f t="shared" si="68"/>
        <v>1</v>
      </c>
      <c r="U169" s="7" t="s">
        <v>506</v>
      </c>
      <c r="V169" s="25">
        <v>55</v>
      </c>
      <c r="W169" s="25">
        <v>80</v>
      </c>
      <c r="X169" s="25">
        <v>25</v>
      </c>
      <c r="Y169" s="7">
        <f t="shared" si="82"/>
        <v>4</v>
      </c>
      <c r="Z169" s="7" t="s">
        <v>514</v>
      </c>
      <c r="AA169" s="7">
        <f t="shared" si="83"/>
        <v>6</v>
      </c>
      <c r="AB169" s="7">
        <v>2</v>
      </c>
      <c r="AC169" s="7">
        <v>0</v>
      </c>
      <c r="AD169" s="7">
        <v>9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25</v>
      </c>
      <c r="AM169" s="7">
        <v>32</v>
      </c>
      <c r="AN169" s="7">
        <v>34</v>
      </c>
      <c r="AO169" s="7">
        <v>44</v>
      </c>
      <c r="AP169" s="7">
        <v>44</v>
      </c>
      <c r="AQ169" s="7">
        <v>14</v>
      </c>
      <c r="AR169" s="7">
        <v>39</v>
      </c>
      <c r="AS169" s="7">
        <v>0.95833333333333337</v>
      </c>
      <c r="AT169" s="8">
        <v>27</v>
      </c>
      <c r="AU169" s="8">
        <v>21</v>
      </c>
      <c r="AV169" s="8">
        <v>0.6</v>
      </c>
      <c r="AW169" s="8">
        <v>0.46666666666666667</v>
      </c>
      <c r="AX169" s="8">
        <v>0.53333333333333333</v>
      </c>
      <c r="AY169" s="8">
        <v>608.05882352941171</v>
      </c>
      <c r="AZ169" s="8">
        <v>651.83333333333337</v>
      </c>
      <c r="BA169" s="8">
        <v>633.68292682926824</v>
      </c>
      <c r="BB169" s="8">
        <v>526.26923076923072</v>
      </c>
      <c r="BC169" s="8">
        <v>534.47619047619048</v>
      </c>
      <c r="BD169" s="8">
        <v>529.936170212766</v>
      </c>
      <c r="BE169" s="8">
        <v>578.27272727272725</v>
      </c>
      <c r="BF169" s="8">
        <v>81.789592760180994</v>
      </c>
      <c r="BG169" s="8">
        <v>117.35714285714289</v>
      </c>
      <c r="BH169" s="8">
        <v>103.74675661650224</v>
      </c>
      <c r="BI169" s="7">
        <v>567</v>
      </c>
      <c r="BJ169" s="7">
        <v>709</v>
      </c>
      <c r="BK169" s="7">
        <v>2017.8833333333334</v>
      </c>
      <c r="BL169" s="7">
        <v>2742.5166666666669</v>
      </c>
      <c r="BM169" s="7">
        <v>0.9736842</v>
      </c>
      <c r="BN169" s="7">
        <v>0.98684210000000006</v>
      </c>
      <c r="BO169" s="7">
        <v>0.9802632</v>
      </c>
      <c r="BP169" s="7">
        <v>442.845070422535</v>
      </c>
      <c r="BQ169" s="7">
        <v>429.67605633802799</v>
      </c>
      <c r="BR169" s="7">
        <v>436.26056338028201</v>
      </c>
      <c r="BS169" s="7">
        <v>-13.169014084507101</v>
      </c>
      <c r="BT169" s="7">
        <v>5.8879414314036101E-2</v>
      </c>
      <c r="BU169" s="7">
        <v>6</v>
      </c>
      <c r="BV169" s="39">
        <v>36.194444444444422</v>
      </c>
      <c r="BW169" s="39">
        <v>29.718120173837825</v>
      </c>
      <c r="BX169" s="39">
        <v>36</v>
      </c>
      <c r="BY169" s="39">
        <v>-70.375730994151994</v>
      </c>
      <c r="BZ169" s="39">
        <v>72.138548790550686</v>
      </c>
      <c r="CA169" s="39">
        <v>38</v>
      </c>
      <c r="CB169">
        <v>0.48648648648648651</v>
      </c>
      <c r="CC169">
        <v>0.51430292706234293</v>
      </c>
      <c r="CD169" s="7">
        <v>0.95833333333333337</v>
      </c>
      <c r="CE169" s="25">
        <v>358.40677966101697</v>
      </c>
      <c r="CF169" s="25">
        <v>466.66071428571428</v>
      </c>
      <c r="CG169" s="7">
        <v>1</v>
      </c>
      <c r="CH169" s="7">
        <v>0.95</v>
      </c>
      <c r="CI169" s="7">
        <v>0.97499999999999998</v>
      </c>
      <c r="CJ169" s="8">
        <v>2</v>
      </c>
      <c r="CK169" s="15" t="s">
        <v>506</v>
      </c>
      <c r="CL169" s="8">
        <f t="shared" si="70"/>
        <v>4</v>
      </c>
      <c r="CM169" s="15" t="s">
        <v>639</v>
      </c>
      <c r="CN169" s="8">
        <v>1</v>
      </c>
      <c r="CO169" s="15" t="s">
        <v>634</v>
      </c>
      <c r="CP169" s="8">
        <v>0</v>
      </c>
      <c r="CQ169" s="15" t="s">
        <v>637</v>
      </c>
      <c r="CR169" s="7">
        <v>1</v>
      </c>
      <c r="CS169" s="7">
        <v>3</v>
      </c>
      <c r="CT169" s="15">
        <v>5</v>
      </c>
      <c r="CU169" s="8">
        <v>0</v>
      </c>
      <c r="CV169" s="8">
        <v>0</v>
      </c>
      <c r="CW169" s="15">
        <v>9</v>
      </c>
      <c r="CX169" s="7">
        <f t="shared" si="71"/>
        <v>0</v>
      </c>
      <c r="CY169" s="7">
        <f t="shared" si="72"/>
        <v>0</v>
      </c>
      <c r="CZ169" s="7">
        <v>2</v>
      </c>
      <c r="DA169" s="7">
        <v>2</v>
      </c>
      <c r="DB169" s="7">
        <v>3</v>
      </c>
      <c r="DC169" s="7">
        <v>2</v>
      </c>
      <c r="DD169" s="7">
        <v>0</v>
      </c>
      <c r="DE169" s="7">
        <v>31</v>
      </c>
      <c r="DF169" s="8">
        <v>31</v>
      </c>
      <c r="DG169" s="7">
        <v>32</v>
      </c>
      <c r="DH169" s="8">
        <v>1</v>
      </c>
      <c r="DI169" s="8">
        <v>26</v>
      </c>
      <c r="DJ169" s="8">
        <v>23</v>
      </c>
      <c r="DK169" s="8">
        <v>0.57777777777777772</v>
      </c>
      <c r="DL169" s="8">
        <f t="shared" si="55"/>
        <v>0.51111111111111107</v>
      </c>
      <c r="DM169" s="8">
        <f t="shared" si="57"/>
        <v>0.5444444444444444</v>
      </c>
      <c r="DN169" s="8">
        <v>743.68421052631584</v>
      </c>
      <c r="DO169" s="8">
        <v>657.90909090909088</v>
      </c>
      <c r="DP169" s="8">
        <v>697.65853658536582</v>
      </c>
      <c r="DQ169" s="8">
        <v>667.56</v>
      </c>
      <c r="DR169" s="8">
        <v>631.43478260869563</v>
      </c>
      <c r="DS169" s="8">
        <v>650.25</v>
      </c>
      <c r="DT169" s="8">
        <v>672.08988764044943</v>
      </c>
      <c r="DU169" s="8">
        <f t="shared" si="58"/>
        <v>76.124210526315892</v>
      </c>
      <c r="DV169" s="8">
        <f t="shared" si="58"/>
        <v>26.474308300395251</v>
      </c>
      <c r="DW169" s="8">
        <f t="shared" si="58"/>
        <v>47.408536585365823</v>
      </c>
      <c r="EB169" s="7">
        <v>1</v>
      </c>
      <c r="EC169" s="7">
        <v>1</v>
      </c>
      <c r="ED169" s="7">
        <v>1</v>
      </c>
      <c r="EE169" s="7">
        <v>425.76</v>
      </c>
      <c r="EF169" s="7">
        <v>424.56756756756801</v>
      </c>
      <c r="EG169" s="7">
        <v>425.16778523489899</v>
      </c>
      <c r="EH169" s="7">
        <v>-1.19243243243244</v>
      </c>
      <c r="EI169" s="7">
        <v>4.8957763643073103E-2</v>
      </c>
      <c r="EJ169" s="7">
        <v>1</v>
      </c>
      <c r="EK169">
        <v>26.365833333333359</v>
      </c>
      <c r="EL169">
        <v>19.788980080814909</v>
      </c>
      <c r="EM169">
        <v>48</v>
      </c>
      <c r="EN169">
        <v>-47.137142857142827</v>
      </c>
      <c r="EO169">
        <v>36.470843820503966</v>
      </c>
      <c r="EP169">
        <v>28</v>
      </c>
      <c r="EQ169">
        <v>0.63157894736842102</v>
      </c>
      <c r="ER169">
        <v>0.55934305168303322</v>
      </c>
      <c r="ES169" s="7">
        <v>0.97499999999999998</v>
      </c>
      <c r="ET169" s="25">
        <v>451.73333333333335</v>
      </c>
      <c r="EU169" s="25">
        <v>558.29824561403507</v>
      </c>
      <c r="EV169" s="7">
        <v>1</v>
      </c>
      <c r="EW169" s="7">
        <v>0.96666666666666667</v>
      </c>
      <c r="EX169" s="7">
        <v>0.98333333333333328</v>
      </c>
    </row>
    <row r="170" spans="1:154" x14ac:dyDescent="0.25">
      <c r="A170" s="2">
        <v>2017</v>
      </c>
      <c r="B170" s="7" t="s">
        <v>163</v>
      </c>
      <c r="C170" s="7" t="str">
        <f t="shared" si="77"/>
        <v>99</v>
      </c>
      <c r="D170" s="7">
        <f t="shared" si="78"/>
        <v>1999</v>
      </c>
      <c r="E170" s="7">
        <f t="shared" si="79"/>
        <v>1999</v>
      </c>
      <c r="F170" s="7">
        <f t="shared" si="80"/>
        <v>20</v>
      </c>
      <c r="G170" s="7" t="s">
        <v>447</v>
      </c>
      <c r="H170" s="7">
        <f t="shared" si="76"/>
        <v>1</v>
      </c>
      <c r="I170" s="7"/>
      <c r="J170" s="7" t="s">
        <v>470</v>
      </c>
      <c r="K170" s="7">
        <f t="shared" si="81"/>
        <v>1</v>
      </c>
      <c r="L170" s="7">
        <v>12</v>
      </c>
      <c r="M170" s="7" t="s">
        <v>495</v>
      </c>
      <c r="N170" s="7">
        <f t="shared" si="75"/>
        <v>1</v>
      </c>
      <c r="O170" s="7" t="s">
        <v>494</v>
      </c>
      <c r="P170" s="7">
        <f t="shared" si="84"/>
        <v>0</v>
      </c>
      <c r="Q170" s="7" t="s">
        <v>494</v>
      </c>
      <c r="R170" s="7">
        <f t="shared" si="74"/>
        <v>0</v>
      </c>
      <c r="S170" s="7" t="s">
        <v>501</v>
      </c>
      <c r="T170" s="7">
        <f t="shared" si="68"/>
        <v>1</v>
      </c>
      <c r="U170" s="10"/>
      <c r="V170" s="25">
        <v>52</v>
      </c>
      <c r="W170" s="25">
        <v>50</v>
      </c>
      <c r="X170" s="25">
        <v>26</v>
      </c>
      <c r="Y170" s="10"/>
      <c r="Z170" s="7" t="s">
        <v>514</v>
      </c>
      <c r="AA170" s="7">
        <f t="shared" si="83"/>
        <v>6</v>
      </c>
      <c r="AB170" s="7">
        <v>0</v>
      </c>
      <c r="AC170" s="7">
        <v>0</v>
      </c>
      <c r="AD170" s="7">
        <v>9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2</v>
      </c>
      <c r="AL170" s="7">
        <v>22</v>
      </c>
      <c r="AM170" s="7">
        <v>35</v>
      </c>
      <c r="AN170" s="7">
        <v>30</v>
      </c>
      <c r="AO170" s="7">
        <v>42</v>
      </c>
      <c r="AP170" s="7">
        <v>39</v>
      </c>
      <c r="AQ170" s="7">
        <v>13</v>
      </c>
      <c r="AR170" s="7">
        <v>39</v>
      </c>
      <c r="AS170" s="7">
        <v>0.91666666666666663</v>
      </c>
      <c r="AT170" s="8">
        <v>22</v>
      </c>
      <c r="AU170" s="8">
        <v>32</v>
      </c>
      <c r="AV170" s="8">
        <v>0.48888888888888887</v>
      </c>
      <c r="AW170" s="8">
        <v>0.71111111111111114</v>
      </c>
      <c r="AX170" s="8">
        <v>0.6</v>
      </c>
      <c r="AY170" s="8">
        <v>634.60869565217388</v>
      </c>
      <c r="AZ170" s="8">
        <v>706.5</v>
      </c>
      <c r="BA170" s="8">
        <v>659.25714285714287</v>
      </c>
      <c r="BB170" s="8">
        <v>651</v>
      </c>
      <c r="BC170" s="8">
        <v>665.4666666666667</v>
      </c>
      <c r="BD170" s="8">
        <v>659.34615384615381</v>
      </c>
      <c r="BE170" s="8">
        <v>659.31034482758616</v>
      </c>
      <c r="BF170" s="8">
        <v>-16.391304347826122</v>
      </c>
      <c r="BG170" s="8">
        <v>41.033333333333303</v>
      </c>
      <c r="BH170" s="8">
        <v>-8.9010989010944286E-2</v>
      </c>
      <c r="BM170" s="7">
        <v>0.9473684</v>
      </c>
      <c r="BN170" s="7">
        <v>0.9473684</v>
      </c>
      <c r="BO170" s="7">
        <v>0.9473684</v>
      </c>
      <c r="BP170" s="7">
        <v>462.32394366197201</v>
      </c>
      <c r="BQ170" s="7">
        <v>473.18840579710098</v>
      </c>
      <c r="BR170" s="7">
        <v>467.67857142857099</v>
      </c>
      <c r="BS170" s="7">
        <v>10.8644621351296</v>
      </c>
      <c r="BT170" s="7">
        <v>3.7556118331397902E-2</v>
      </c>
      <c r="BU170" s="7">
        <v>7</v>
      </c>
      <c r="BV170" s="39">
        <v>51.968388106416349</v>
      </c>
      <c r="BW170" s="39">
        <v>27.194897851174151</v>
      </c>
      <c r="BX170" s="39">
        <v>45</v>
      </c>
      <c r="BY170" s="39">
        <v>-46.252979414951227</v>
      </c>
      <c r="BZ170" s="39">
        <v>41.911236860153991</v>
      </c>
      <c r="CA170" s="39">
        <v>26</v>
      </c>
      <c r="CB170">
        <v>0.63380281690140849</v>
      </c>
      <c r="CC170">
        <v>1.1235684438874789</v>
      </c>
      <c r="CD170" s="7">
        <v>1</v>
      </c>
      <c r="CE170" s="25">
        <v>424.36666666666667</v>
      </c>
      <c r="CF170" s="25">
        <v>474.65</v>
      </c>
      <c r="CG170" s="7">
        <v>1</v>
      </c>
      <c r="CH170" s="7">
        <v>1</v>
      </c>
      <c r="CI170" s="7">
        <v>1</v>
      </c>
      <c r="CJ170" s="8">
        <v>2</v>
      </c>
      <c r="CK170" s="8" t="s">
        <v>506</v>
      </c>
      <c r="CL170" s="8">
        <f t="shared" si="70"/>
        <v>4</v>
      </c>
      <c r="CM170" s="8" t="s">
        <v>634</v>
      </c>
      <c r="CN170" s="8">
        <v>0</v>
      </c>
      <c r="CO170" s="8" t="s">
        <v>634</v>
      </c>
      <c r="CP170" s="8">
        <v>0</v>
      </c>
      <c r="CQ170" s="7" t="s">
        <v>637</v>
      </c>
      <c r="CR170" s="7">
        <v>1</v>
      </c>
      <c r="CS170" s="7">
        <v>0</v>
      </c>
      <c r="CT170" s="7">
        <v>4</v>
      </c>
      <c r="CU170" s="8">
        <v>1</v>
      </c>
      <c r="CV170" s="8">
        <v>0</v>
      </c>
      <c r="CW170" s="7">
        <v>0</v>
      </c>
      <c r="CX170" s="7">
        <f t="shared" si="71"/>
        <v>0</v>
      </c>
      <c r="CY170" s="7">
        <f t="shared" si="72"/>
        <v>0</v>
      </c>
      <c r="CZ170" s="7">
        <v>0</v>
      </c>
      <c r="DA170" s="7">
        <v>0</v>
      </c>
      <c r="DB170" s="7">
        <v>0</v>
      </c>
      <c r="DC170" s="7">
        <v>0</v>
      </c>
      <c r="DD170" s="7">
        <v>0</v>
      </c>
      <c r="DE170" s="7">
        <v>36</v>
      </c>
      <c r="DF170" s="8">
        <v>34</v>
      </c>
      <c r="DG170" s="7">
        <v>40</v>
      </c>
      <c r="DH170" s="8">
        <v>1</v>
      </c>
      <c r="DI170" s="8">
        <v>16</v>
      </c>
      <c r="DJ170" s="8">
        <v>29</v>
      </c>
      <c r="DK170" s="8">
        <v>0.35555555555555557</v>
      </c>
      <c r="DL170" s="8">
        <f t="shared" si="55"/>
        <v>0.64444444444444449</v>
      </c>
      <c r="DM170" s="8">
        <f t="shared" si="57"/>
        <v>0.5</v>
      </c>
      <c r="DN170" s="8">
        <v>757.24137931034488</v>
      </c>
      <c r="DO170" s="8">
        <v>806.66666666666663</v>
      </c>
      <c r="DP170" s="8">
        <v>774.09090909090912</v>
      </c>
      <c r="DQ170" s="8">
        <v>879.0625</v>
      </c>
      <c r="DR170" s="8">
        <v>808.79310344827582</v>
      </c>
      <c r="DS170" s="8">
        <v>833.77777777777783</v>
      </c>
      <c r="DT170" s="8">
        <v>804.2696629213483</v>
      </c>
      <c r="DU170" s="8">
        <f t="shared" si="58"/>
        <v>-121.82112068965512</v>
      </c>
      <c r="DV170" s="8">
        <f t="shared" si="58"/>
        <v>-2.1264367816091863</v>
      </c>
      <c r="DW170" s="8">
        <f t="shared" si="58"/>
        <v>-59.686868686868706</v>
      </c>
      <c r="EB170" s="7">
        <v>1</v>
      </c>
      <c r="EC170" s="7">
        <v>0.98684210000000006</v>
      </c>
      <c r="ED170" s="7">
        <v>0.99342109999999995</v>
      </c>
      <c r="EE170" s="7">
        <v>490.44</v>
      </c>
      <c r="EF170" s="7">
        <v>476.42253521126798</v>
      </c>
      <c r="EG170" s="7">
        <v>483.62328767123302</v>
      </c>
      <c r="EH170" s="7">
        <v>-14.017464788732401</v>
      </c>
      <c r="EI170" s="7">
        <v>4.8999166697600099E-2</v>
      </c>
      <c r="EJ170" s="7">
        <v>3</v>
      </c>
      <c r="EK170">
        <v>32.517069701280242</v>
      </c>
      <c r="EL170">
        <v>25.580801860432633</v>
      </c>
      <c r="EM170">
        <v>38</v>
      </c>
      <c r="EN170">
        <v>-52.509246088193393</v>
      </c>
      <c r="EO170">
        <v>38.694162701198515</v>
      </c>
      <c r="EP170">
        <v>38</v>
      </c>
      <c r="EQ170">
        <v>0.5</v>
      </c>
      <c r="ER170">
        <v>0.61926369399144054</v>
      </c>
      <c r="ES170" s="7">
        <v>0.9916666666666667</v>
      </c>
      <c r="ET170" s="25">
        <v>443.46666666666664</v>
      </c>
      <c r="EU170" s="25">
        <v>509.23728813559325</v>
      </c>
      <c r="EV170" s="7">
        <v>1</v>
      </c>
      <c r="EW170" s="7">
        <v>1</v>
      </c>
      <c r="EX170" s="7">
        <v>1</v>
      </c>
    </row>
    <row r="171" spans="1:154" x14ac:dyDescent="0.25">
      <c r="A171" s="2">
        <v>2018</v>
      </c>
      <c r="B171" s="7" t="s">
        <v>164</v>
      </c>
      <c r="C171" s="7" t="str">
        <f t="shared" si="77"/>
        <v>00</v>
      </c>
      <c r="D171" s="7">
        <f t="shared" si="78"/>
        <v>1900</v>
      </c>
      <c r="E171" s="7">
        <f t="shared" si="79"/>
        <v>2000</v>
      </c>
      <c r="F171" s="7">
        <f t="shared" si="80"/>
        <v>19</v>
      </c>
      <c r="G171" s="7" t="s">
        <v>447</v>
      </c>
      <c r="H171" s="7">
        <f t="shared" si="76"/>
        <v>1</v>
      </c>
      <c r="I171" s="7"/>
      <c r="J171" s="7" t="s">
        <v>470</v>
      </c>
      <c r="K171" s="7">
        <f t="shared" si="81"/>
        <v>1</v>
      </c>
      <c r="L171" s="7">
        <v>12</v>
      </c>
      <c r="M171" s="7" t="s">
        <v>495</v>
      </c>
      <c r="N171" s="7">
        <f t="shared" si="75"/>
        <v>1</v>
      </c>
      <c r="O171" s="7" t="s">
        <v>494</v>
      </c>
      <c r="P171" s="7">
        <f t="shared" si="84"/>
        <v>0</v>
      </c>
      <c r="Q171" s="7" t="s">
        <v>495</v>
      </c>
      <c r="R171" s="7">
        <f t="shared" si="74"/>
        <v>1</v>
      </c>
      <c r="S171" s="7" t="s">
        <v>501</v>
      </c>
      <c r="T171" s="7">
        <f t="shared" si="68"/>
        <v>1</v>
      </c>
      <c r="U171" s="7" t="s">
        <v>506</v>
      </c>
      <c r="V171" s="25">
        <v>48</v>
      </c>
      <c r="W171" s="25">
        <v>30</v>
      </c>
      <c r="X171" s="25">
        <v>25</v>
      </c>
      <c r="Y171" s="7">
        <f t="shared" ref="Y171:Y202" si="85">IF(ISNUMBER(SEARCH("טובה מאוד",U171)),4,IF(ISNUMBER(SEARCH("די טובה",U171)),3,IF(ISNUMBER(SEARCH("די רעה",U171)),2,1)))</f>
        <v>4</v>
      </c>
      <c r="Z171" s="7" t="s">
        <v>514</v>
      </c>
      <c r="AA171" s="7">
        <f t="shared" si="83"/>
        <v>6</v>
      </c>
      <c r="AB171" s="7">
        <v>8</v>
      </c>
      <c r="AC171" s="7">
        <v>4</v>
      </c>
      <c r="AD171" s="7">
        <v>1</v>
      </c>
      <c r="AE171" s="7">
        <v>6</v>
      </c>
      <c r="AF171" s="7">
        <v>1</v>
      </c>
      <c r="AG171" s="7">
        <v>1</v>
      </c>
      <c r="AH171" s="7">
        <v>1</v>
      </c>
      <c r="AI171" s="7">
        <v>3</v>
      </c>
      <c r="AJ171" s="7">
        <v>1</v>
      </c>
      <c r="AK171" s="7">
        <v>1</v>
      </c>
      <c r="AL171" s="7">
        <v>25</v>
      </c>
      <c r="AM171" s="7">
        <v>26</v>
      </c>
      <c r="AN171" s="7">
        <v>28</v>
      </c>
      <c r="AO171" s="7">
        <v>32</v>
      </c>
      <c r="AP171" s="7">
        <v>34</v>
      </c>
      <c r="AQ171" s="7">
        <v>24</v>
      </c>
      <c r="AR171" s="7">
        <v>40</v>
      </c>
      <c r="AS171" s="26">
        <v>0.54166666666666663</v>
      </c>
      <c r="AT171" s="26">
        <v>15</v>
      </c>
      <c r="AU171" s="26">
        <v>30</v>
      </c>
      <c r="AV171" s="26">
        <v>0.33333333333333331</v>
      </c>
      <c r="AW171" s="26">
        <v>0.66666666666666663</v>
      </c>
      <c r="AX171" s="26">
        <v>0.5</v>
      </c>
      <c r="AY171" s="26">
        <v>366.41379310344826</v>
      </c>
      <c r="AZ171" s="26">
        <v>385.14285714285717</v>
      </c>
      <c r="BA171" s="26">
        <v>372.51162790697674</v>
      </c>
      <c r="BB171" s="26">
        <v>353.53333333333336</v>
      </c>
      <c r="BC171" s="26">
        <v>375.07142857142856</v>
      </c>
      <c r="BD171" s="26">
        <v>367.55813953488371</v>
      </c>
      <c r="BE171" s="26">
        <v>370.03488372093022</v>
      </c>
      <c r="BF171" s="26">
        <v>12.880459770114896</v>
      </c>
      <c r="BG171" s="26">
        <v>10.071428571428612</v>
      </c>
      <c r="BH171" s="26">
        <v>4.9534883720930338</v>
      </c>
      <c r="BM171" s="26">
        <v>0.65789470000000005</v>
      </c>
      <c r="BN171" s="26">
        <v>0.63157890000000005</v>
      </c>
      <c r="BO171" s="26">
        <v>0.6447368</v>
      </c>
      <c r="BP171" s="26">
        <v>329.959183673469</v>
      </c>
      <c r="BQ171" s="26">
        <v>329.10869565217399</v>
      </c>
      <c r="BR171" s="26">
        <v>329.54736842105302</v>
      </c>
      <c r="BS171" s="26">
        <v>-0.85048802129546197</v>
      </c>
      <c r="BT171" s="26">
        <v>4.5171165345082899E-2</v>
      </c>
      <c r="BU171" s="26">
        <v>37</v>
      </c>
      <c r="BV171" s="39">
        <v>44.429472025216711</v>
      </c>
      <c r="BW171" s="39">
        <v>36.872746728487087</v>
      </c>
      <c r="BX171" s="39">
        <v>27</v>
      </c>
      <c r="BY171" s="39">
        <v>-49.602514506769829</v>
      </c>
      <c r="BZ171" s="39">
        <v>48.590058671017196</v>
      </c>
      <c r="CA171" s="39">
        <v>22</v>
      </c>
      <c r="CB171">
        <v>0.55102040816326525</v>
      </c>
      <c r="CC171">
        <v>0.89571007572918315</v>
      </c>
      <c r="CD171" s="7">
        <v>0.70833333333333337</v>
      </c>
      <c r="CE171" s="25">
        <v>292.74509803921569</v>
      </c>
      <c r="CF171" s="25">
        <v>345.41176470588238</v>
      </c>
      <c r="CG171" s="7">
        <v>0.85</v>
      </c>
      <c r="CH171" s="7">
        <v>0.56666666666666665</v>
      </c>
      <c r="CI171" s="7">
        <v>0.70833333333333337</v>
      </c>
      <c r="CJ171" s="8">
        <v>2</v>
      </c>
      <c r="CK171" s="8" t="s">
        <v>504</v>
      </c>
      <c r="CL171" s="8">
        <f t="shared" si="70"/>
        <v>3</v>
      </c>
      <c r="CM171" s="8" t="s">
        <v>639</v>
      </c>
      <c r="CN171" s="8">
        <v>1</v>
      </c>
      <c r="CO171" s="8" t="s">
        <v>631</v>
      </c>
      <c r="CP171" s="8">
        <v>2</v>
      </c>
      <c r="CQ171" s="7" t="s">
        <v>636</v>
      </c>
      <c r="CR171" s="7">
        <v>2</v>
      </c>
      <c r="CS171" s="7">
        <v>6</v>
      </c>
      <c r="CT171" s="7">
        <v>2</v>
      </c>
      <c r="CU171" s="8">
        <v>0</v>
      </c>
      <c r="CV171" s="8">
        <v>2</v>
      </c>
      <c r="CW171" s="7">
        <v>6</v>
      </c>
      <c r="CX171" s="7">
        <f t="shared" si="71"/>
        <v>0</v>
      </c>
      <c r="CY171" s="7">
        <f t="shared" si="72"/>
        <v>0</v>
      </c>
      <c r="CZ171" s="7">
        <v>1</v>
      </c>
      <c r="DA171" s="7">
        <v>0</v>
      </c>
      <c r="DB171" s="7">
        <v>0</v>
      </c>
      <c r="DC171" s="7">
        <v>5</v>
      </c>
      <c r="DD171" s="7">
        <v>1</v>
      </c>
      <c r="DE171" s="7">
        <v>29</v>
      </c>
      <c r="DF171" s="8">
        <v>25</v>
      </c>
      <c r="DG171" s="7">
        <v>30</v>
      </c>
      <c r="DH171" s="8">
        <v>0.95833333333333337</v>
      </c>
      <c r="DI171" s="8">
        <v>27</v>
      </c>
      <c r="DJ171" s="8">
        <v>15</v>
      </c>
      <c r="DK171" s="8">
        <v>0.6</v>
      </c>
      <c r="DL171" s="8">
        <f t="shared" si="55"/>
        <v>0.33333333333333331</v>
      </c>
      <c r="DM171" s="8">
        <f t="shared" si="57"/>
        <v>0.46666666666666667</v>
      </c>
      <c r="DN171" s="8">
        <v>685.47058823529414</v>
      </c>
      <c r="DO171" s="8">
        <v>694.33333333333337</v>
      </c>
      <c r="DP171" s="8">
        <v>691.12765957446811</v>
      </c>
      <c r="DQ171" s="8">
        <v>621.19230769230774</v>
      </c>
      <c r="DR171" s="8">
        <v>614.57142857142856</v>
      </c>
      <c r="DS171" s="8">
        <v>618.875</v>
      </c>
      <c r="DT171" s="8">
        <v>657.90804597701151</v>
      </c>
      <c r="DU171" s="8">
        <f t="shared" si="58"/>
        <v>64.278280542986408</v>
      </c>
      <c r="DV171" s="8">
        <f t="shared" si="58"/>
        <v>79.761904761904816</v>
      </c>
      <c r="DW171" s="8">
        <f t="shared" si="58"/>
        <v>72.252659574468112</v>
      </c>
      <c r="EB171" s="7">
        <v>0.90789470000000005</v>
      </c>
      <c r="EC171" s="7">
        <v>0.9473684</v>
      </c>
      <c r="ED171" s="7">
        <v>0.9276316</v>
      </c>
      <c r="EE171" s="7">
        <v>421.5</v>
      </c>
      <c r="EF171" s="7">
        <v>419.12857142857098</v>
      </c>
      <c r="EG171" s="7">
        <v>420.29710144927498</v>
      </c>
      <c r="EH171" s="7">
        <v>-2.3714285714285701</v>
      </c>
      <c r="EI171" s="7">
        <v>7.9594928454004593E-2</v>
      </c>
      <c r="EJ171" s="7">
        <v>9</v>
      </c>
      <c r="EK171">
        <v>37.893277310924347</v>
      </c>
      <c r="EL171">
        <v>25.76369861044736</v>
      </c>
      <c r="EM171">
        <v>34</v>
      </c>
      <c r="EN171">
        <v>-42.636134453781544</v>
      </c>
      <c r="EO171">
        <v>35.621423513789921</v>
      </c>
      <c r="EP171">
        <v>34</v>
      </c>
      <c r="EQ171">
        <v>0.5</v>
      </c>
      <c r="ER171">
        <v>0.88875968228314528</v>
      </c>
      <c r="ES171" s="7">
        <v>0.84166666666666667</v>
      </c>
      <c r="ET171" s="25">
        <v>345.33333333333331</v>
      </c>
      <c r="EU171" s="25">
        <v>417.29545454545456</v>
      </c>
      <c r="EV171" s="7">
        <v>0.98333333333333328</v>
      </c>
      <c r="EW171" s="7">
        <v>0.76666666666666672</v>
      </c>
      <c r="EX171" s="7">
        <v>0.875</v>
      </c>
    </row>
    <row r="172" spans="1:154" x14ac:dyDescent="0.25">
      <c r="A172" s="2">
        <v>2019</v>
      </c>
      <c r="B172" s="7" t="s">
        <v>165</v>
      </c>
      <c r="C172" s="7" t="str">
        <f t="shared" si="77"/>
        <v>99</v>
      </c>
      <c r="D172" s="7">
        <f t="shared" si="78"/>
        <v>1999</v>
      </c>
      <c r="E172" s="7">
        <f t="shared" si="79"/>
        <v>1999</v>
      </c>
      <c r="F172" s="7">
        <f t="shared" si="80"/>
        <v>20</v>
      </c>
      <c r="G172" s="7" t="s">
        <v>447</v>
      </c>
      <c r="H172" s="7">
        <f t="shared" si="76"/>
        <v>1</v>
      </c>
      <c r="I172" s="7"/>
      <c r="J172" s="7" t="s">
        <v>470</v>
      </c>
      <c r="K172" s="7">
        <f t="shared" si="81"/>
        <v>1</v>
      </c>
      <c r="L172" s="7">
        <v>12</v>
      </c>
      <c r="M172" s="7" t="s">
        <v>495</v>
      </c>
      <c r="N172" s="7">
        <f t="shared" si="75"/>
        <v>1</v>
      </c>
      <c r="O172" s="7" t="s">
        <v>494</v>
      </c>
      <c r="P172" s="7">
        <f t="shared" si="84"/>
        <v>0</v>
      </c>
      <c r="Q172" s="7" t="s">
        <v>494</v>
      </c>
      <c r="R172" s="7">
        <f t="shared" si="74"/>
        <v>0</v>
      </c>
      <c r="S172" s="7" t="s">
        <v>501</v>
      </c>
      <c r="T172" s="7">
        <f t="shared" si="68"/>
        <v>1</v>
      </c>
      <c r="U172" s="7" t="s">
        <v>507</v>
      </c>
      <c r="V172" s="25">
        <v>54</v>
      </c>
      <c r="W172" s="25">
        <v>60</v>
      </c>
      <c r="X172" s="25">
        <v>27</v>
      </c>
      <c r="Y172" s="7">
        <f t="shared" si="85"/>
        <v>2</v>
      </c>
      <c r="Z172" s="7" t="s">
        <v>514</v>
      </c>
      <c r="AA172" s="7">
        <f t="shared" si="83"/>
        <v>6</v>
      </c>
      <c r="AB172" s="7">
        <v>16</v>
      </c>
      <c r="AC172" s="7">
        <v>12</v>
      </c>
      <c r="AD172" s="7">
        <v>1</v>
      </c>
      <c r="AE172" s="7">
        <v>24</v>
      </c>
      <c r="AF172" s="7">
        <v>1</v>
      </c>
      <c r="AG172" s="7">
        <v>2</v>
      </c>
      <c r="AH172" s="7">
        <v>7</v>
      </c>
      <c r="AI172" s="7">
        <v>14</v>
      </c>
      <c r="AJ172" s="7">
        <v>1</v>
      </c>
      <c r="AK172" s="7">
        <v>3</v>
      </c>
      <c r="AL172" s="7">
        <v>26</v>
      </c>
      <c r="AM172" s="7">
        <v>21</v>
      </c>
      <c r="AN172" s="7">
        <v>21</v>
      </c>
      <c r="AO172" s="7">
        <v>34</v>
      </c>
      <c r="AP172" s="7">
        <v>27</v>
      </c>
      <c r="AQ172" s="7">
        <v>25</v>
      </c>
      <c r="AR172" s="7">
        <v>36</v>
      </c>
      <c r="AS172" s="7">
        <v>0.91666666666666663</v>
      </c>
      <c r="AT172" s="8">
        <v>28</v>
      </c>
      <c r="AU172" s="8">
        <v>23</v>
      </c>
      <c r="AV172" s="8">
        <v>0.62222222222222223</v>
      </c>
      <c r="AW172" s="8">
        <v>0.51111111111111107</v>
      </c>
      <c r="AX172" s="8">
        <v>0.56666666666666665</v>
      </c>
      <c r="AY172" s="8">
        <v>785.92857142857144</v>
      </c>
      <c r="AZ172" s="8">
        <v>779.22727272727275</v>
      </c>
      <c r="BA172" s="8">
        <v>781.83333333333337</v>
      </c>
      <c r="BB172" s="8">
        <v>839.33333333333337</v>
      </c>
      <c r="BC172" s="8">
        <v>785</v>
      </c>
      <c r="BD172" s="8">
        <v>814.34</v>
      </c>
      <c r="BE172" s="8">
        <v>800.73255813953483</v>
      </c>
      <c r="BF172" s="8">
        <v>-53.404761904761926</v>
      </c>
      <c r="BG172" s="8">
        <v>-5.7727272727272521</v>
      </c>
      <c r="BH172" s="8">
        <v>-32.506666666666661</v>
      </c>
      <c r="BM172" s="7">
        <v>0.9736842</v>
      </c>
      <c r="BN172" s="7">
        <v>0.8947368</v>
      </c>
      <c r="BO172" s="7">
        <v>0.93421050000000005</v>
      </c>
      <c r="BP172" s="7">
        <v>420.66216216216202</v>
      </c>
      <c r="BQ172" s="7">
        <v>424.72727272727298</v>
      </c>
      <c r="BR172" s="7">
        <v>422.57857142857102</v>
      </c>
      <c r="BS172" s="7">
        <v>4.0651105651105599</v>
      </c>
      <c r="BT172" s="7">
        <v>4.1492006344800297E-2</v>
      </c>
      <c r="BU172" s="7">
        <v>7</v>
      </c>
      <c r="BV172" s="39">
        <v>49.503921568627476</v>
      </c>
      <c r="BW172" s="39">
        <v>32.617377781381109</v>
      </c>
      <c r="BX172" s="39">
        <v>45</v>
      </c>
      <c r="BY172" s="39">
        <v>-53.063894523326546</v>
      </c>
      <c r="BZ172" s="39">
        <v>39.844943224887793</v>
      </c>
      <c r="CA172" s="39">
        <v>29</v>
      </c>
      <c r="CB172">
        <v>0.60810810810810811</v>
      </c>
      <c r="CC172">
        <v>0.93291157788778345</v>
      </c>
      <c r="CD172" s="7">
        <v>0.96666666666666667</v>
      </c>
      <c r="CE172" s="25">
        <v>364.77966101694915</v>
      </c>
      <c r="CF172" s="25">
        <v>485.03508771929825</v>
      </c>
      <c r="CG172" s="7">
        <v>0.98333333333333328</v>
      </c>
      <c r="CH172" s="7">
        <v>0.96666666666666667</v>
      </c>
      <c r="CI172" s="7">
        <v>0.97499999999999998</v>
      </c>
      <c r="CJ172" s="8">
        <v>2</v>
      </c>
      <c r="CK172" s="8" t="s">
        <v>507</v>
      </c>
      <c r="CL172" s="8">
        <f t="shared" si="70"/>
        <v>2</v>
      </c>
      <c r="CM172" s="8" t="s">
        <v>631</v>
      </c>
      <c r="CN172" s="8">
        <v>2</v>
      </c>
      <c r="CO172" s="8" t="s">
        <v>640</v>
      </c>
      <c r="CP172" s="8">
        <v>3</v>
      </c>
      <c r="CQ172" s="7" t="s">
        <v>636</v>
      </c>
      <c r="CR172" s="7">
        <v>2</v>
      </c>
      <c r="CS172" s="7">
        <v>12</v>
      </c>
      <c r="CT172" s="7">
        <v>6</v>
      </c>
      <c r="CU172" s="8">
        <v>1</v>
      </c>
      <c r="CV172" s="8">
        <v>1</v>
      </c>
      <c r="CW172" s="7">
        <v>20</v>
      </c>
      <c r="CX172" s="7">
        <f t="shared" si="71"/>
        <v>0</v>
      </c>
      <c r="CY172" s="7">
        <f t="shared" si="72"/>
        <v>0</v>
      </c>
      <c r="CZ172" s="7">
        <v>1</v>
      </c>
      <c r="DA172" s="7">
        <v>0</v>
      </c>
      <c r="DB172" s="7">
        <v>8</v>
      </c>
      <c r="DC172" s="7">
        <v>11</v>
      </c>
      <c r="DD172" s="7">
        <v>1</v>
      </c>
      <c r="DE172" s="7">
        <v>27</v>
      </c>
      <c r="DF172" s="8">
        <v>26</v>
      </c>
      <c r="DG172" s="7">
        <v>31</v>
      </c>
      <c r="DH172" s="8">
        <v>1</v>
      </c>
      <c r="DI172" s="8">
        <v>25</v>
      </c>
      <c r="DJ172" s="8">
        <v>26</v>
      </c>
      <c r="DK172" s="8">
        <v>0.55555555555555558</v>
      </c>
      <c r="DL172" s="8">
        <f t="shared" si="55"/>
        <v>0.57777777777777772</v>
      </c>
      <c r="DM172" s="8">
        <f t="shared" si="57"/>
        <v>0.56666666666666665</v>
      </c>
      <c r="DN172" s="8">
        <v>700.70588235294122</v>
      </c>
      <c r="DO172" s="8">
        <v>775.42105263157896</v>
      </c>
      <c r="DP172" s="8">
        <v>740.13888888888891</v>
      </c>
      <c r="DQ172" s="8">
        <v>728.4</v>
      </c>
      <c r="DR172" s="8">
        <v>667.26923076923072</v>
      </c>
      <c r="DS172" s="8">
        <v>697.23529411764707</v>
      </c>
      <c r="DT172" s="8">
        <v>714.9885057471264</v>
      </c>
      <c r="DU172" s="8">
        <f t="shared" si="58"/>
        <v>-27.694117647058761</v>
      </c>
      <c r="DV172" s="8">
        <f t="shared" si="58"/>
        <v>108.15182186234824</v>
      </c>
      <c r="DW172" s="8">
        <f t="shared" si="58"/>
        <v>42.903594771241842</v>
      </c>
      <c r="EB172" s="7">
        <v>0.9736842</v>
      </c>
      <c r="EC172" s="7">
        <v>0.9473684</v>
      </c>
      <c r="ED172" s="7">
        <v>0.96052630000000006</v>
      </c>
      <c r="EE172" s="7">
        <v>439.02739726027397</v>
      </c>
      <c r="EF172" s="7">
        <v>445.61971830985902</v>
      </c>
      <c r="EG172" s="7">
        <v>442.277777777778</v>
      </c>
      <c r="EH172" s="7">
        <v>6.5923210495851698</v>
      </c>
      <c r="EI172" s="7">
        <v>6.4098431570702594E-2</v>
      </c>
      <c r="EJ172" s="7">
        <v>5</v>
      </c>
      <c r="EK172">
        <v>42.045250224752706</v>
      </c>
      <c r="EL172">
        <v>30.390189262992006</v>
      </c>
      <c r="EM172">
        <v>47</v>
      </c>
      <c r="EN172">
        <v>-57.495666305525511</v>
      </c>
      <c r="EO172">
        <v>34.675780644617156</v>
      </c>
      <c r="EP172">
        <v>26</v>
      </c>
      <c r="EQ172">
        <v>0.64383561643835618</v>
      </c>
      <c r="ER172">
        <v>0.73127685835187939</v>
      </c>
      <c r="ES172" s="7">
        <v>0.95833333333333337</v>
      </c>
      <c r="ET172" s="25">
        <v>362.40677966101697</v>
      </c>
      <c r="EU172" s="25">
        <v>460.26785714285717</v>
      </c>
      <c r="EV172" s="7">
        <v>1</v>
      </c>
      <c r="EW172" s="7">
        <v>0.93333333333333335</v>
      </c>
      <c r="EX172" s="7">
        <v>0.96666666666666667</v>
      </c>
    </row>
    <row r="173" spans="1:154" x14ac:dyDescent="0.25">
      <c r="A173" s="2">
        <v>2020</v>
      </c>
      <c r="B173" s="7" t="s">
        <v>166</v>
      </c>
      <c r="C173" s="7" t="str">
        <f t="shared" si="77"/>
        <v>00</v>
      </c>
      <c r="D173" s="7">
        <f t="shared" si="78"/>
        <v>1900</v>
      </c>
      <c r="E173" s="7">
        <f t="shared" si="79"/>
        <v>2000</v>
      </c>
      <c r="F173" s="7">
        <f t="shared" si="80"/>
        <v>19</v>
      </c>
      <c r="G173" s="7" t="s">
        <v>447</v>
      </c>
      <c r="H173" s="7">
        <f t="shared" si="76"/>
        <v>1</v>
      </c>
      <c r="I173" s="7"/>
      <c r="J173" s="7" t="s">
        <v>470</v>
      </c>
      <c r="K173" s="7">
        <f t="shared" si="81"/>
        <v>1</v>
      </c>
      <c r="L173" s="7">
        <v>12</v>
      </c>
      <c r="M173" s="7" t="s">
        <v>495</v>
      </c>
      <c r="N173" s="7">
        <f t="shared" ref="N173:N204" si="86">IF(M173="לא",0,1)</f>
        <v>1</v>
      </c>
      <c r="O173" s="7" t="s">
        <v>494</v>
      </c>
      <c r="P173" s="7">
        <f t="shared" si="84"/>
        <v>0</v>
      </c>
      <c r="Q173" s="7" t="s">
        <v>494</v>
      </c>
      <c r="R173" s="7">
        <f t="shared" si="74"/>
        <v>0</v>
      </c>
      <c r="S173" s="7" t="s">
        <v>501</v>
      </c>
      <c r="T173" s="7">
        <f t="shared" si="68"/>
        <v>1</v>
      </c>
      <c r="U173" s="7" t="s">
        <v>507</v>
      </c>
      <c r="V173" s="25">
        <v>56</v>
      </c>
      <c r="W173" s="25">
        <v>70</v>
      </c>
      <c r="X173" s="25">
        <v>38</v>
      </c>
      <c r="Y173" s="7">
        <f t="shared" si="85"/>
        <v>2</v>
      </c>
      <c r="Z173" s="7" t="s">
        <v>512</v>
      </c>
      <c r="AA173" s="7">
        <f t="shared" si="83"/>
        <v>4</v>
      </c>
      <c r="AB173" s="7">
        <v>4</v>
      </c>
      <c r="AC173" s="7">
        <v>0</v>
      </c>
      <c r="AD173" s="7">
        <v>9</v>
      </c>
      <c r="AE173" s="7">
        <v>8</v>
      </c>
      <c r="AF173" s="7">
        <v>0</v>
      </c>
      <c r="AG173" s="7">
        <v>0</v>
      </c>
      <c r="AH173" s="7">
        <v>1</v>
      </c>
      <c r="AI173" s="7">
        <v>7</v>
      </c>
      <c r="AJ173" s="7">
        <v>0</v>
      </c>
      <c r="AK173" s="7">
        <v>3</v>
      </c>
      <c r="AL173" s="7">
        <v>6</v>
      </c>
      <c r="AM173" s="7">
        <v>33</v>
      </c>
      <c r="AN173" s="7">
        <v>31</v>
      </c>
      <c r="AO173" s="7">
        <v>33</v>
      </c>
      <c r="AP173" s="7">
        <v>43</v>
      </c>
      <c r="AQ173" s="7">
        <v>12</v>
      </c>
      <c r="AR173" s="7">
        <v>36</v>
      </c>
      <c r="AS173" s="7">
        <v>0.875</v>
      </c>
      <c r="AT173" s="8">
        <v>24</v>
      </c>
      <c r="AU173" s="8">
        <v>26</v>
      </c>
      <c r="AV173" s="8">
        <v>0.53333333333333333</v>
      </c>
      <c r="AW173" s="8">
        <v>0.57777777777777772</v>
      </c>
      <c r="AX173" s="8">
        <v>0.55555555555555558</v>
      </c>
      <c r="AY173" s="8">
        <v>657.57142857142856</v>
      </c>
      <c r="AZ173" s="8">
        <v>683.82352941176475</v>
      </c>
      <c r="BA173" s="8">
        <v>669.31578947368416</v>
      </c>
      <c r="BB173" s="8">
        <v>696.86956521739125</v>
      </c>
      <c r="BC173" s="8">
        <v>645.52</v>
      </c>
      <c r="BD173" s="8">
        <v>670.125</v>
      </c>
      <c r="BE173" s="8">
        <v>669.76744186046517</v>
      </c>
      <c r="BF173" s="8">
        <v>-39.2981366459627</v>
      </c>
      <c r="BG173" s="8">
        <v>38.303529411764771</v>
      </c>
      <c r="BH173" s="8">
        <v>-0.80921052631583734</v>
      </c>
      <c r="BM173" s="7">
        <v>0.9736842</v>
      </c>
      <c r="BN173" s="7">
        <v>0.93421050000000005</v>
      </c>
      <c r="BO173" s="7">
        <v>0.9539474</v>
      </c>
      <c r="BP173" s="7">
        <v>423.76056338028201</v>
      </c>
      <c r="BQ173" s="7">
        <v>435.585714285714</v>
      </c>
      <c r="BR173" s="7">
        <v>429.63120567375898</v>
      </c>
      <c r="BS173" s="7">
        <v>11.825150905432601</v>
      </c>
      <c r="BT173" s="7">
        <v>3.4370431072408801E-2</v>
      </c>
      <c r="BU173" s="7">
        <v>7</v>
      </c>
      <c r="BV173" s="39">
        <v>43.608441558441612</v>
      </c>
      <c r="BW173" s="39">
        <v>27.888160274049447</v>
      </c>
      <c r="BX173" s="39">
        <v>44</v>
      </c>
      <c r="BY173" s="39">
        <v>-47.172906403940836</v>
      </c>
      <c r="BZ173" s="39">
        <v>39.669023068396285</v>
      </c>
      <c r="CA173" s="39">
        <v>29</v>
      </c>
      <c r="CB173">
        <v>0.60273972602739723</v>
      </c>
      <c r="CC173">
        <v>0.92443830331383936</v>
      </c>
      <c r="CD173" s="7">
        <v>0.80833333333333335</v>
      </c>
      <c r="CE173" s="25">
        <v>359.31578947368422</v>
      </c>
      <c r="CF173" s="25">
        <v>473.35</v>
      </c>
      <c r="CG173" s="7">
        <v>0.98333333333333328</v>
      </c>
      <c r="CH173" s="7">
        <v>0.68333333333333335</v>
      </c>
      <c r="CI173" s="7">
        <v>0.83333333333333337</v>
      </c>
      <c r="CJ173" s="8">
        <v>2</v>
      </c>
      <c r="CK173" s="8" t="s">
        <v>504</v>
      </c>
      <c r="CL173" s="8">
        <f t="shared" si="70"/>
        <v>3</v>
      </c>
      <c r="CM173" s="8" t="s">
        <v>634</v>
      </c>
      <c r="CN173" s="8">
        <v>0</v>
      </c>
      <c r="CO173" s="8" t="s">
        <v>631</v>
      </c>
      <c r="CP173" s="8">
        <v>2</v>
      </c>
      <c r="CQ173" s="7" t="s">
        <v>636</v>
      </c>
      <c r="CR173" s="7">
        <v>2</v>
      </c>
      <c r="CS173" s="7">
        <v>3</v>
      </c>
      <c r="CT173" s="7">
        <v>1</v>
      </c>
      <c r="CU173" s="8">
        <v>1</v>
      </c>
      <c r="CV173" s="8">
        <v>2</v>
      </c>
      <c r="CW173" s="7">
        <v>7</v>
      </c>
      <c r="CX173" s="7">
        <f t="shared" si="71"/>
        <v>0</v>
      </c>
      <c r="CY173" s="7">
        <f t="shared" si="72"/>
        <v>0</v>
      </c>
      <c r="CZ173" s="7">
        <v>0</v>
      </c>
      <c r="DA173" s="7">
        <v>0</v>
      </c>
      <c r="DB173" s="7">
        <v>0</v>
      </c>
      <c r="DC173" s="7">
        <v>7</v>
      </c>
      <c r="DD173" s="7">
        <v>0</v>
      </c>
      <c r="DE173" s="7">
        <v>7.7777777777777777</v>
      </c>
      <c r="DF173" s="8">
        <v>32</v>
      </c>
      <c r="DG173" s="7">
        <v>39</v>
      </c>
      <c r="DH173" s="8">
        <v>0.91666666666666663</v>
      </c>
      <c r="DI173" s="8">
        <v>25</v>
      </c>
      <c r="DJ173" s="8">
        <v>27</v>
      </c>
      <c r="DK173" s="8">
        <v>0.55555555555555558</v>
      </c>
      <c r="DL173" s="8">
        <f t="shared" si="55"/>
        <v>0.6</v>
      </c>
      <c r="DM173" s="8">
        <f t="shared" si="57"/>
        <v>0.57777777777777772</v>
      </c>
      <c r="DN173" s="8">
        <v>597.21052631578948</v>
      </c>
      <c r="DO173" s="8">
        <v>662.88888888888891</v>
      </c>
      <c r="DP173" s="8">
        <v>629.16216216216219</v>
      </c>
      <c r="DQ173" s="8">
        <v>606</v>
      </c>
      <c r="DR173" s="8">
        <v>599.03703703703707</v>
      </c>
      <c r="DS173" s="8">
        <v>602.31372549019613</v>
      </c>
      <c r="DT173" s="8">
        <v>613.60227272727275</v>
      </c>
      <c r="DU173" s="8">
        <f t="shared" si="58"/>
        <v>-8.7894736842105203</v>
      </c>
      <c r="DV173" s="8">
        <f t="shared" si="58"/>
        <v>63.851851851851848</v>
      </c>
      <c r="DW173" s="8">
        <f t="shared" si="58"/>
        <v>26.848436671966056</v>
      </c>
      <c r="EB173" s="7">
        <v>0.90789470000000005</v>
      </c>
      <c r="EC173" s="7">
        <v>0.96052630000000006</v>
      </c>
      <c r="ED173" s="7">
        <v>0.93421050000000005</v>
      </c>
      <c r="EE173" s="7">
        <v>402.67164179104498</v>
      </c>
      <c r="EF173" s="7">
        <v>401.01408450704201</v>
      </c>
      <c r="EG173" s="7">
        <v>401.81884057971001</v>
      </c>
      <c r="EH173" s="7">
        <v>-1.6575572840025099</v>
      </c>
      <c r="EI173" s="7">
        <v>4.5199531194336798E-2</v>
      </c>
      <c r="EJ173" s="7">
        <v>9</v>
      </c>
      <c r="EK173">
        <v>28.555555555555543</v>
      </c>
      <c r="EL173">
        <v>15.75186376659004</v>
      </c>
      <c r="EM173">
        <v>33</v>
      </c>
      <c r="EN173">
        <v>-36.330158730158722</v>
      </c>
      <c r="EO173">
        <v>29.690567456994984</v>
      </c>
      <c r="EP173">
        <v>35</v>
      </c>
      <c r="EQ173">
        <v>0.48529411764705882</v>
      </c>
      <c r="ER173">
        <v>0.78600139811254788</v>
      </c>
      <c r="ES173" s="7">
        <v>0.77500000000000002</v>
      </c>
      <c r="ET173" s="25">
        <v>333.68965517241378</v>
      </c>
      <c r="EU173" s="25">
        <v>402.14285714285717</v>
      </c>
      <c r="EV173" s="7">
        <v>0.98333333333333328</v>
      </c>
      <c r="EW173" s="7">
        <v>0.58333333333333337</v>
      </c>
      <c r="EX173" s="7">
        <v>0.78333333333333333</v>
      </c>
    </row>
    <row r="174" spans="1:154" x14ac:dyDescent="0.25">
      <c r="A174" s="2">
        <v>2021</v>
      </c>
      <c r="B174" s="7" t="s">
        <v>167</v>
      </c>
      <c r="C174" s="7" t="str">
        <f t="shared" si="77"/>
        <v>00</v>
      </c>
      <c r="D174" s="7">
        <f t="shared" si="78"/>
        <v>1900</v>
      </c>
      <c r="E174" s="7">
        <f t="shared" si="79"/>
        <v>2000</v>
      </c>
      <c r="F174" s="7">
        <f t="shared" si="80"/>
        <v>19</v>
      </c>
      <c r="G174" s="7" t="s">
        <v>447</v>
      </c>
      <c r="H174" s="7">
        <f t="shared" si="76"/>
        <v>1</v>
      </c>
      <c r="I174" s="7"/>
      <c r="J174" s="7" t="s">
        <v>470</v>
      </c>
      <c r="K174" s="7">
        <f t="shared" si="81"/>
        <v>1</v>
      </c>
      <c r="L174" s="7">
        <v>12</v>
      </c>
      <c r="M174" s="7" t="s">
        <v>495</v>
      </c>
      <c r="N174" s="7">
        <f t="shared" si="86"/>
        <v>1</v>
      </c>
      <c r="O174" s="7" t="s">
        <v>494</v>
      </c>
      <c r="P174" s="7">
        <f t="shared" si="84"/>
        <v>0</v>
      </c>
      <c r="Q174" s="7" t="s">
        <v>494</v>
      </c>
      <c r="R174" s="7">
        <f t="shared" si="74"/>
        <v>0</v>
      </c>
      <c r="S174" s="7" t="s">
        <v>501</v>
      </c>
      <c r="T174" s="7">
        <f t="shared" si="68"/>
        <v>1</v>
      </c>
      <c r="U174" s="7" t="s">
        <v>507</v>
      </c>
      <c r="V174" s="25">
        <v>51</v>
      </c>
      <c r="W174" s="25">
        <v>50</v>
      </c>
      <c r="X174" s="25">
        <v>25</v>
      </c>
      <c r="Y174" s="7">
        <f t="shared" si="85"/>
        <v>2</v>
      </c>
      <c r="Z174" s="7" t="s">
        <v>513</v>
      </c>
      <c r="AA174" s="7">
        <f t="shared" si="83"/>
        <v>5</v>
      </c>
      <c r="AB174" s="7">
        <v>5</v>
      </c>
      <c r="AC174" s="7">
        <v>4</v>
      </c>
      <c r="AD174" s="7">
        <v>0</v>
      </c>
      <c r="AE174" s="7">
        <v>13</v>
      </c>
      <c r="AF174" s="7">
        <v>0</v>
      </c>
      <c r="AG174" s="7">
        <v>0</v>
      </c>
      <c r="AH174" s="7">
        <v>1</v>
      </c>
      <c r="AI174" s="7">
        <v>12</v>
      </c>
      <c r="AJ174" s="7">
        <v>0</v>
      </c>
      <c r="AK174" s="7">
        <v>0</v>
      </c>
      <c r="AL174" s="7">
        <v>27</v>
      </c>
      <c r="AM174" s="7">
        <v>26</v>
      </c>
      <c r="AN174" s="7">
        <v>34</v>
      </c>
      <c r="AO174" s="7">
        <v>29</v>
      </c>
      <c r="AP174" s="7">
        <v>33</v>
      </c>
      <c r="AQ174" s="7">
        <v>20</v>
      </c>
      <c r="AR174" s="7">
        <v>42</v>
      </c>
      <c r="AS174" s="7">
        <v>0.875</v>
      </c>
      <c r="AT174" s="8">
        <v>18</v>
      </c>
      <c r="AU174" s="8">
        <v>27</v>
      </c>
      <c r="AV174" s="8">
        <v>0.4</v>
      </c>
      <c r="AW174" s="8">
        <v>0.6</v>
      </c>
      <c r="AX174" s="8">
        <v>0.5</v>
      </c>
      <c r="AY174" s="8">
        <v>492.03846153846155</v>
      </c>
      <c r="AZ174" s="8">
        <v>513.44444444444446</v>
      </c>
      <c r="BA174" s="8">
        <v>500.79545454545456</v>
      </c>
      <c r="BB174" s="8">
        <v>493.55555555555554</v>
      </c>
      <c r="BC174" s="8">
        <v>533.2962962962963</v>
      </c>
      <c r="BD174" s="8">
        <v>517.4</v>
      </c>
      <c r="BE174" s="8">
        <v>509.19101123595505</v>
      </c>
      <c r="BF174" s="8">
        <v>-1.5170940170939957</v>
      </c>
      <c r="BG174" s="8">
        <v>-19.851851851851848</v>
      </c>
      <c r="BH174" s="8">
        <v>-16.604545454545416</v>
      </c>
      <c r="BM174" s="7">
        <v>0.90789470000000005</v>
      </c>
      <c r="BN174" s="7">
        <v>0.96052630000000006</v>
      </c>
      <c r="BO174" s="7">
        <v>0.93421050000000005</v>
      </c>
      <c r="BP174" s="7">
        <v>410.48484848484901</v>
      </c>
      <c r="BQ174" s="7">
        <v>414.66197183098598</v>
      </c>
      <c r="BR174" s="7">
        <v>412.64963503649602</v>
      </c>
      <c r="BS174" s="7">
        <v>4.17712334613742</v>
      </c>
      <c r="BT174" s="7">
        <v>5.45272031072963E-2</v>
      </c>
      <c r="BU174" s="7">
        <v>9</v>
      </c>
      <c r="BV174" s="39">
        <v>38.674707602339161</v>
      </c>
      <c r="BW174" s="39">
        <v>23.038342723752208</v>
      </c>
      <c r="BX174" s="39">
        <v>38</v>
      </c>
      <c r="BY174" s="39">
        <v>-47.607974910394276</v>
      </c>
      <c r="BZ174" s="39">
        <v>43.319061659016675</v>
      </c>
      <c r="CA174" s="39">
        <v>31</v>
      </c>
      <c r="CB174">
        <v>0.55072463768115942</v>
      </c>
      <c r="CC174">
        <v>0.81235775466465576</v>
      </c>
      <c r="CD174" s="7">
        <v>0.91666666666666663</v>
      </c>
      <c r="CE174" s="25">
        <v>342.66101694915255</v>
      </c>
      <c r="CF174" s="25">
        <v>398.25490196078431</v>
      </c>
      <c r="CG174" s="7">
        <v>0.98333333333333328</v>
      </c>
      <c r="CH174" s="7">
        <v>0.8833333333333333</v>
      </c>
      <c r="CI174" s="7">
        <v>0.93333333333333335</v>
      </c>
      <c r="CJ174" s="8">
        <v>3</v>
      </c>
      <c r="CK174" s="8" t="s">
        <v>508</v>
      </c>
      <c r="CL174" s="8">
        <f t="shared" si="70"/>
        <v>1</v>
      </c>
      <c r="CM174" s="8" t="s">
        <v>640</v>
      </c>
      <c r="CN174" s="8">
        <v>3</v>
      </c>
      <c r="CO174" s="8" t="s">
        <v>643</v>
      </c>
      <c r="CP174" s="8">
        <v>4</v>
      </c>
      <c r="CQ174" s="7" t="s">
        <v>637</v>
      </c>
      <c r="CR174" s="7">
        <v>1</v>
      </c>
      <c r="CS174" s="7">
        <v>7</v>
      </c>
      <c r="CT174" s="7">
        <v>15</v>
      </c>
      <c r="CU174" s="8">
        <v>1</v>
      </c>
      <c r="CV174" s="8">
        <v>2</v>
      </c>
      <c r="CW174" s="7">
        <v>24</v>
      </c>
      <c r="CX174" s="7">
        <f t="shared" si="71"/>
        <v>0</v>
      </c>
      <c r="CY174" s="7">
        <f t="shared" si="72"/>
        <v>0</v>
      </c>
      <c r="CZ174" s="7">
        <v>0</v>
      </c>
      <c r="DA174" s="7">
        <v>0</v>
      </c>
      <c r="DB174" s="7">
        <v>1</v>
      </c>
      <c r="DC174" s="7">
        <v>23</v>
      </c>
      <c r="DD174" s="7">
        <v>0</v>
      </c>
      <c r="DE174" s="7">
        <v>35</v>
      </c>
      <c r="DF174" s="8">
        <v>23</v>
      </c>
      <c r="DG174" s="7">
        <v>40</v>
      </c>
      <c r="DH174" s="8">
        <v>1</v>
      </c>
      <c r="DI174" s="8">
        <v>23</v>
      </c>
      <c r="DJ174" s="8">
        <v>22</v>
      </c>
      <c r="DK174" s="8">
        <v>0.51111111111111107</v>
      </c>
      <c r="DL174" s="8">
        <f t="shared" si="55"/>
        <v>0.48888888888888887</v>
      </c>
      <c r="DM174" s="8">
        <f t="shared" si="57"/>
        <v>0.5</v>
      </c>
      <c r="DN174" s="8">
        <v>444.76190476190476</v>
      </c>
      <c r="DO174" s="8">
        <v>517.17391304347825</v>
      </c>
      <c r="DP174" s="8">
        <v>482.61363636363637</v>
      </c>
      <c r="DQ174" s="8">
        <v>501.47826086956519</v>
      </c>
      <c r="DR174" s="8">
        <v>480.45454545454544</v>
      </c>
      <c r="DS174" s="8">
        <v>491.2</v>
      </c>
      <c r="DT174" s="8">
        <v>486.95505617977528</v>
      </c>
      <c r="DU174" s="8">
        <f t="shared" si="58"/>
        <v>-56.716356107660431</v>
      </c>
      <c r="DV174" s="8">
        <f t="shared" si="58"/>
        <v>36.719367588932812</v>
      </c>
      <c r="DW174" s="8">
        <f t="shared" si="58"/>
        <v>-8.5863636363636147</v>
      </c>
      <c r="EB174" s="7">
        <v>0.93421050000000005</v>
      </c>
      <c r="EC174" s="7">
        <v>0.96052630000000006</v>
      </c>
      <c r="ED174" s="7">
        <v>0.9473684</v>
      </c>
      <c r="EE174" s="7">
        <v>439.18571428571403</v>
      </c>
      <c r="EF174" s="7">
        <v>433.17391304347802</v>
      </c>
      <c r="EG174" s="7">
        <v>436.20143884892099</v>
      </c>
      <c r="EH174" s="7">
        <v>-6.0118012422360598</v>
      </c>
      <c r="EI174" s="7">
        <v>4.2769891459436202E-2</v>
      </c>
      <c r="EJ174" s="7">
        <v>8</v>
      </c>
      <c r="EK174">
        <v>31.805479452054776</v>
      </c>
      <c r="EL174">
        <v>21.918434656192492</v>
      </c>
      <c r="EM174">
        <v>45</v>
      </c>
      <c r="EN174">
        <v>-51.594520547945223</v>
      </c>
      <c r="EO174">
        <v>41.766014892493594</v>
      </c>
      <c r="EP174">
        <v>25</v>
      </c>
      <c r="EQ174">
        <v>0.6428571428571429</v>
      </c>
      <c r="ER174">
        <v>0.61645072217502073</v>
      </c>
      <c r="ES174" s="7">
        <v>0.90833333333333333</v>
      </c>
      <c r="ET174" s="25">
        <v>320.60714285714283</v>
      </c>
      <c r="EU174" s="25">
        <v>401.60377358490564</v>
      </c>
      <c r="EV174" s="7">
        <v>0.95</v>
      </c>
      <c r="EW174" s="7">
        <v>0.9</v>
      </c>
      <c r="EX174" s="7">
        <v>0.92500000000000004</v>
      </c>
    </row>
    <row r="175" spans="1:154" x14ac:dyDescent="0.25">
      <c r="A175" s="2">
        <v>2022</v>
      </c>
      <c r="B175" s="7" t="s">
        <v>168</v>
      </c>
      <c r="C175" s="7" t="str">
        <f t="shared" si="77"/>
        <v>00</v>
      </c>
      <c r="D175" s="7">
        <f t="shared" si="78"/>
        <v>1900</v>
      </c>
      <c r="E175" s="7">
        <f t="shared" si="79"/>
        <v>2000</v>
      </c>
      <c r="F175" s="7">
        <f t="shared" si="80"/>
        <v>19</v>
      </c>
      <c r="G175" s="7" t="s">
        <v>447</v>
      </c>
      <c r="H175" s="7">
        <f t="shared" si="76"/>
        <v>1</v>
      </c>
      <c r="I175" s="7"/>
      <c r="J175" s="7" t="s">
        <v>470</v>
      </c>
      <c r="K175" s="7">
        <f t="shared" si="81"/>
        <v>1</v>
      </c>
      <c r="L175" s="7">
        <v>12</v>
      </c>
      <c r="M175" s="7" t="s">
        <v>495</v>
      </c>
      <c r="N175" s="7">
        <f t="shared" si="86"/>
        <v>1</v>
      </c>
      <c r="O175" s="7" t="s">
        <v>494</v>
      </c>
      <c r="P175" s="7">
        <f t="shared" si="84"/>
        <v>0</v>
      </c>
      <c r="Q175" s="7" t="s">
        <v>494</v>
      </c>
      <c r="R175" s="7">
        <f t="shared" si="74"/>
        <v>0</v>
      </c>
      <c r="S175" s="7" t="s">
        <v>501</v>
      </c>
      <c r="T175" s="7">
        <f t="shared" si="68"/>
        <v>1</v>
      </c>
      <c r="U175" s="7" t="s">
        <v>504</v>
      </c>
      <c r="V175" s="25">
        <v>54</v>
      </c>
      <c r="W175" s="25">
        <v>60</v>
      </c>
      <c r="X175" s="25">
        <v>32</v>
      </c>
      <c r="Y175" s="7">
        <f t="shared" si="85"/>
        <v>3</v>
      </c>
      <c r="Z175" s="7" t="s">
        <v>513</v>
      </c>
      <c r="AA175" s="7">
        <f t="shared" si="83"/>
        <v>5</v>
      </c>
      <c r="AB175" s="7">
        <v>1</v>
      </c>
      <c r="AC175" s="7">
        <v>0</v>
      </c>
      <c r="AD175" s="7">
        <v>9</v>
      </c>
      <c r="AE175" s="7">
        <v>2</v>
      </c>
      <c r="AF175" s="7">
        <v>0</v>
      </c>
      <c r="AG175" s="7">
        <v>0</v>
      </c>
      <c r="AH175" s="7">
        <v>2</v>
      </c>
      <c r="AI175" s="7">
        <v>0</v>
      </c>
      <c r="AJ175" s="7">
        <v>0</v>
      </c>
      <c r="AK175" s="7">
        <v>1</v>
      </c>
      <c r="AL175" s="7">
        <v>16</v>
      </c>
      <c r="AM175" s="7">
        <v>31</v>
      </c>
      <c r="AN175" s="7">
        <v>26</v>
      </c>
      <c r="AO175" s="7">
        <v>28</v>
      </c>
      <c r="AP175" s="7">
        <v>34</v>
      </c>
      <c r="AQ175" s="7">
        <v>23</v>
      </c>
      <c r="AR175" s="7">
        <v>31</v>
      </c>
      <c r="AS175" s="7">
        <v>1</v>
      </c>
      <c r="AT175" s="8">
        <v>24</v>
      </c>
      <c r="AU175" s="8">
        <v>24</v>
      </c>
      <c r="AV175" s="8">
        <v>0.53333333333333333</v>
      </c>
      <c r="AW175" s="8">
        <v>0.53333333333333333</v>
      </c>
      <c r="AX175" s="8">
        <v>0.53333333333333333</v>
      </c>
      <c r="AY175" s="8">
        <v>755.23809523809518</v>
      </c>
      <c r="AZ175" s="8">
        <v>755.9473684210526</v>
      </c>
      <c r="BA175" s="8">
        <v>755.57500000000005</v>
      </c>
      <c r="BB175" s="8">
        <v>839.16666666666663</v>
      </c>
      <c r="BC175" s="8">
        <v>901.54166666666663</v>
      </c>
      <c r="BD175" s="8">
        <v>870.35416666666663</v>
      </c>
      <c r="BE175" s="8">
        <v>818.18181818181813</v>
      </c>
      <c r="BF175" s="8">
        <v>-83.928571428571445</v>
      </c>
      <c r="BG175" s="8">
        <v>-145.59429824561403</v>
      </c>
      <c r="BH175" s="8">
        <v>-114.77916666666658</v>
      </c>
      <c r="BM175" s="7">
        <v>0.8289474</v>
      </c>
      <c r="BN175" s="7">
        <v>0.9210526</v>
      </c>
      <c r="BO175" s="7">
        <v>0.875</v>
      </c>
      <c r="BP175" s="7">
        <v>532.45161290322596</v>
      </c>
      <c r="BQ175" s="7">
        <v>525.17391304347802</v>
      </c>
      <c r="BR175" s="7">
        <v>528.61832061068696</v>
      </c>
      <c r="BS175" s="7">
        <v>-7.2776998597476004</v>
      </c>
      <c r="BT175" s="7">
        <v>8.0597100169298497E-2</v>
      </c>
      <c r="BU175" s="7">
        <v>13</v>
      </c>
      <c r="BV175" s="39">
        <v>61.331807780320318</v>
      </c>
      <c r="BW175" s="39">
        <v>42.125455684425553</v>
      </c>
      <c r="BX175" s="39">
        <v>38</v>
      </c>
      <c r="BY175" s="39">
        <v>-115.90942028985512</v>
      </c>
      <c r="BZ175" s="39">
        <v>83.076228382264773</v>
      </c>
      <c r="CA175" s="39">
        <v>24</v>
      </c>
      <c r="CB175">
        <v>0.61290322580645162</v>
      </c>
      <c r="CC175">
        <v>0.52913566151006219</v>
      </c>
      <c r="CD175" s="7">
        <v>0.91666666666666663</v>
      </c>
      <c r="CE175" s="25">
        <v>580.49122807017545</v>
      </c>
      <c r="CF175" s="25">
        <v>641.75471698113211</v>
      </c>
      <c r="CG175" s="7">
        <v>0.98333333333333328</v>
      </c>
      <c r="CH175" s="7">
        <v>0.9</v>
      </c>
      <c r="CI175" s="7">
        <v>0.94166666666666665</v>
      </c>
      <c r="CJ175" s="8">
        <v>3</v>
      </c>
      <c r="CK175" s="8" t="s">
        <v>504</v>
      </c>
      <c r="CL175" s="8">
        <f t="shared" si="70"/>
        <v>3</v>
      </c>
      <c r="CM175" s="8" t="s">
        <v>639</v>
      </c>
      <c r="CN175" s="8">
        <v>1</v>
      </c>
      <c r="CO175" s="8" t="s">
        <v>639</v>
      </c>
      <c r="CP175" s="8">
        <v>1</v>
      </c>
      <c r="CQ175" s="7" t="s">
        <v>637</v>
      </c>
      <c r="CR175" s="7">
        <v>1</v>
      </c>
      <c r="CS175" s="7">
        <v>2</v>
      </c>
      <c r="CT175" s="7">
        <v>1</v>
      </c>
      <c r="CU175" s="8">
        <v>0</v>
      </c>
      <c r="CV175" s="8">
        <v>0</v>
      </c>
      <c r="CW175" s="7">
        <v>7</v>
      </c>
      <c r="CX175" s="7">
        <f t="shared" si="71"/>
        <v>0</v>
      </c>
      <c r="CY175" s="7">
        <f t="shared" si="72"/>
        <v>0</v>
      </c>
      <c r="CZ175" s="7">
        <v>0</v>
      </c>
      <c r="DA175" s="7">
        <v>0</v>
      </c>
      <c r="DB175" s="7">
        <v>4</v>
      </c>
      <c r="DC175" s="7">
        <v>3</v>
      </c>
      <c r="DD175" s="7">
        <v>0</v>
      </c>
      <c r="DE175" s="7">
        <v>20</v>
      </c>
      <c r="DF175" s="8">
        <v>26</v>
      </c>
      <c r="DG175" s="7">
        <v>38</v>
      </c>
      <c r="DH175" s="8">
        <v>0.95833333333333337</v>
      </c>
      <c r="DI175" s="8">
        <v>30</v>
      </c>
      <c r="DJ175" s="8">
        <v>26</v>
      </c>
      <c r="DK175" s="8">
        <v>0.66666666666666663</v>
      </c>
      <c r="DL175" s="8">
        <f t="shared" si="55"/>
        <v>0.57777777777777772</v>
      </c>
      <c r="DM175" s="8">
        <f t="shared" si="57"/>
        <v>0.62222222222222223</v>
      </c>
      <c r="DN175" s="8">
        <v>922.33333333333337</v>
      </c>
      <c r="DO175" s="8">
        <v>903.66666666666663</v>
      </c>
      <c r="DP175" s="8">
        <v>912.15151515151513</v>
      </c>
      <c r="DQ175" s="8">
        <v>860.62068965517244</v>
      </c>
      <c r="DR175" s="8">
        <v>819.44</v>
      </c>
      <c r="DS175" s="8">
        <v>841.55555555555554</v>
      </c>
      <c r="DT175" s="8">
        <v>868.33333333333337</v>
      </c>
      <c r="DU175" s="8">
        <f t="shared" si="58"/>
        <v>61.71264367816093</v>
      </c>
      <c r="DV175" s="8">
        <f t="shared" si="58"/>
        <v>84.226666666666574</v>
      </c>
      <c r="DW175" s="8">
        <f t="shared" si="58"/>
        <v>70.595959595959584</v>
      </c>
      <c r="EB175" s="7">
        <v>0.9473684</v>
      </c>
      <c r="EC175" s="7">
        <v>0.9473684</v>
      </c>
      <c r="ED175" s="7">
        <v>0.9473684</v>
      </c>
      <c r="EE175" s="7">
        <v>518.66197183098598</v>
      </c>
      <c r="EF175" s="7">
        <v>533.92857142857099</v>
      </c>
      <c r="EG175" s="7">
        <v>526.24113475177296</v>
      </c>
      <c r="EH175" s="7">
        <v>15.2665995975856</v>
      </c>
      <c r="EI175" s="7">
        <v>4.3899665825937198E-2</v>
      </c>
      <c r="EJ175" s="7">
        <v>7</v>
      </c>
      <c r="EK175">
        <v>69.975609756097555</v>
      </c>
      <c r="EL175">
        <v>43.179425884906678</v>
      </c>
      <c r="EM175">
        <v>41</v>
      </c>
      <c r="EN175">
        <v>-54.70967741935484</v>
      </c>
      <c r="EO175">
        <v>46.599317140495288</v>
      </c>
      <c r="EP175">
        <v>31</v>
      </c>
      <c r="EQ175">
        <v>0.56944444444444442</v>
      </c>
      <c r="ER175">
        <v>1.2790353198343303</v>
      </c>
      <c r="ES175" s="7">
        <v>0.96666666666666667</v>
      </c>
      <c r="ET175" s="25">
        <v>578.91525423728808</v>
      </c>
      <c r="EU175" s="25">
        <v>586.28070175438597</v>
      </c>
      <c r="EV175" s="7">
        <v>1</v>
      </c>
      <c r="EW175" s="7">
        <v>0.96666666666666667</v>
      </c>
      <c r="EX175" s="7">
        <v>0.98333333333333328</v>
      </c>
    </row>
    <row r="176" spans="1:154" x14ac:dyDescent="0.25">
      <c r="A176" s="2">
        <v>2023</v>
      </c>
      <c r="B176" s="7" t="s">
        <v>169</v>
      </c>
      <c r="C176" s="7" t="str">
        <f t="shared" si="77"/>
        <v>00</v>
      </c>
      <c r="D176" s="7">
        <f t="shared" si="78"/>
        <v>1900</v>
      </c>
      <c r="E176" s="7">
        <f t="shared" si="79"/>
        <v>2000</v>
      </c>
      <c r="F176" s="7">
        <f t="shared" si="80"/>
        <v>19</v>
      </c>
      <c r="G176" s="7" t="s">
        <v>447</v>
      </c>
      <c r="H176" s="7">
        <f t="shared" si="76"/>
        <v>1</v>
      </c>
      <c r="I176" s="7"/>
      <c r="J176" s="7" t="s">
        <v>470</v>
      </c>
      <c r="K176" s="7">
        <f t="shared" si="81"/>
        <v>1</v>
      </c>
      <c r="L176" s="7">
        <v>12</v>
      </c>
      <c r="M176" s="7" t="s">
        <v>494</v>
      </c>
      <c r="N176" s="7">
        <f t="shared" si="86"/>
        <v>0</v>
      </c>
      <c r="O176" s="7" t="s">
        <v>495</v>
      </c>
      <c r="P176" s="7">
        <f t="shared" si="84"/>
        <v>1</v>
      </c>
      <c r="Q176" s="7" t="s">
        <v>495</v>
      </c>
      <c r="R176" s="7">
        <f t="shared" si="74"/>
        <v>1</v>
      </c>
      <c r="S176" s="7" t="s">
        <v>501</v>
      </c>
      <c r="T176" s="7">
        <f t="shared" si="68"/>
        <v>1</v>
      </c>
      <c r="U176" s="7" t="s">
        <v>504</v>
      </c>
      <c r="V176" s="25">
        <v>53</v>
      </c>
      <c r="W176" s="25">
        <v>50</v>
      </c>
      <c r="X176" s="25">
        <v>29</v>
      </c>
      <c r="Y176" s="7">
        <f t="shared" si="85"/>
        <v>3</v>
      </c>
      <c r="Z176" s="7" t="s">
        <v>513</v>
      </c>
      <c r="AA176" s="7">
        <f t="shared" si="83"/>
        <v>5</v>
      </c>
      <c r="AB176" s="7">
        <v>0</v>
      </c>
      <c r="AC176" s="7">
        <v>0</v>
      </c>
      <c r="AD176" s="7">
        <v>9</v>
      </c>
      <c r="AE176" s="7">
        <v>7</v>
      </c>
      <c r="AF176" s="7">
        <v>0</v>
      </c>
      <c r="AG176" s="7">
        <v>0</v>
      </c>
      <c r="AH176" s="7">
        <v>0</v>
      </c>
      <c r="AI176" s="7">
        <v>7</v>
      </c>
      <c r="AJ176" s="7">
        <v>0</v>
      </c>
      <c r="AK176" s="7">
        <v>1</v>
      </c>
      <c r="AL176" s="7">
        <v>16</v>
      </c>
      <c r="AM176" s="7">
        <v>31</v>
      </c>
      <c r="AN176" s="7">
        <v>27</v>
      </c>
      <c r="AO176" s="7">
        <v>36</v>
      </c>
      <c r="AP176" s="7">
        <v>36</v>
      </c>
      <c r="AQ176" s="7">
        <v>8</v>
      </c>
      <c r="AR176" s="7">
        <v>31</v>
      </c>
      <c r="AS176" s="7">
        <v>0.91666666666666663</v>
      </c>
      <c r="AT176" s="8">
        <v>22</v>
      </c>
      <c r="AU176" s="8">
        <v>22</v>
      </c>
      <c r="AV176" s="8">
        <v>0.48888888888888887</v>
      </c>
      <c r="AW176" s="8">
        <v>0.48888888888888887</v>
      </c>
      <c r="AX176" s="8">
        <v>0.48888888888888887</v>
      </c>
      <c r="AY176" s="8">
        <v>743.86956521739125</v>
      </c>
      <c r="AZ176" s="8">
        <v>726.13636363636363</v>
      </c>
      <c r="BA176" s="8">
        <v>735.2</v>
      </c>
      <c r="BB176" s="8">
        <v>793.33333333333337</v>
      </c>
      <c r="BC176" s="8">
        <v>841.0454545454545</v>
      </c>
      <c r="BD176" s="8">
        <v>817.74418604651157</v>
      </c>
      <c r="BE176" s="8">
        <v>775.53409090909088</v>
      </c>
      <c r="BF176" s="8">
        <v>-49.463768115942116</v>
      </c>
      <c r="BG176" s="8">
        <v>-114.90909090909088</v>
      </c>
      <c r="BH176" s="8">
        <v>-82.544186046511527</v>
      </c>
      <c r="BM176" s="7">
        <v>0.9736842</v>
      </c>
      <c r="BN176" s="7">
        <v>0.98684210000000006</v>
      </c>
      <c r="BO176" s="7">
        <v>0.9802632</v>
      </c>
      <c r="BP176" s="7">
        <v>482.15068493150699</v>
      </c>
      <c r="BQ176" s="7">
        <v>474.70270270270299</v>
      </c>
      <c r="BR176" s="7">
        <v>478.40136054421799</v>
      </c>
      <c r="BS176" s="7">
        <v>-7.4479822288041602</v>
      </c>
      <c r="BT176" s="7">
        <v>6.0914931712525697E-2</v>
      </c>
      <c r="BU176" s="7">
        <v>3</v>
      </c>
      <c r="BV176" s="39">
        <v>42.452549019607844</v>
      </c>
      <c r="BW176" s="39">
        <v>27.31572420653232</v>
      </c>
      <c r="BX176" s="39">
        <v>34</v>
      </c>
      <c r="BY176" s="39">
        <v>-54.612307692307695</v>
      </c>
      <c r="BZ176" s="39">
        <v>44.628085430639651</v>
      </c>
      <c r="CA176" s="39">
        <v>39</v>
      </c>
      <c r="CB176">
        <v>0.46575342465753422</v>
      </c>
      <c r="CC176">
        <v>0.77734398734421928</v>
      </c>
      <c r="CD176" s="7">
        <v>0.96666666666666667</v>
      </c>
      <c r="CE176" s="25">
        <v>431.96610169491527</v>
      </c>
      <c r="CF176" s="25">
        <v>505.98245614035091</v>
      </c>
      <c r="CG176" s="7">
        <v>1</v>
      </c>
      <c r="CH176" s="7">
        <v>0.98333333333333328</v>
      </c>
      <c r="CI176" s="7">
        <v>0.9916666666666667</v>
      </c>
      <c r="CJ176" s="8">
        <v>2</v>
      </c>
      <c r="CK176" s="8" t="s">
        <v>507</v>
      </c>
      <c r="CL176" s="8">
        <f t="shared" si="70"/>
        <v>2</v>
      </c>
      <c r="CM176" s="8" t="s">
        <v>640</v>
      </c>
      <c r="CN176" s="8">
        <v>3</v>
      </c>
      <c r="CO176" s="8" t="s">
        <v>639</v>
      </c>
      <c r="CP176" s="8">
        <v>1</v>
      </c>
      <c r="CQ176" s="7" t="s">
        <v>635</v>
      </c>
      <c r="CR176" s="7">
        <v>0</v>
      </c>
      <c r="CS176" s="7">
        <v>0</v>
      </c>
      <c r="CT176" s="7">
        <v>1</v>
      </c>
      <c r="CU176" s="8">
        <v>1</v>
      </c>
      <c r="CV176" s="8">
        <v>1</v>
      </c>
      <c r="CW176" s="7">
        <v>16</v>
      </c>
      <c r="CX176" s="7">
        <f t="shared" si="71"/>
        <v>0</v>
      </c>
      <c r="CY176" s="7">
        <f t="shared" si="72"/>
        <v>0</v>
      </c>
      <c r="CZ176" s="7">
        <v>0</v>
      </c>
      <c r="DA176" s="7">
        <v>1</v>
      </c>
      <c r="DB176" s="7">
        <v>7</v>
      </c>
      <c r="DC176" s="7">
        <v>8</v>
      </c>
      <c r="DD176" s="7">
        <v>0</v>
      </c>
      <c r="DE176" s="7">
        <v>27</v>
      </c>
      <c r="DF176" s="8">
        <v>29</v>
      </c>
      <c r="DG176" s="7">
        <v>39</v>
      </c>
      <c r="DH176" s="8">
        <v>0.91666666666666663</v>
      </c>
      <c r="DI176" s="8">
        <v>18</v>
      </c>
      <c r="DJ176" s="8">
        <v>15</v>
      </c>
      <c r="DK176" s="8">
        <v>0.4</v>
      </c>
      <c r="DL176" s="8">
        <f t="shared" si="55"/>
        <v>0.33333333333333331</v>
      </c>
      <c r="DM176" s="8">
        <f t="shared" si="57"/>
        <v>0.36666666666666664</v>
      </c>
      <c r="DN176" s="8">
        <v>790.2962962962963</v>
      </c>
      <c r="DO176" s="8">
        <v>803.88888888888891</v>
      </c>
      <c r="DP176" s="8">
        <v>797.09259259259261</v>
      </c>
      <c r="DQ176" s="8">
        <v>912.05555555555554</v>
      </c>
      <c r="DR176" s="8">
        <v>878.4</v>
      </c>
      <c r="DS176" s="8">
        <v>896.75757575757575</v>
      </c>
      <c r="DT176" s="8">
        <v>834.89655172413791</v>
      </c>
      <c r="DU176" s="8">
        <f t="shared" si="58"/>
        <v>-121.75925925925924</v>
      </c>
      <c r="DV176" s="8">
        <f t="shared" si="58"/>
        <v>-74.511111111111063</v>
      </c>
      <c r="DW176" s="8">
        <f t="shared" si="58"/>
        <v>-99.664983164983141</v>
      </c>
      <c r="EB176" s="7">
        <v>0.9736842</v>
      </c>
      <c r="EC176" s="7">
        <v>1</v>
      </c>
      <c r="ED176" s="7">
        <v>0.98684210000000006</v>
      </c>
      <c r="EE176" s="7">
        <v>520.328767123288</v>
      </c>
      <c r="EF176" s="7">
        <v>526</v>
      </c>
      <c r="EG176" s="7">
        <v>523.22147651006696</v>
      </c>
      <c r="EH176" s="7">
        <v>5.6712328767123399</v>
      </c>
      <c r="EI176" s="7">
        <v>7.6208774350855296E-2</v>
      </c>
      <c r="EJ176" s="7">
        <v>1</v>
      </c>
      <c r="EK176">
        <v>51.488372093023258</v>
      </c>
      <c r="EL176">
        <v>35.951111567395436</v>
      </c>
      <c r="EM176">
        <v>43</v>
      </c>
      <c r="EN176">
        <v>-60</v>
      </c>
      <c r="EO176">
        <v>51.112294672286694</v>
      </c>
      <c r="EP176">
        <v>30</v>
      </c>
      <c r="EQ176">
        <v>0.58904109589041098</v>
      </c>
      <c r="ER176">
        <v>0.85813953488372097</v>
      </c>
      <c r="ES176" s="7">
        <v>0.97499999999999998</v>
      </c>
      <c r="ET176" s="25">
        <v>452.35593220338984</v>
      </c>
      <c r="EU176" s="25">
        <v>521.86206896551721</v>
      </c>
      <c r="EV176" s="7">
        <v>0.98333333333333328</v>
      </c>
      <c r="EW176" s="7">
        <v>0.98333333333333328</v>
      </c>
      <c r="EX176" s="7">
        <v>0.98333333333333328</v>
      </c>
    </row>
    <row r="177" spans="1:154" x14ac:dyDescent="0.25">
      <c r="A177" s="2">
        <v>2024</v>
      </c>
      <c r="B177" s="7" t="s">
        <v>170</v>
      </c>
      <c r="C177" s="7" t="str">
        <f t="shared" si="77"/>
        <v>99</v>
      </c>
      <c r="D177" s="7">
        <f t="shared" si="78"/>
        <v>1999</v>
      </c>
      <c r="E177" s="7">
        <f t="shared" si="79"/>
        <v>1999</v>
      </c>
      <c r="F177" s="7">
        <f t="shared" si="80"/>
        <v>20</v>
      </c>
      <c r="G177" s="10"/>
      <c r="H177" s="10"/>
      <c r="I177" s="10"/>
      <c r="J177" s="7" t="s">
        <v>470</v>
      </c>
      <c r="K177" s="7">
        <f t="shared" si="81"/>
        <v>1</v>
      </c>
      <c r="L177" s="7">
        <v>12</v>
      </c>
      <c r="M177" s="7" t="s">
        <v>495</v>
      </c>
      <c r="N177" s="7">
        <f t="shared" si="86"/>
        <v>1</v>
      </c>
      <c r="O177" s="7" t="s">
        <v>494</v>
      </c>
      <c r="P177" s="7">
        <f t="shared" si="84"/>
        <v>0</v>
      </c>
      <c r="Q177" s="7" t="s">
        <v>495</v>
      </c>
      <c r="R177" s="7">
        <f t="shared" si="74"/>
        <v>1</v>
      </c>
      <c r="S177" s="7" t="s">
        <v>501</v>
      </c>
      <c r="T177" s="7">
        <f t="shared" si="68"/>
        <v>1</v>
      </c>
      <c r="U177" s="7" t="s">
        <v>504</v>
      </c>
      <c r="V177" s="25">
        <v>53</v>
      </c>
      <c r="W177" s="25">
        <v>60</v>
      </c>
      <c r="X177" s="25">
        <v>26</v>
      </c>
      <c r="Y177" s="7">
        <f t="shared" si="85"/>
        <v>3</v>
      </c>
      <c r="Z177" s="7" t="s">
        <v>513</v>
      </c>
      <c r="AA177" s="7">
        <f t="shared" si="83"/>
        <v>5</v>
      </c>
      <c r="AB177" s="7">
        <v>16</v>
      </c>
      <c r="AC177" s="7">
        <v>7</v>
      </c>
      <c r="AD177" s="7">
        <v>2</v>
      </c>
      <c r="AE177" s="7">
        <v>15</v>
      </c>
      <c r="AF177" s="7">
        <v>0</v>
      </c>
      <c r="AG177" s="7">
        <v>0</v>
      </c>
      <c r="AH177" s="7">
        <v>10</v>
      </c>
      <c r="AI177" s="7">
        <v>5</v>
      </c>
      <c r="AJ177" s="7">
        <v>0</v>
      </c>
      <c r="AK177" s="7">
        <v>2</v>
      </c>
      <c r="AL177" s="7">
        <v>22</v>
      </c>
      <c r="AM177" s="7">
        <v>30</v>
      </c>
      <c r="AN177" s="7">
        <v>20</v>
      </c>
      <c r="AO177" s="7">
        <v>34</v>
      </c>
      <c r="AP177" s="7">
        <v>37</v>
      </c>
      <c r="AQ177" s="7">
        <v>26</v>
      </c>
      <c r="AR177" s="7">
        <v>37</v>
      </c>
      <c r="AS177" s="7">
        <v>0.83333333333333337</v>
      </c>
      <c r="AT177" s="8">
        <v>5</v>
      </c>
      <c r="AU177" s="8">
        <v>27</v>
      </c>
      <c r="AV177" s="8">
        <v>0.1111111111111111</v>
      </c>
      <c r="AW177" s="8">
        <v>0.6</v>
      </c>
      <c r="AX177" s="8">
        <v>0.35555555555555557</v>
      </c>
      <c r="AY177" s="8">
        <v>549.875</v>
      </c>
      <c r="AZ177" s="8">
        <v>641.88235294117646</v>
      </c>
      <c r="BA177" s="8">
        <v>577.31578947368416</v>
      </c>
      <c r="BB177" s="8">
        <v>725.25</v>
      </c>
      <c r="BC177" s="8">
        <v>640.2962962962963</v>
      </c>
      <c r="BD177" s="8">
        <v>651.25806451612902</v>
      </c>
      <c r="BE177" s="8">
        <v>603.36363636363637</v>
      </c>
      <c r="BF177" s="8">
        <v>-175.375</v>
      </c>
      <c r="BG177" s="8">
        <v>1.5860566448801592</v>
      </c>
      <c r="BH177" s="8">
        <v>-73.942275042444862</v>
      </c>
      <c r="BM177" s="7">
        <v>0.9473684</v>
      </c>
      <c r="BN177" s="7">
        <v>0.9736842</v>
      </c>
      <c r="BO177" s="7">
        <v>0.96052630000000006</v>
      </c>
      <c r="BP177" s="7">
        <v>463.17142857142898</v>
      </c>
      <c r="BQ177" s="7">
        <v>466.402777777778</v>
      </c>
      <c r="BR177" s="7">
        <v>464.80985915493</v>
      </c>
      <c r="BS177" s="7">
        <v>3.23134920634919</v>
      </c>
      <c r="BT177" s="7">
        <v>5.4269560735529999E-2</v>
      </c>
      <c r="BU177" s="7">
        <v>6</v>
      </c>
      <c r="BV177" s="39">
        <v>40.592287409360544</v>
      </c>
      <c r="BW177" s="39">
        <v>31.727929510217891</v>
      </c>
      <c r="BX177" s="39">
        <v>41</v>
      </c>
      <c r="BY177" s="39">
        <v>-39.829916123019601</v>
      </c>
      <c r="BZ177" s="39">
        <v>34.126434845897961</v>
      </c>
      <c r="CA177" s="39">
        <v>29</v>
      </c>
      <c r="CB177">
        <v>0.58571428571428574</v>
      </c>
      <c r="CC177">
        <v>1.0191406701431724</v>
      </c>
      <c r="CD177" s="7">
        <v>0.95</v>
      </c>
      <c r="CE177" s="25">
        <v>368.33333333333331</v>
      </c>
      <c r="CF177" s="25">
        <v>430.09259259259261</v>
      </c>
      <c r="CG177" s="7">
        <v>1</v>
      </c>
      <c r="CH177" s="7">
        <v>0.91666666666666663</v>
      </c>
      <c r="CI177" s="7">
        <v>0.95833333333333337</v>
      </c>
      <c r="CJ177" s="8">
        <v>3</v>
      </c>
      <c r="CK177" s="8" t="s">
        <v>506</v>
      </c>
      <c r="CL177" s="8">
        <f t="shared" si="70"/>
        <v>4</v>
      </c>
      <c r="CM177" s="8" t="s">
        <v>634</v>
      </c>
      <c r="CN177" s="8">
        <v>0</v>
      </c>
      <c r="CO177" s="8" t="s">
        <v>643</v>
      </c>
      <c r="CP177" s="8">
        <v>4</v>
      </c>
      <c r="CQ177" s="7" t="s">
        <v>642</v>
      </c>
      <c r="CR177" s="7">
        <v>3</v>
      </c>
      <c r="CS177" s="7">
        <v>18</v>
      </c>
      <c r="CT177" s="7">
        <v>13</v>
      </c>
      <c r="CU177" s="8">
        <v>3</v>
      </c>
      <c r="CV177" s="8">
        <v>1</v>
      </c>
      <c r="CW177" s="7">
        <v>23</v>
      </c>
      <c r="CX177" s="7">
        <f t="shared" si="71"/>
        <v>0</v>
      </c>
      <c r="CY177" s="7">
        <f t="shared" si="72"/>
        <v>0</v>
      </c>
      <c r="CZ177" s="7">
        <v>3</v>
      </c>
      <c r="DA177" s="7">
        <v>0</v>
      </c>
      <c r="DB177" s="7">
        <v>4</v>
      </c>
      <c r="DC177" s="7">
        <v>16</v>
      </c>
      <c r="DD177" s="7">
        <v>3</v>
      </c>
      <c r="DE177" s="7">
        <v>25</v>
      </c>
      <c r="DF177" s="8">
        <v>29</v>
      </c>
      <c r="DG177" s="7">
        <v>34</v>
      </c>
      <c r="DH177" s="8">
        <v>0.70833333333333337</v>
      </c>
      <c r="DI177" s="8">
        <v>14</v>
      </c>
      <c r="DJ177" s="8">
        <v>26</v>
      </c>
      <c r="DK177" s="8">
        <v>0.31111111111111112</v>
      </c>
      <c r="DL177" s="8">
        <f t="shared" si="55"/>
        <v>0.57777777777777772</v>
      </c>
      <c r="DM177" s="8">
        <f t="shared" si="57"/>
        <v>0.44444444444444442</v>
      </c>
      <c r="DN177" s="8">
        <v>566.16129032258061</v>
      </c>
      <c r="DO177" s="8">
        <v>592.21052631578948</v>
      </c>
      <c r="DP177" s="8">
        <v>576.05999999999995</v>
      </c>
      <c r="DQ177" s="8">
        <v>671.42857142857144</v>
      </c>
      <c r="DR177" s="8">
        <v>655.95833333333337</v>
      </c>
      <c r="DS177" s="8">
        <v>661.65789473684208</v>
      </c>
      <c r="DT177" s="8">
        <v>613.02272727272725</v>
      </c>
      <c r="DU177" s="8">
        <f t="shared" si="58"/>
        <v>-105.26728110599083</v>
      </c>
      <c r="DV177" s="8">
        <f t="shared" si="58"/>
        <v>-63.747807017543892</v>
      </c>
      <c r="DW177" s="8">
        <f t="shared" si="58"/>
        <v>-85.597894736842136</v>
      </c>
      <c r="EB177" s="7">
        <v>0.9210526</v>
      </c>
      <c r="EC177" s="7">
        <v>0.93421050000000005</v>
      </c>
      <c r="ED177" s="7">
        <v>0.9276316</v>
      </c>
      <c r="EE177" s="7">
        <v>475.058823529412</v>
      </c>
      <c r="EF177" s="7">
        <v>482.95652173912998</v>
      </c>
      <c r="EG177" s="7">
        <v>479.03649635036498</v>
      </c>
      <c r="EH177" s="7">
        <v>7.8976982097186701</v>
      </c>
      <c r="EI177" s="7">
        <v>7.9051344387456798E-2</v>
      </c>
      <c r="EJ177" s="7">
        <v>9</v>
      </c>
      <c r="EK177">
        <v>56.527950310559049</v>
      </c>
      <c r="EL177">
        <v>44.787935693370208</v>
      </c>
      <c r="EM177">
        <v>35</v>
      </c>
      <c r="EN177">
        <v>-48.161125319693049</v>
      </c>
      <c r="EO177">
        <v>46.154959395677224</v>
      </c>
      <c r="EP177">
        <v>34</v>
      </c>
      <c r="EQ177">
        <v>0.50724637681159424</v>
      </c>
      <c r="ER177">
        <v>1.1737256954717545</v>
      </c>
      <c r="ES177" s="7">
        <v>0.97499999999999998</v>
      </c>
      <c r="ET177" s="25">
        <v>418.76271186440675</v>
      </c>
      <c r="EU177" s="25">
        <v>465.93103448275861</v>
      </c>
      <c r="EV177" s="7">
        <v>1</v>
      </c>
      <c r="EW177" s="7">
        <v>0.98333333333333328</v>
      </c>
      <c r="EX177" s="7">
        <v>0.9916666666666667</v>
      </c>
    </row>
    <row r="178" spans="1:154" x14ac:dyDescent="0.25">
      <c r="A178" s="2">
        <v>2025</v>
      </c>
      <c r="B178" s="7" t="s">
        <v>171</v>
      </c>
      <c r="C178" s="7" t="str">
        <f t="shared" si="77"/>
        <v>99</v>
      </c>
      <c r="D178" s="7">
        <f t="shared" si="78"/>
        <v>1999</v>
      </c>
      <c r="E178" s="7">
        <f t="shared" si="79"/>
        <v>1999</v>
      </c>
      <c r="F178" s="7">
        <f t="shared" si="80"/>
        <v>20</v>
      </c>
      <c r="G178" s="7" t="s">
        <v>447</v>
      </c>
      <c r="H178" s="7">
        <f>IF(G178="ישראל",1,0)</f>
        <v>1</v>
      </c>
      <c r="I178" s="7"/>
      <c r="J178" s="7" t="s">
        <v>471</v>
      </c>
      <c r="K178" s="7">
        <f t="shared" si="81"/>
        <v>0</v>
      </c>
      <c r="L178" s="7">
        <v>12</v>
      </c>
      <c r="M178" s="7" t="s">
        <v>495</v>
      </c>
      <c r="N178" s="7">
        <f t="shared" si="86"/>
        <v>1</v>
      </c>
      <c r="O178" s="7" t="s">
        <v>494</v>
      </c>
      <c r="P178" s="7">
        <f t="shared" si="84"/>
        <v>0</v>
      </c>
      <c r="Q178" s="7" t="s">
        <v>494</v>
      </c>
      <c r="R178" s="7">
        <f t="shared" si="74"/>
        <v>0</v>
      </c>
      <c r="S178" s="7" t="s">
        <v>501</v>
      </c>
      <c r="T178" s="7">
        <f t="shared" si="68"/>
        <v>1</v>
      </c>
      <c r="U178" s="7" t="s">
        <v>504</v>
      </c>
      <c r="V178" s="25">
        <v>53</v>
      </c>
      <c r="W178" s="25">
        <v>60</v>
      </c>
      <c r="X178" s="25">
        <v>27</v>
      </c>
      <c r="Y178" s="7">
        <f t="shared" si="85"/>
        <v>3</v>
      </c>
      <c r="Z178" s="7" t="s">
        <v>514</v>
      </c>
      <c r="AA178" s="7">
        <f t="shared" si="83"/>
        <v>6</v>
      </c>
      <c r="AB178" s="7">
        <v>9</v>
      </c>
      <c r="AC178" s="7">
        <v>0</v>
      </c>
      <c r="AD178" s="7">
        <v>9</v>
      </c>
      <c r="AE178" s="7">
        <v>5</v>
      </c>
      <c r="AF178" s="7">
        <v>0</v>
      </c>
      <c r="AG178" s="7">
        <v>0</v>
      </c>
      <c r="AH178" s="7">
        <v>1</v>
      </c>
      <c r="AI178" s="7">
        <v>4</v>
      </c>
      <c r="AJ178" s="7">
        <v>0</v>
      </c>
      <c r="AK178" s="7">
        <v>2</v>
      </c>
      <c r="AL178" s="7">
        <v>3</v>
      </c>
      <c r="AM178" s="7">
        <v>19</v>
      </c>
      <c r="AN178" s="7">
        <v>32</v>
      </c>
      <c r="AO178" s="7">
        <v>38</v>
      </c>
      <c r="AP178" s="7">
        <v>33</v>
      </c>
      <c r="AQ178" s="7">
        <v>13</v>
      </c>
      <c r="AR178" s="7">
        <v>37</v>
      </c>
      <c r="AS178" s="7">
        <v>1</v>
      </c>
      <c r="AT178" s="8">
        <v>21</v>
      </c>
      <c r="AU178" s="8">
        <v>25</v>
      </c>
      <c r="AV178" s="8">
        <v>0.46666666666666667</v>
      </c>
      <c r="AW178" s="8">
        <v>0.55555555555555558</v>
      </c>
      <c r="AX178" s="8">
        <v>0.51111111111111107</v>
      </c>
      <c r="AY178" s="8">
        <v>695.95833333333337</v>
      </c>
      <c r="AZ178" s="8">
        <v>748.3</v>
      </c>
      <c r="BA178" s="8">
        <v>719.75</v>
      </c>
      <c r="BB178" s="8">
        <v>726.66666666666663</v>
      </c>
      <c r="BC178" s="8">
        <v>658.95833333333337</v>
      </c>
      <c r="BD178" s="8">
        <v>690.55555555555554</v>
      </c>
      <c r="BE178" s="8">
        <v>704.98876404494376</v>
      </c>
      <c r="BF178" s="8">
        <v>-30.708333333333258</v>
      </c>
      <c r="BG178" s="8">
        <v>89.341666666666583</v>
      </c>
      <c r="BH178" s="8">
        <v>29.194444444444457</v>
      </c>
      <c r="BI178" s="7">
        <v>608</v>
      </c>
      <c r="BJ178" s="7">
        <v>664</v>
      </c>
      <c r="BK178" s="7">
        <v>2163.4499999999998</v>
      </c>
      <c r="BL178" s="7">
        <v>2416.5</v>
      </c>
      <c r="BM178" s="7">
        <v>0.93421050000000005</v>
      </c>
      <c r="BN178" s="7">
        <v>0.9473684</v>
      </c>
      <c r="BO178" s="7">
        <v>0.94078949999999995</v>
      </c>
      <c r="BP178" s="7">
        <v>404.808823529412</v>
      </c>
      <c r="BQ178" s="7">
        <v>401.67605633802799</v>
      </c>
      <c r="BR178" s="7">
        <v>403.20863309352501</v>
      </c>
      <c r="BS178" s="7">
        <v>-3.1327671913836102</v>
      </c>
      <c r="BT178" s="7">
        <v>4.73680063212168E-2</v>
      </c>
      <c r="BU178" s="7">
        <v>8</v>
      </c>
      <c r="BV178" s="39">
        <v>30.755003706449195</v>
      </c>
      <c r="BW178" s="39">
        <v>25.565582928439468</v>
      </c>
      <c r="BX178" s="39">
        <v>38</v>
      </c>
      <c r="BY178" s="39">
        <v>-49.582008178100928</v>
      </c>
      <c r="BZ178" s="39">
        <v>38.691474214600007</v>
      </c>
      <c r="CA178" s="39">
        <v>31</v>
      </c>
      <c r="CB178">
        <v>0.55072463768115942</v>
      </c>
      <c r="CC178">
        <v>0.62028555995504986</v>
      </c>
      <c r="CD178" s="7">
        <v>0.93333333333333335</v>
      </c>
      <c r="CE178" s="25">
        <v>358.83333333333331</v>
      </c>
      <c r="CF178" s="25">
        <v>427.40384615384613</v>
      </c>
      <c r="CG178" s="7">
        <v>1</v>
      </c>
      <c r="CH178" s="7">
        <v>0.8666666666666667</v>
      </c>
      <c r="CI178" s="7">
        <v>0.93333333333333335</v>
      </c>
      <c r="CJ178" s="8">
        <v>2</v>
      </c>
      <c r="CK178" s="8" t="s">
        <v>506</v>
      </c>
      <c r="CL178" s="8">
        <f t="shared" si="70"/>
        <v>4</v>
      </c>
      <c r="CM178" s="8" t="s">
        <v>634</v>
      </c>
      <c r="CN178" s="8">
        <v>0</v>
      </c>
      <c r="CO178" s="8" t="s">
        <v>634</v>
      </c>
      <c r="CP178" s="8">
        <v>0</v>
      </c>
      <c r="CQ178" s="7" t="s">
        <v>636</v>
      </c>
      <c r="CR178" s="7">
        <v>2</v>
      </c>
      <c r="CS178" s="7">
        <v>4</v>
      </c>
      <c r="CT178" s="7">
        <v>1</v>
      </c>
      <c r="CU178" s="8">
        <v>0</v>
      </c>
      <c r="CV178" s="8">
        <v>0</v>
      </c>
      <c r="CW178" s="7">
        <v>0</v>
      </c>
      <c r="CX178" s="7">
        <f t="shared" si="71"/>
        <v>0</v>
      </c>
      <c r="CY178" s="7">
        <f t="shared" si="72"/>
        <v>0</v>
      </c>
      <c r="CZ178" s="7">
        <v>0</v>
      </c>
      <c r="DA178" s="7">
        <v>0</v>
      </c>
      <c r="DB178" s="7">
        <v>0</v>
      </c>
      <c r="DC178" s="7">
        <v>0</v>
      </c>
      <c r="DD178" s="7">
        <v>0</v>
      </c>
      <c r="DE178" s="7">
        <v>13</v>
      </c>
      <c r="DF178" s="8">
        <v>21</v>
      </c>
      <c r="DG178" s="7">
        <v>37</v>
      </c>
      <c r="DH178" s="8">
        <v>0.91666666666666663</v>
      </c>
      <c r="DI178" s="8">
        <v>22</v>
      </c>
      <c r="DJ178" s="8">
        <v>28</v>
      </c>
      <c r="DK178" s="8">
        <v>0.48888888888888887</v>
      </c>
      <c r="DL178" s="8">
        <f t="shared" si="55"/>
        <v>0.62222222222222223</v>
      </c>
      <c r="DM178" s="8">
        <f t="shared" si="57"/>
        <v>0.55555555555555558</v>
      </c>
      <c r="DN178" s="8">
        <v>475.52173913043481</v>
      </c>
      <c r="DO178" s="8">
        <v>493</v>
      </c>
      <c r="DP178" s="8">
        <v>482.95</v>
      </c>
      <c r="DQ178" s="8">
        <v>556.81818181818187</v>
      </c>
      <c r="DR178" s="8">
        <v>509.42857142857144</v>
      </c>
      <c r="DS178" s="8">
        <v>530.28</v>
      </c>
      <c r="DT178" s="8">
        <v>509.24444444444447</v>
      </c>
      <c r="DU178" s="8">
        <f t="shared" si="58"/>
        <v>-81.29644268774706</v>
      </c>
      <c r="DV178" s="8">
        <f t="shared" si="58"/>
        <v>-16.428571428571445</v>
      </c>
      <c r="DW178" s="8">
        <f t="shared" si="58"/>
        <v>-47.329999999999984</v>
      </c>
      <c r="EB178" s="7">
        <v>0.93421050000000005</v>
      </c>
      <c r="EC178" s="7">
        <v>0.90789470000000005</v>
      </c>
      <c r="ED178" s="7">
        <v>0.9210526</v>
      </c>
      <c r="EE178" s="7">
        <v>402.75362318840598</v>
      </c>
      <c r="EF178" s="7">
        <v>402.030303030303</v>
      </c>
      <c r="EG178" s="7">
        <v>402.4</v>
      </c>
      <c r="EH178" s="7">
        <v>-0.72332015810280803</v>
      </c>
      <c r="EI178" s="7">
        <v>4.3292096586137703E-2</v>
      </c>
      <c r="EJ178" s="7">
        <v>11</v>
      </c>
      <c r="EK178">
        <v>36.053221288515381</v>
      </c>
      <c r="EL178">
        <v>23.468558597203749</v>
      </c>
      <c r="EM178">
        <v>42</v>
      </c>
      <c r="EN178">
        <v>-43.877995642701549</v>
      </c>
      <c r="EO178">
        <v>31.004491023863515</v>
      </c>
      <c r="EP178">
        <v>27</v>
      </c>
      <c r="EQ178">
        <v>0.60869565217391308</v>
      </c>
      <c r="ER178">
        <v>0.82166974038870655</v>
      </c>
      <c r="ES178" s="7">
        <v>0.94166666666666665</v>
      </c>
      <c r="ET178" s="25">
        <v>356.20689655172413</v>
      </c>
      <c r="EU178" s="25">
        <v>412.0181818181818</v>
      </c>
      <c r="EV178" s="7">
        <v>0.98333333333333328</v>
      </c>
      <c r="EW178" s="7">
        <v>0.91666666666666663</v>
      </c>
      <c r="EX178" s="7">
        <v>0.95</v>
      </c>
    </row>
    <row r="179" spans="1:154" x14ac:dyDescent="0.25">
      <c r="A179" s="2">
        <v>2026</v>
      </c>
      <c r="B179" s="7" t="s">
        <v>172</v>
      </c>
      <c r="C179" s="7" t="str">
        <f t="shared" si="77"/>
        <v>99</v>
      </c>
      <c r="D179" s="7">
        <f t="shared" si="78"/>
        <v>1999</v>
      </c>
      <c r="E179" s="7">
        <f t="shared" si="79"/>
        <v>1999</v>
      </c>
      <c r="F179" s="7">
        <f t="shared" si="80"/>
        <v>20</v>
      </c>
      <c r="G179" s="7" t="s">
        <v>447</v>
      </c>
      <c r="H179" s="7">
        <f>IF(G179="ישראל",1,0)</f>
        <v>1</v>
      </c>
      <c r="I179" s="7"/>
      <c r="J179" s="7" t="s">
        <v>470</v>
      </c>
      <c r="K179" s="7">
        <f t="shared" si="81"/>
        <v>1</v>
      </c>
      <c r="L179" s="7">
        <v>12</v>
      </c>
      <c r="M179" s="7" t="s">
        <v>495</v>
      </c>
      <c r="N179" s="7">
        <f t="shared" si="86"/>
        <v>1</v>
      </c>
      <c r="O179" s="7" t="s">
        <v>494</v>
      </c>
      <c r="P179" s="7">
        <f t="shared" si="84"/>
        <v>0</v>
      </c>
      <c r="Q179" s="7" t="s">
        <v>494</v>
      </c>
      <c r="R179" s="7">
        <f t="shared" si="74"/>
        <v>0</v>
      </c>
      <c r="S179" s="7" t="s">
        <v>501</v>
      </c>
      <c r="T179" s="7">
        <f t="shared" si="68"/>
        <v>1</v>
      </c>
      <c r="U179" s="7" t="s">
        <v>504</v>
      </c>
      <c r="V179" s="25">
        <v>54</v>
      </c>
      <c r="W179" s="25">
        <v>70</v>
      </c>
      <c r="X179" s="25">
        <v>27</v>
      </c>
      <c r="Y179" s="7">
        <f t="shared" si="85"/>
        <v>3</v>
      </c>
      <c r="Z179" s="7" t="s">
        <v>512</v>
      </c>
      <c r="AA179" s="7">
        <f t="shared" si="83"/>
        <v>4</v>
      </c>
      <c r="AB179" s="7">
        <v>4</v>
      </c>
      <c r="AC179" s="7">
        <v>1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3</v>
      </c>
      <c r="AL179" s="7">
        <v>13</v>
      </c>
      <c r="AM179" s="7">
        <v>32</v>
      </c>
      <c r="AN179" s="7">
        <v>37</v>
      </c>
      <c r="AO179" s="7">
        <v>40</v>
      </c>
      <c r="AP179" s="7">
        <v>38</v>
      </c>
      <c r="AQ179" s="7">
        <v>14</v>
      </c>
      <c r="AR179" s="7">
        <v>48</v>
      </c>
      <c r="AS179" s="7">
        <v>0.70833333333333337</v>
      </c>
      <c r="AT179" s="8">
        <v>19</v>
      </c>
      <c r="AU179" s="8">
        <v>22</v>
      </c>
      <c r="AV179" s="8">
        <v>0.42222222222222222</v>
      </c>
      <c r="AW179" s="8">
        <v>0.48888888888888887</v>
      </c>
      <c r="AX179" s="8">
        <v>0.45555555555555555</v>
      </c>
      <c r="AY179" s="8">
        <v>629.24</v>
      </c>
      <c r="AZ179" s="8">
        <v>619.09090909090912</v>
      </c>
      <c r="BA179" s="8">
        <v>624.48936170212767</v>
      </c>
      <c r="BB179" s="8">
        <v>609</v>
      </c>
      <c r="BC179" s="8">
        <v>587.85714285714289</v>
      </c>
      <c r="BD179" s="8">
        <v>597.9</v>
      </c>
      <c r="BE179" s="8">
        <v>612.26436781609198</v>
      </c>
      <c r="BF179" s="8">
        <v>20.240000000000009</v>
      </c>
      <c r="BG179" s="8">
        <v>31.233766233766232</v>
      </c>
      <c r="BH179" s="8">
        <v>26.58936170212769</v>
      </c>
      <c r="BM179" s="7">
        <v>1</v>
      </c>
      <c r="BN179" s="7">
        <v>1</v>
      </c>
      <c r="BO179" s="7">
        <v>1</v>
      </c>
      <c r="BP179" s="7">
        <v>438.36986301369899</v>
      </c>
      <c r="BQ179" s="7">
        <v>453.87837837837799</v>
      </c>
      <c r="BR179" s="7">
        <v>446.176870748299</v>
      </c>
      <c r="BS179" s="7">
        <v>15.508515364679701</v>
      </c>
      <c r="BT179" s="7">
        <v>3.1197326666844102E-2</v>
      </c>
      <c r="BU179" s="7">
        <v>3</v>
      </c>
      <c r="BV179" s="39">
        <v>32.467664092664059</v>
      </c>
      <c r="BW179" s="39">
        <v>25.176361351838963</v>
      </c>
      <c r="BX179" s="39">
        <v>56</v>
      </c>
      <c r="BY179" s="39">
        <v>-50.753200568990067</v>
      </c>
      <c r="BZ179" s="39">
        <v>37.037975570338965</v>
      </c>
      <c r="CA179" s="39">
        <v>19</v>
      </c>
      <c r="CB179">
        <v>0.7466666666666667</v>
      </c>
      <c r="CC179">
        <v>0.63971658395276898</v>
      </c>
      <c r="CD179" s="7">
        <v>0.98333333333333328</v>
      </c>
      <c r="CE179" s="25">
        <v>378.91379310344826</v>
      </c>
      <c r="CF179" s="25">
        <v>474.48333333333335</v>
      </c>
      <c r="CG179" s="7">
        <v>1</v>
      </c>
      <c r="CH179" s="7">
        <v>1</v>
      </c>
      <c r="CI179" s="7">
        <v>1</v>
      </c>
      <c r="CJ179" s="8">
        <v>2</v>
      </c>
      <c r="CK179" s="8" t="s">
        <v>507</v>
      </c>
      <c r="CL179" s="8">
        <f t="shared" si="70"/>
        <v>2</v>
      </c>
      <c r="CM179" s="8" t="s">
        <v>634</v>
      </c>
      <c r="CN179" s="8">
        <v>0</v>
      </c>
      <c r="CO179" s="8" t="s">
        <v>634</v>
      </c>
      <c r="CP179" s="8">
        <v>0</v>
      </c>
      <c r="CQ179" s="7" t="s">
        <v>637</v>
      </c>
      <c r="CR179" s="7">
        <v>1</v>
      </c>
      <c r="CS179" s="7">
        <v>4</v>
      </c>
      <c r="CT179" s="7">
        <v>0</v>
      </c>
      <c r="CU179" s="8">
        <v>9</v>
      </c>
      <c r="CV179" s="8">
        <v>3</v>
      </c>
      <c r="CW179" s="7">
        <v>7</v>
      </c>
      <c r="CX179" s="7">
        <f t="shared" si="71"/>
        <v>0</v>
      </c>
      <c r="CY179" s="7">
        <f t="shared" si="72"/>
        <v>0</v>
      </c>
      <c r="CZ179" s="7">
        <v>0</v>
      </c>
      <c r="DA179" s="7">
        <v>0</v>
      </c>
      <c r="DB179" s="7">
        <v>0</v>
      </c>
      <c r="DC179" s="7">
        <v>7</v>
      </c>
      <c r="DD179" s="7">
        <v>0</v>
      </c>
      <c r="DE179" s="7">
        <v>28</v>
      </c>
      <c r="DF179" s="8">
        <v>30</v>
      </c>
      <c r="DG179" s="7">
        <v>40</v>
      </c>
      <c r="DH179" s="8">
        <v>0.95833333333333337</v>
      </c>
      <c r="DI179" s="8">
        <v>23</v>
      </c>
      <c r="DJ179" s="8">
        <v>27</v>
      </c>
      <c r="DK179" s="8">
        <v>0.51111111111111107</v>
      </c>
      <c r="DL179" s="8">
        <f t="shared" si="55"/>
        <v>0.6</v>
      </c>
      <c r="DM179" s="8">
        <f t="shared" si="57"/>
        <v>0.55555555555555558</v>
      </c>
      <c r="DN179" s="8">
        <v>526.76190476190482</v>
      </c>
      <c r="DO179" s="8">
        <v>572.58823529411768</v>
      </c>
      <c r="DP179" s="8">
        <v>547.26315789473688</v>
      </c>
      <c r="DQ179" s="8">
        <v>591.21739130434787</v>
      </c>
      <c r="DR179" s="8">
        <v>535.57692307692309</v>
      </c>
      <c r="DS179" s="8">
        <v>561.69387755102036</v>
      </c>
      <c r="DT179" s="8">
        <v>555.39080459770116</v>
      </c>
      <c r="DU179" s="8">
        <f t="shared" si="58"/>
        <v>-64.455486542443055</v>
      </c>
      <c r="DV179" s="8">
        <f t="shared" si="58"/>
        <v>37.011312217194586</v>
      </c>
      <c r="DW179" s="8">
        <f t="shared" si="58"/>
        <v>-14.430719656283486</v>
      </c>
      <c r="EB179" s="7">
        <v>0.98684210000000006</v>
      </c>
      <c r="EC179" s="7">
        <v>0.98684210000000006</v>
      </c>
      <c r="ED179" s="7">
        <v>0.98684210000000006</v>
      </c>
      <c r="EE179" s="7">
        <v>411.890410958904</v>
      </c>
      <c r="EF179" s="7">
        <v>407.36111111111097</v>
      </c>
      <c r="EG179" s="7">
        <v>409.64137931034497</v>
      </c>
      <c r="EH179" s="7">
        <v>-4.5292998477930304</v>
      </c>
      <c r="EI179" s="7">
        <v>5.7010201935111603E-2</v>
      </c>
      <c r="EJ179" s="7">
        <v>4</v>
      </c>
      <c r="EK179">
        <v>31.307057057057033</v>
      </c>
      <c r="EL179">
        <v>24.608223132254142</v>
      </c>
      <c r="EM179">
        <v>37</v>
      </c>
      <c r="EN179">
        <v>-44.206456456456479</v>
      </c>
      <c r="EO179">
        <v>32.344881829584082</v>
      </c>
      <c r="EP179">
        <v>37</v>
      </c>
      <c r="EQ179">
        <v>0.5</v>
      </c>
      <c r="ER179">
        <v>0.70820100878012238</v>
      </c>
      <c r="ES179" s="7">
        <v>0.96666666666666667</v>
      </c>
      <c r="ET179" s="25">
        <v>350.17241379310343</v>
      </c>
      <c r="EU179" s="25">
        <v>417</v>
      </c>
      <c r="EV179" s="7">
        <v>1</v>
      </c>
      <c r="EW179" s="7">
        <v>0.96666666666666667</v>
      </c>
      <c r="EX179" s="7">
        <v>0.98333333333333328</v>
      </c>
    </row>
    <row r="180" spans="1:154" x14ac:dyDescent="0.25">
      <c r="A180" s="2">
        <v>2027</v>
      </c>
      <c r="B180" s="7" t="s">
        <v>173</v>
      </c>
      <c r="C180" s="7" t="str">
        <f t="shared" si="77"/>
        <v>99</v>
      </c>
      <c r="D180" s="7">
        <f t="shared" si="78"/>
        <v>1999</v>
      </c>
      <c r="E180" s="7">
        <f t="shared" si="79"/>
        <v>1999</v>
      </c>
      <c r="F180" s="7">
        <f t="shared" si="80"/>
        <v>20</v>
      </c>
      <c r="G180" s="7" t="s">
        <v>447</v>
      </c>
      <c r="H180" s="7">
        <f>IF(G180="ישראל",1,0)</f>
        <v>1</v>
      </c>
      <c r="I180" s="7"/>
      <c r="J180" s="7" t="s">
        <v>470</v>
      </c>
      <c r="K180" s="7">
        <f t="shared" si="81"/>
        <v>1</v>
      </c>
      <c r="L180" s="7">
        <v>12</v>
      </c>
      <c r="M180" s="7" t="s">
        <v>495</v>
      </c>
      <c r="N180" s="7">
        <f t="shared" si="86"/>
        <v>1</v>
      </c>
      <c r="O180" s="7" t="s">
        <v>494</v>
      </c>
      <c r="P180" s="7">
        <f t="shared" si="84"/>
        <v>0</v>
      </c>
      <c r="Q180" s="7" t="s">
        <v>494</v>
      </c>
      <c r="R180" s="7">
        <f t="shared" si="74"/>
        <v>0</v>
      </c>
      <c r="S180" s="7" t="s">
        <v>501</v>
      </c>
      <c r="T180" s="7">
        <f t="shared" si="68"/>
        <v>1</v>
      </c>
      <c r="U180" s="7" t="s">
        <v>504</v>
      </c>
      <c r="V180" s="25">
        <v>53</v>
      </c>
      <c r="W180" s="25">
        <v>60</v>
      </c>
      <c r="X180" s="25">
        <v>27</v>
      </c>
      <c r="Y180" s="7">
        <f t="shared" si="85"/>
        <v>3</v>
      </c>
      <c r="Z180" s="7" t="s">
        <v>514</v>
      </c>
      <c r="AA180" s="7">
        <f t="shared" si="83"/>
        <v>6</v>
      </c>
      <c r="AB180" s="7">
        <v>0</v>
      </c>
      <c r="AC180" s="7">
        <v>0</v>
      </c>
      <c r="AD180" s="7">
        <v>9</v>
      </c>
      <c r="AE180" s="7">
        <v>10</v>
      </c>
      <c r="AF180" s="7">
        <v>5</v>
      </c>
      <c r="AG180" s="7">
        <v>3</v>
      </c>
      <c r="AH180" s="7">
        <v>2</v>
      </c>
      <c r="AI180" s="7">
        <v>0</v>
      </c>
      <c r="AJ180" s="7">
        <v>3</v>
      </c>
      <c r="AK180" s="7">
        <v>0</v>
      </c>
      <c r="AL180" s="7">
        <v>17</v>
      </c>
      <c r="AM180" s="7">
        <v>32</v>
      </c>
      <c r="AN180" s="7">
        <v>33</v>
      </c>
      <c r="AO180" s="7">
        <v>37</v>
      </c>
      <c r="AP180" s="7">
        <v>36</v>
      </c>
      <c r="AQ180" s="7">
        <v>16</v>
      </c>
      <c r="AR180" s="7">
        <v>38</v>
      </c>
      <c r="AS180" s="7">
        <v>0.91666666666666663</v>
      </c>
      <c r="AT180" s="8">
        <v>23</v>
      </c>
      <c r="AU180" s="8">
        <v>29</v>
      </c>
      <c r="AV180" s="8">
        <v>0.51111111111111107</v>
      </c>
      <c r="AW180" s="8">
        <v>0.64444444444444449</v>
      </c>
      <c r="AX180" s="8">
        <v>0.57777777777777772</v>
      </c>
      <c r="AY180" s="8">
        <v>601.85</v>
      </c>
      <c r="AZ180" s="8">
        <v>679.9375</v>
      </c>
      <c r="BA180" s="8">
        <v>636.55555555555554</v>
      </c>
      <c r="BB180" s="8">
        <v>782</v>
      </c>
      <c r="BC180" s="8">
        <v>668.52</v>
      </c>
      <c r="BD180" s="8">
        <v>722.89583333333337</v>
      </c>
      <c r="BE180" s="8">
        <v>685.89285714285711</v>
      </c>
      <c r="BF180" s="8">
        <v>-180.14999999999998</v>
      </c>
      <c r="BG180" s="8">
        <v>11.417500000000018</v>
      </c>
      <c r="BH180" s="8">
        <v>-86.340277777777828</v>
      </c>
      <c r="BM180" s="7">
        <v>0.93421050000000005</v>
      </c>
      <c r="BN180" s="7">
        <v>0.84210529999999995</v>
      </c>
      <c r="BO180" s="7">
        <v>0.88815789999999994</v>
      </c>
      <c r="BP180" s="7">
        <v>432.61428571428598</v>
      </c>
      <c r="BQ180" s="7">
        <v>425.28571428571399</v>
      </c>
      <c r="BR180" s="7">
        <v>429.142857142857</v>
      </c>
      <c r="BS180" s="7">
        <v>-7.3285714285714203</v>
      </c>
      <c r="BT180" s="7">
        <v>5.6932795260678903E-2</v>
      </c>
      <c r="BU180" s="7">
        <v>12</v>
      </c>
      <c r="BV180" s="39">
        <v>45.257936507936463</v>
      </c>
      <c r="BW180" s="39">
        <v>29.676483498546613</v>
      </c>
      <c r="BX180" s="39">
        <v>36</v>
      </c>
      <c r="BY180" s="39">
        <v>-63.008403361344591</v>
      </c>
      <c r="BZ180" s="39">
        <v>71.067295949917863</v>
      </c>
      <c r="CA180" s="39">
        <v>34</v>
      </c>
      <c r="CB180">
        <v>0.51428571428571423</v>
      </c>
      <c r="CC180">
        <v>0.71828413502859889</v>
      </c>
      <c r="CD180" s="7">
        <v>0.79166666666666663</v>
      </c>
      <c r="CE180" s="25">
        <v>366.16949152542372</v>
      </c>
      <c r="CF180" s="25">
        <v>468.83333333333331</v>
      </c>
      <c r="CG180" s="7">
        <v>1</v>
      </c>
      <c r="CH180" s="7">
        <v>0.6166666666666667</v>
      </c>
      <c r="CI180" s="7">
        <v>0.80833333333333335</v>
      </c>
      <c r="CJ180" s="8">
        <v>2</v>
      </c>
      <c r="CK180" s="8" t="s">
        <v>504</v>
      </c>
      <c r="CL180" s="8">
        <f t="shared" si="70"/>
        <v>3</v>
      </c>
      <c r="CM180" s="8" t="s">
        <v>639</v>
      </c>
      <c r="CN180" s="8">
        <v>1</v>
      </c>
      <c r="CO180" s="8" t="s">
        <v>634</v>
      </c>
      <c r="CP180" s="8">
        <v>0</v>
      </c>
      <c r="CQ180" s="7" t="s">
        <v>636</v>
      </c>
      <c r="CR180" s="7">
        <v>2</v>
      </c>
      <c r="CS180" s="7">
        <v>10</v>
      </c>
      <c r="CT180" s="7">
        <v>6</v>
      </c>
      <c r="CU180" s="8">
        <v>0</v>
      </c>
      <c r="CV180" s="8">
        <v>0</v>
      </c>
      <c r="CW180" s="7">
        <v>3</v>
      </c>
      <c r="CX180" s="7">
        <f t="shared" si="71"/>
        <v>0</v>
      </c>
      <c r="CY180" s="7">
        <f t="shared" si="72"/>
        <v>0</v>
      </c>
      <c r="CZ180" s="7">
        <v>2</v>
      </c>
      <c r="DA180" s="7">
        <v>0</v>
      </c>
      <c r="DB180" s="7">
        <v>1</v>
      </c>
      <c r="DC180" s="7">
        <v>0</v>
      </c>
      <c r="DD180" s="7">
        <v>1</v>
      </c>
      <c r="DE180" s="7">
        <v>27</v>
      </c>
      <c r="DF180" s="8">
        <v>29</v>
      </c>
      <c r="DG180" s="7">
        <v>40</v>
      </c>
      <c r="DH180" s="8">
        <v>1</v>
      </c>
      <c r="DI180" s="8">
        <v>24</v>
      </c>
      <c r="DJ180" s="8">
        <v>24</v>
      </c>
      <c r="DK180" s="8">
        <v>0.53333333333333333</v>
      </c>
      <c r="DL180" s="8">
        <f t="shared" ref="DL180:DL260" si="87">DJ180/45</f>
        <v>0.53333333333333333</v>
      </c>
      <c r="DM180" s="8">
        <f t="shared" si="57"/>
        <v>0.53333333333333333</v>
      </c>
      <c r="DN180" s="8">
        <v>615.95238095238096</v>
      </c>
      <c r="DO180" s="8">
        <v>605.85714285714289</v>
      </c>
      <c r="DP180" s="8">
        <v>610.90476190476193</v>
      </c>
      <c r="DQ180" s="8">
        <v>613.33333333333337</v>
      </c>
      <c r="DR180" s="8">
        <v>656.6521739130435</v>
      </c>
      <c r="DS180" s="8">
        <v>635.97727272727275</v>
      </c>
      <c r="DT180" s="8">
        <v>623.73255813953483</v>
      </c>
      <c r="DU180" s="8">
        <f t="shared" si="58"/>
        <v>2.619047619047592</v>
      </c>
      <c r="DV180" s="8">
        <f t="shared" si="58"/>
        <v>-50.795031055900608</v>
      </c>
      <c r="DW180" s="8">
        <f t="shared" si="58"/>
        <v>-25.072510822510822</v>
      </c>
      <c r="EB180" s="7">
        <v>0.9473684</v>
      </c>
      <c r="EC180" s="7">
        <v>0.93421050000000005</v>
      </c>
      <c r="ED180" s="7">
        <v>0.94078949999999995</v>
      </c>
      <c r="EE180" s="7">
        <v>441.94285714285701</v>
      </c>
      <c r="EF180" s="7">
        <v>440</v>
      </c>
      <c r="EG180" s="7">
        <v>440.97142857142899</v>
      </c>
      <c r="EH180" s="7">
        <v>-1.94285714285712</v>
      </c>
      <c r="EI180" s="7">
        <v>3.7965829840293203E-2</v>
      </c>
      <c r="EJ180" s="7">
        <v>7</v>
      </c>
      <c r="EK180">
        <v>49.578947368421055</v>
      </c>
      <c r="EL180">
        <v>33.672284072831182</v>
      </c>
      <c r="EM180">
        <v>38</v>
      </c>
      <c r="EN180">
        <v>-63.125</v>
      </c>
      <c r="EO180">
        <v>60.4662870945455</v>
      </c>
      <c r="EP180">
        <v>32</v>
      </c>
      <c r="EQ180">
        <v>0.54285714285714282</v>
      </c>
      <c r="ER180">
        <v>0.7854090672225118</v>
      </c>
      <c r="ES180" s="7">
        <v>0.8</v>
      </c>
      <c r="ET180" s="25">
        <v>346.84745762711867</v>
      </c>
      <c r="EU180" s="25">
        <v>448.32432432432432</v>
      </c>
      <c r="EV180" s="7">
        <v>0.98333333333333328</v>
      </c>
      <c r="EW180" s="7">
        <v>0.6166666666666667</v>
      </c>
      <c r="EX180" s="7">
        <v>0.8</v>
      </c>
    </row>
    <row r="181" spans="1:154" x14ac:dyDescent="0.25">
      <c r="A181" s="2">
        <v>2028</v>
      </c>
      <c r="B181" s="7" t="s">
        <v>174</v>
      </c>
      <c r="C181" s="7" t="str">
        <f t="shared" si="77"/>
        <v>00</v>
      </c>
      <c r="D181" s="7">
        <f t="shared" si="78"/>
        <v>1900</v>
      </c>
      <c r="E181" s="7">
        <f t="shared" si="79"/>
        <v>2000</v>
      </c>
      <c r="F181" s="7">
        <f t="shared" si="80"/>
        <v>19</v>
      </c>
      <c r="G181" s="7" t="s">
        <v>447</v>
      </c>
      <c r="H181" s="7">
        <f>IF(G181="ישראל",1,0)</f>
        <v>1</v>
      </c>
      <c r="I181" s="7"/>
      <c r="J181" s="7" t="s">
        <v>470</v>
      </c>
      <c r="K181" s="7">
        <f t="shared" si="81"/>
        <v>1</v>
      </c>
      <c r="L181" s="7">
        <v>12</v>
      </c>
      <c r="M181" s="7" t="s">
        <v>494</v>
      </c>
      <c r="N181" s="7">
        <f t="shared" si="86"/>
        <v>0</v>
      </c>
      <c r="O181" s="7" t="s">
        <v>494</v>
      </c>
      <c r="P181" s="7">
        <f t="shared" si="84"/>
        <v>0</v>
      </c>
      <c r="Q181" s="7" t="s">
        <v>495</v>
      </c>
      <c r="R181" s="7">
        <f t="shared" si="74"/>
        <v>1</v>
      </c>
      <c r="S181" s="7" t="s">
        <v>501</v>
      </c>
      <c r="T181" s="7">
        <f t="shared" si="68"/>
        <v>1</v>
      </c>
      <c r="U181" s="7" t="s">
        <v>506</v>
      </c>
      <c r="V181" s="25">
        <v>49</v>
      </c>
      <c r="W181" s="25">
        <v>40</v>
      </c>
      <c r="X181" s="25">
        <v>20</v>
      </c>
      <c r="Y181" s="7">
        <f t="shared" si="85"/>
        <v>4</v>
      </c>
      <c r="Z181" s="7" t="s">
        <v>514</v>
      </c>
      <c r="AA181" s="7">
        <f t="shared" si="83"/>
        <v>6</v>
      </c>
      <c r="AB181" s="7">
        <v>0</v>
      </c>
      <c r="AC181" s="7">
        <v>0</v>
      </c>
      <c r="AD181" s="7">
        <v>9</v>
      </c>
      <c r="AE181" s="7">
        <v>2</v>
      </c>
      <c r="AF181" s="7">
        <v>0</v>
      </c>
      <c r="AG181" s="7">
        <v>0</v>
      </c>
      <c r="AH181" s="7">
        <v>0</v>
      </c>
      <c r="AI181" s="7">
        <v>2</v>
      </c>
      <c r="AJ181" s="7">
        <v>0</v>
      </c>
      <c r="AK181" s="7">
        <v>2</v>
      </c>
      <c r="AL181" s="7">
        <v>0</v>
      </c>
      <c r="AM181" s="7">
        <v>32</v>
      </c>
      <c r="AN181" s="7">
        <v>31</v>
      </c>
      <c r="AO181" s="7">
        <v>36</v>
      </c>
      <c r="AP181" s="7">
        <v>41</v>
      </c>
      <c r="AQ181" s="7">
        <v>11</v>
      </c>
      <c r="AR181" s="7">
        <v>40</v>
      </c>
      <c r="AS181" s="7">
        <v>1</v>
      </c>
      <c r="AT181" s="8">
        <v>19</v>
      </c>
      <c r="AU181" s="8">
        <v>29</v>
      </c>
      <c r="AV181" s="8">
        <v>0.42222222222222222</v>
      </c>
      <c r="AW181" s="8">
        <v>0.64444444444444449</v>
      </c>
      <c r="AX181" s="8">
        <v>0.53333333333333333</v>
      </c>
      <c r="AY181" s="8">
        <v>527.53846153846155</v>
      </c>
      <c r="AZ181" s="8">
        <v>601.5625</v>
      </c>
      <c r="BA181" s="8">
        <v>555.73809523809518</v>
      </c>
      <c r="BB181" s="8">
        <v>638.73684210526312</v>
      </c>
      <c r="BC181" s="8">
        <v>654.71428571428567</v>
      </c>
      <c r="BD181" s="8">
        <v>648.25531914893622</v>
      </c>
      <c r="BE181" s="8">
        <v>604.59550561797755</v>
      </c>
      <c r="BF181" s="8">
        <v>-111.19838056680157</v>
      </c>
      <c r="BG181" s="8">
        <v>-53.151785714285666</v>
      </c>
      <c r="BH181" s="8">
        <v>-92.517223910841039</v>
      </c>
      <c r="BM181" s="7">
        <v>0.96052630000000006</v>
      </c>
      <c r="BN181" s="7">
        <v>0.9736842</v>
      </c>
      <c r="BO181" s="7">
        <v>0.96710529999999995</v>
      </c>
      <c r="BP181" s="7">
        <v>476.98611111111097</v>
      </c>
      <c r="BQ181" s="7">
        <v>464.097222222222</v>
      </c>
      <c r="BR181" s="7">
        <v>470.54166666666703</v>
      </c>
      <c r="BS181" s="7">
        <v>-12.8888888888889</v>
      </c>
      <c r="BT181" s="7">
        <v>5.5281566825194202E-2</v>
      </c>
      <c r="BU181" s="7">
        <v>5</v>
      </c>
      <c r="BV181" s="39">
        <v>37.004946727549445</v>
      </c>
      <c r="BW181" s="39">
        <v>26.887784068211491</v>
      </c>
      <c r="BX181" s="39">
        <v>36</v>
      </c>
      <c r="BY181" s="39">
        <v>-57.689497716894984</v>
      </c>
      <c r="BZ181" s="39">
        <v>40.291989829796719</v>
      </c>
      <c r="CA181" s="39">
        <v>36</v>
      </c>
      <c r="CB181">
        <v>0.5</v>
      </c>
      <c r="CC181">
        <v>0.64145031924436657</v>
      </c>
      <c r="CD181" s="7">
        <v>0.98333333333333328</v>
      </c>
      <c r="CE181" s="25">
        <v>428.18965517241378</v>
      </c>
      <c r="CF181" s="25">
        <v>498.15</v>
      </c>
      <c r="CG181" s="7">
        <v>0.98333333333333328</v>
      </c>
      <c r="CH181" s="7">
        <v>1</v>
      </c>
      <c r="CI181" s="7">
        <v>0.9916666666666667</v>
      </c>
      <c r="CJ181" s="8">
        <v>2</v>
      </c>
      <c r="CK181" s="8" t="s">
        <v>504</v>
      </c>
      <c r="CL181" s="8">
        <f t="shared" si="70"/>
        <v>3</v>
      </c>
      <c r="CM181" s="8" t="s">
        <v>634</v>
      </c>
      <c r="CN181" s="8">
        <v>0</v>
      </c>
      <c r="CO181" s="8" t="s">
        <v>634</v>
      </c>
      <c r="CP181" s="8">
        <v>0</v>
      </c>
      <c r="CQ181" s="7" t="s">
        <v>635</v>
      </c>
      <c r="CR181" s="7">
        <v>0</v>
      </c>
      <c r="CS181" s="7">
        <v>0</v>
      </c>
      <c r="CT181" s="7">
        <v>0</v>
      </c>
      <c r="CU181" s="8">
        <v>9</v>
      </c>
      <c r="CV181" s="8">
        <v>0</v>
      </c>
      <c r="CW181" s="7">
        <v>1</v>
      </c>
      <c r="CX181" s="7">
        <f t="shared" si="71"/>
        <v>0</v>
      </c>
      <c r="CY181" s="7">
        <f t="shared" si="72"/>
        <v>0</v>
      </c>
      <c r="CZ181" s="7">
        <v>0</v>
      </c>
      <c r="DA181" s="7">
        <v>0</v>
      </c>
      <c r="DB181" s="7">
        <v>1</v>
      </c>
      <c r="DC181" s="7">
        <v>0</v>
      </c>
      <c r="DD181" s="7">
        <v>0</v>
      </c>
      <c r="DE181" s="7">
        <v>19</v>
      </c>
      <c r="DF181" s="8">
        <v>20</v>
      </c>
      <c r="DG181" s="7">
        <v>33.142857142857146</v>
      </c>
      <c r="DH181" s="8">
        <v>1</v>
      </c>
      <c r="DI181" s="8">
        <v>15</v>
      </c>
      <c r="DJ181" s="8">
        <v>22</v>
      </c>
      <c r="DK181" s="8">
        <v>0.33333333333333331</v>
      </c>
      <c r="DL181" s="8">
        <f t="shared" si="87"/>
        <v>0.48888888888888887</v>
      </c>
      <c r="DM181" s="8">
        <f t="shared" ref="DM181:DM261" si="88">(DI181+DJ181)/90</f>
        <v>0.41111111111111109</v>
      </c>
      <c r="DN181" s="8">
        <v>660.75862068965512</v>
      </c>
      <c r="DO181" s="8">
        <v>605.13636363636363</v>
      </c>
      <c r="DP181" s="8">
        <v>636.76470588235293</v>
      </c>
      <c r="DQ181" s="8">
        <v>686.33333333333337</v>
      </c>
      <c r="DR181" s="8">
        <v>607.9</v>
      </c>
      <c r="DS181" s="8">
        <v>641.51428571428573</v>
      </c>
      <c r="DT181" s="8">
        <v>638.69767441860461</v>
      </c>
      <c r="DU181" s="8">
        <f t="shared" ref="DU181:DW261" si="89">DN181-DQ181</f>
        <v>-25.574712643678254</v>
      </c>
      <c r="DV181" s="8">
        <f t="shared" si="89"/>
        <v>-2.7636363636363512</v>
      </c>
      <c r="DW181" s="8">
        <f t="shared" si="89"/>
        <v>-4.749579831932806</v>
      </c>
      <c r="EB181" s="7">
        <v>1</v>
      </c>
      <c r="EC181" s="7">
        <v>0.96052630000000006</v>
      </c>
      <c r="ED181" s="7">
        <v>0.9802632</v>
      </c>
      <c r="EE181" s="7">
        <v>522.60273972602704</v>
      </c>
      <c r="EF181" s="7">
        <v>505.222222222222</v>
      </c>
      <c r="EG181" s="7">
        <v>513.97241379310299</v>
      </c>
      <c r="EH181" s="7">
        <v>-17.380517503805201</v>
      </c>
      <c r="EI181" s="7">
        <v>0.10013289011490401</v>
      </c>
      <c r="EJ181" s="7">
        <v>4</v>
      </c>
      <c r="EK181">
        <v>53.795261014439035</v>
      </c>
      <c r="EL181">
        <v>31.496843210285348</v>
      </c>
      <c r="EM181">
        <v>37</v>
      </c>
      <c r="EN181">
        <v>-101.12436914203323</v>
      </c>
      <c r="EO181">
        <v>103.56474883963199</v>
      </c>
      <c r="EP181">
        <v>38</v>
      </c>
      <c r="EQ181">
        <v>0.49333333333333335</v>
      </c>
      <c r="ER181">
        <v>0.53197128912499259</v>
      </c>
      <c r="ES181" s="7">
        <v>0.97499999999999998</v>
      </c>
      <c r="ET181" s="25">
        <v>441.83050847457628</v>
      </c>
      <c r="EU181" s="25">
        <v>475.12068965517244</v>
      </c>
      <c r="EV181" s="7">
        <v>1</v>
      </c>
      <c r="EW181" s="7">
        <v>0.98333333333333328</v>
      </c>
      <c r="EX181" s="7">
        <v>0.9916666666666667</v>
      </c>
    </row>
    <row r="182" spans="1:154" x14ac:dyDescent="0.25">
      <c r="A182" s="2">
        <v>2029</v>
      </c>
      <c r="B182" s="7" t="s">
        <v>170</v>
      </c>
      <c r="C182" s="7" t="str">
        <f t="shared" si="77"/>
        <v>99</v>
      </c>
      <c r="D182" s="7">
        <f t="shared" si="78"/>
        <v>1999</v>
      </c>
      <c r="E182" s="7">
        <f t="shared" si="79"/>
        <v>1999</v>
      </c>
      <c r="F182" s="7">
        <f t="shared" si="80"/>
        <v>20</v>
      </c>
      <c r="G182" s="10"/>
      <c r="H182" s="10"/>
      <c r="I182" s="10"/>
      <c r="J182" s="7" t="s">
        <v>470</v>
      </c>
      <c r="K182" s="7">
        <f t="shared" si="81"/>
        <v>1</v>
      </c>
      <c r="L182" s="7">
        <v>12</v>
      </c>
      <c r="M182" s="7" t="s">
        <v>495</v>
      </c>
      <c r="N182" s="7">
        <f t="shared" si="86"/>
        <v>1</v>
      </c>
      <c r="O182" s="7" t="s">
        <v>494</v>
      </c>
      <c r="P182" s="7">
        <f t="shared" si="84"/>
        <v>0</v>
      </c>
      <c r="Q182" s="7" t="s">
        <v>494</v>
      </c>
      <c r="R182" s="7">
        <f t="shared" si="74"/>
        <v>0</v>
      </c>
      <c r="S182" s="7" t="s">
        <v>501</v>
      </c>
      <c r="T182" s="7">
        <f t="shared" si="68"/>
        <v>1</v>
      </c>
      <c r="U182" s="7" t="s">
        <v>504</v>
      </c>
      <c r="V182" s="25">
        <v>52</v>
      </c>
      <c r="W182" s="25">
        <v>50</v>
      </c>
      <c r="X182" s="25">
        <v>26</v>
      </c>
      <c r="Y182" s="7">
        <f t="shared" si="85"/>
        <v>3</v>
      </c>
      <c r="Z182" s="7" t="s">
        <v>514</v>
      </c>
      <c r="AA182" s="7">
        <f t="shared" si="83"/>
        <v>6</v>
      </c>
      <c r="AB182" s="7">
        <v>3</v>
      </c>
      <c r="AC182" s="7">
        <v>0</v>
      </c>
      <c r="AD182" s="7">
        <v>9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2</v>
      </c>
      <c r="AL182" s="7">
        <v>22</v>
      </c>
      <c r="AM182" s="7">
        <v>34</v>
      </c>
      <c r="AN182" s="7">
        <v>35</v>
      </c>
      <c r="AO182" s="7">
        <v>39</v>
      </c>
      <c r="AP182" s="7">
        <v>36</v>
      </c>
      <c r="AQ182" s="7">
        <v>13</v>
      </c>
      <c r="AR182" s="7">
        <v>34</v>
      </c>
      <c r="AS182" s="7">
        <v>1</v>
      </c>
      <c r="AT182" s="8">
        <v>17</v>
      </c>
      <c r="AU182" s="8">
        <v>27</v>
      </c>
      <c r="AV182" s="8">
        <v>0.37777777777777777</v>
      </c>
      <c r="AW182" s="8">
        <v>0.6</v>
      </c>
      <c r="AX182" s="8">
        <v>0.48888888888888887</v>
      </c>
      <c r="AY182" s="8">
        <v>744</v>
      </c>
      <c r="AZ182" s="8">
        <v>861.64705882352939</v>
      </c>
      <c r="BA182" s="8">
        <v>789.4545454545455</v>
      </c>
      <c r="BB182" s="8">
        <v>944.3125</v>
      </c>
      <c r="BC182" s="8">
        <v>819.88461538461536</v>
      </c>
      <c r="BD182" s="8">
        <v>867.28571428571433</v>
      </c>
      <c r="BE182" s="8">
        <v>827.46511627906978</v>
      </c>
      <c r="BF182" s="8">
        <v>-200.3125</v>
      </c>
      <c r="BG182" s="8">
        <v>41.762443438914033</v>
      </c>
      <c r="BH182" s="8">
        <v>-77.831168831168839</v>
      </c>
      <c r="BM182" s="7">
        <v>0.98684210000000006</v>
      </c>
      <c r="BN182" s="7">
        <v>0.98684210000000006</v>
      </c>
      <c r="BO182" s="7">
        <v>0.98684210000000006</v>
      </c>
      <c r="BP182" s="7">
        <v>505.04109589041099</v>
      </c>
      <c r="BQ182" s="7">
        <v>524.219178082192</v>
      </c>
      <c r="BR182" s="7">
        <v>514.63013698630095</v>
      </c>
      <c r="BS182" s="7">
        <v>19.178082191780799</v>
      </c>
      <c r="BT182" s="7">
        <v>8.8533947617125006E-2</v>
      </c>
      <c r="BU182" s="7">
        <v>3</v>
      </c>
      <c r="BV182" s="39">
        <v>61.176624890702413</v>
      </c>
      <c r="BW182" s="39">
        <v>38.351097766089993</v>
      </c>
      <c r="BX182" s="39">
        <v>47</v>
      </c>
      <c r="BY182" s="39">
        <v>-56.742360379346685</v>
      </c>
      <c r="BZ182" s="39">
        <v>33.388713856897084</v>
      </c>
      <c r="CA182" s="39">
        <v>26</v>
      </c>
      <c r="CB182">
        <v>0.64383561643835618</v>
      </c>
      <c r="CC182">
        <v>1.0781473396896215</v>
      </c>
      <c r="CD182" s="7">
        <v>0.97499999999999998</v>
      </c>
      <c r="CE182" s="25">
        <v>425.63793103448273</v>
      </c>
      <c r="CF182" s="25">
        <v>488.11864406779659</v>
      </c>
      <c r="CG182" s="7">
        <v>0.96666666666666667</v>
      </c>
      <c r="CH182" s="7">
        <v>0.98333333333333328</v>
      </c>
      <c r="CI182" s="7">
        <v>0.97499999999999998</v>
      </c>
      <c r="CJ182" s="8">
        <v>2</v>
      </c>
      <c r="CK182" s="8" t="s">
        <v>504</v>
      </c>
      <c r="CL182" s="8">
        <f t="shared" si="70"/>
        <v>3</v>
      </c>
      <c r="CM182" s="8" t="s">
        <v>634</v>
      </c>
      <c r="CN182" s="8">
        <v>0</v>
      </c>
      <c r="CO182" s="8" t="s">
        <v>634</v>
      </c>
      <c r="CP182" s="8">
        <v>0</v>
      </c>
      <c r="CQ182" s="7" t="s">
        <v>635</v>
      </c>
      <c r="CR182" s="7">
        <v>0</v>
      </c>
      <c r="CS182" s="7">
        <v>0</v>
      </c>
      <c r="CT182" s="7">
        <v>1</v>
      </c>
      <c r="CU182" s="8">
        <v>0</v>
      </c>
      <c r="CV182" s="8">
        <v>0</v>
      </c>
      <c r="CW182" s="7">
        <v>0</v>
      </c>
      <c r="CX182" s="7">
        <f t="shared" si="71"/>
        <v>0</v>
      </c>
      <c r="CY182" s="7">
        <f t="shared" si="72"/>
        <v>0</v>
      </c>
      <c r="CZ182" s="7">
        <v>0</v>
      </c>
      <c r="DA182" s="7">
        <v>0</v>
      </c>
      <c r="DB182" s="7">
        <v>0</v>
      </c>
      <c r="DC182" s="7">
        <v>0</v>
      </c>
      <c r="DD182" s="7">
        <v>0</v>
      </c>
      <c r="DE182" s="7">
        <v>12</v>
      </c>
      <c r="DF182" s="8">
        <v>30</v>
      </c>
      <c r="DG182" s="7">
        <v>36</v>
      </c>
      <c r="DH182" s="8">
        <v>0.91666666666666663</v>
      </c>
      <c r="DI182" s="8">
        <v>24</v>
      </c>
      <c r="DJ182" s="8">
        <v>22</v>
      </c>
      <c r="DK182" s="8">
        <v>0.53333333333333333</v>
      </c>
      <c r="DL182" s="8">
        <f t="shared" si="87"/>
        <v>0.48888888888888887</v>
      </c>
      <c r="DM182" s="8">
        <f t="shared" si="88"/>
        <v>0.51111111111111107</v>
      </c>
      <c r="DN182" s="8">
        <v>803.1</v>
      </c>
      <c r="DO182" s="8">
        <v>726.63636363636363</v>
      </c>
      <c r="DP182" s="8">
        <v>763.04761904761904</v>
      </c>
      <c r="DQ182" s="8">
        <v>764.13043478260875</v>
      </c>
      <c r="DR182" s="8">
        <v>700.31818181818187</v>
      </c>
      <c r="DS182" s="8">
        <v>732.93333333333328</v>
      </c>
      <c r="DT182" s="8">
        <v>747.47126436781605</v>
      </c>
      <c r="DU182" s="8">
        <f t="shared" si="89"/>
        <v>38.969565217391278</v>
      </c>
      <c r="DV182" s="8">
        <f t="shared" si="89"/>
        <v>26.318181818181756</v>
      </c>
      <c r="DW182" s="8">
        <f t="shared" si="89"/>
        <v>30.114285714285757</v>
      </c>
      <c r="EB182" s="7">
        <v>0.98684210000000006</v>
      </c>
      <c r="EC182" s="7">
        <v>0.9736842</v>
      </c>
      <c r="ED182" s="7">
        <v>0.9802632</v>
      </c>
      <c r="EE182" s="7">
        <v>463.02739726027397</v>
      </c>
      <c r="EF182" s="7">
        <v>454.38888888888903</v>
      </c>
      <c r="EG182" s="7">
        <v>458.73793103448298</v>
      </c>
      <c r="EH182" s="7">
        <v>-8.6385083713850594</v>
      </c>
      <c r="EI182" s="7">
        <v>5.8864217481159803E-2</v>
      </c>
      <c r="EJ182" s="7">
        <v>4</v>
      </c>
      <c r="EK182">
        <v>46.35312024353123</v>
      </c>
      <c r="EL182">
        <v>31.592114971857416</v>
      </c>
      <c r="EM182">
        <v>36</v>
      </c>
      <c r="EN182">
        <v>-62.398341744772885</v>
      </c>
      <c r="EO182">
        <v>55.361722878815883</v>
      </c>
      <c r="EP182">
        <v>38</v>
      </c>
      <c r="EQ182">
        <v>0.48648648648648651</v>
      </c>
      <c r="ER182">
        <v>0.7428582066031304</v>
      </c>
      <c r="ES182" s="7">
        <v>0.96666666666666667</v>
      </c>
      <c r="ET182" s="25">
        <v>371.79310344827587</v>
      </c>
      <c r="EU182" s="25">
        <v>439.93103448275861</v>
      </c>
      <c r="EV182" s="7">
        <v>1</v>
      </c>
      <c r="EW182" s="7">
        <v>0.96666666666666667</v>
      </c>
      <c r="EX182" s="7">
        <v>0.98333333333333328</v>
      </c>
    </row>
    <row r="183" spans="1:154" x14ac:dyDescent="0.25">
      <c r="A183" s="2">
        <v>2030</v>
      </c>
      <c r="B183" s="7" t="s">
        <v>175</v>
      </c>
      <c r="C183" s="7" t="str">
        <f t="shared" ref="C183:C214" si="90">RIGHT(B183,2)</f>
        <v>99</v>
      </c>
      <c r="D183" s="7">
        <f t="shared" ref="D183:D199" si="91">IF(C183&gt;0,C183+1900,C183+2000)</f>
        <v>1999</v>
      </c>
      <c r="E183" s="7">
        <f t="shared" ref="E183:E199" si="92">IF(D183=1900,2000,D183)</f>
        <v>1999</v>
      </c>
      <c r="F183" s="7">
        <f t="shared" ref="F183:F199" si="93">2019-E183</f>
        <v>20</v>
      </c>
      <c r="G183" s="7" t="s">
        <v>447</v>
      </c>
      <c r="H183" s="7">
        <f t="shared" ref="H183:H246" si="94">IF(G183="ישראל",1,0)</f>
        <v>1</v>
      </c>
      <c r="I183" s="7"/>
      <c r="J183" s="7" t="s">
        <v>470</v>
      </c>
      <c r="K183" s="7">
        <f t="shared" si="81"/>
        <v>1</v>
      </c>
      <c r="L183" s="7">
        <v>12</v>
      </c>
      <c r="M183" s="7" t="s">
        <v>495</v>
      </c>
      <c r="N183" s="7">
        <f t="shared" si="86"/>
        <v>1</v>
      </c>
      <c r="O183" s="7" t="s">
        <v>494</v>
      </c>
      <c r="P183" s="7">
        <f t="shared" si="84"/>
        <v>0</v>
      </c>
      <c r="Q183" s="7" t="s">
        <v>494</v>
      </c>
      <c r="R183" s="7">
        <f t="shared" si="74"/>
        <v>0</v>
      </c>
      <c r="S183" s="7" t="s">
        <v>501</v>
      </c>
      <c r="T183" s="7">
        <f t="shared" si="68"/>
        <v>1</v>
      </c>
      <c r="U183" s="7" t="s">
        <v>506</v>
      </c>
      <c r="V183" s="25">
        <v>56</v>
      </c>
      <c r="W183" s="25">
        <v>80</v>
      </c>
      <c r="X183" s="25">
        <v>30</v>
      </c>
      <c r="Y183" s="7">
        <f t="shared" si="85"/>
        <v>4</v>
      </c>
      <c r="Z183" s="7" t="s">
        <v>514</v>
      </c>
      <c r="AA183" s="7">
        <f t="shared" si="83"/>
        <v>6</v>
      </c>
      <c r="AB183" s="7">
        <v>4</v>
      </c>
      <c r="AC183" s="7">
        <v>2</v>
      </c>
      <c r="AD183" s="7">
        <v>1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2</v>
      </c>
      <c r="AL183" s="7">
        <v>14</v>
      </c>
      <c r="AM183" s="7">
        <v>32</v>
      </c>
      <c r="AN183" s="7">
        <v>29</v>
      </c>
      <c r="AO183" s="7">
        <v>34</v>
      </c>
      <c r="AP183" s="7">
        <v>36</v>
      </c>
      <c r="AQ183" s="7">
        <v>20</v>
      </c>
      <c r="AR183" s="7">
        <v>41</v>
      </c>
      <c r="AS183" s="7">
        <v>1</v>
      </c>
      <c r="AT183" s="8">
        <v>19</v>
      </c>
      <c r="AU183" s="8">
        <v>30</v>
      </c>
      <c r="AV183" s="8">
        <v>0.42222222222222222</v>
      </c>
      <c r="AW183" s="8">
        <v>0.66666666666666663</v>
      </c>
      <c r="AX183" s="8">
        <v>0.5444444444444444</v>
      </c>
      <c r="AY183" s="8">
        <v>540.34615384615381</v>
      </c>
      <c r="AZ183" s="8">
        <v>651.46153846153845</v>
      </c>
      <c r="BA183" s="8">
        <v>577.38461538461536</v>
      </c>
      <c r="BB183" s="8">
        <v>714.88888888888891</v>
      </c>
      <c r="BC183" s="8">
        <v>613.36666666666667</v>
      </c>
      <c r="BD183" s="8">
        <v>651.4375</v>
      </c>
      <c r="BE183" s="8">
        <v>618.24137931034488</v>
      </c>
      <c r="BF183" s="8">
        <v>-174.5427350427351</v>
      </c>
      <c r="BG183" s="8">
        <v>38.094871794871779</v>
      </c>
      <c r="BH183" s="8">
        <v>-74.052884615384642</v>
      </c>
      <c r="BM183" s="7">
        <v>0.98684210000000006</v>
      </c>
      <c r="BN183" s="7">
        <v>0.9736842</v>
      </c>
      <c r="BO183" s="7">
        <v>0.9802632</v>
      </c>
      <c r="BP183" s="7">
        <v>467.76712328767098</v>
      </c>
      <c r="BQ183" s="7">
        <v>462.219178082192</v>
      </c>
      <c r="BR183" s="7">
        <v>464.99315068493098</v>
      </c>
      <c r="BS183" s="7">
        <v>-5.54794520547944</v>
      </c>
      <c r="BT183" s="7">
        <v>6.11085057245596E-2</v>
      </c>
      <c r="BU183" s="7">
        <v>3</v>
      </c>
      <c r="BV183" s="39">
        <v>40.321742184755877</v>
      </c>
      <c r="BW183" s="39">
        <v>24.829464374361482</v>
      </c>
      <c r="BX183" s="39">
        <v>39</v>
      </c>
      <c r="BY183" s="39">
        <v>-58.163174858984696</v>
      </c>
      <c r="BZ183" s="39">
        <v>46.337010176647425</v>
      </c>
      <c r="CA183" s="39">
        <v>34</v>
      </c>
      <c r="CB183">
        <v>0.53424657534246578</v>
      </c>
      <c r="CC183">
        <v>0.69325208402937133</v>
      </c>
      <c r="CD183" s="7">
        <v>0.95833333333333337</v>
      </c>
      <c r="CE183" s="25">
        <v>407.5593220338983</v>
      </c>
      <c r="CF183" s="25">
        <v>487.78571428571428</v>
      </c>
      <c r="CG183" s="7">
        <v>1</v>
      </c>
      <c r="CH183" s="7">
        <v>0.93333333333333335</v>
      </c>
      <c r="CI183" s="7">
        <v>0.96666666666666667</v>
      </c>
      <c r="CJ183" s="8"/>
      <c r="CK183" s="8"/>
      <c r="CL183" s="8"/>
      <c r="CM183" s="8"/>
      <c r="CN183" s="8"/>
      <c r="CO183" s="8"/>
      <c r="CP183" s="8"/>
      <c r="CU183" s="8"/>
      <c r="CV183" s="8"/>
      <c r="DF183" s="8"/>
      <c r="ET183" s="25"/>
      <c r="EU183" s="25"/>
    </row>
    <row r="184" spans="1:154" x14ac:dyDescent="0.25">
      <c r="A184" s="2">
        <v>2031</v>
      </c>
      <c r="B184" s="7" t="s">
        <v>176</v>
      </c>
      <c r="C184" s="7" t="str">
        <f t="shared" si="90"/>
        <v>99</v>
      </c>
      <c r="D184" s="7">
        <f t="shared" si="91"/>
        <v>1999</v>
      </c>
      <c r="E184" s="7">
        <f t="shared" si="92"/>
        <v>1999</v>
      </c>
      <c r="F184" s="7">
        <f t="shared" si="93"/>
        <v>20</v>
      </c>
      <c r="G184" s="7" t="s">
        <v>447</v>
      </c>
      <c r="H184" s="7">
        <f t="shared" si="94"/>
        <v>1</v>
      </c>
      <c r="I184" s="7"/>
      <c r="J184" s="7" t="s">
        <v>470</v>
      </c>
      <c r="K184" s="7">
        <f t="shared" ref="K184:K202" si="95">IF(ISNUMBER(SEARCH("עברית",J184)),1,0)</f>
        <v>1</v>
      </c>
      <c r="L184" s="7">
        <v>12</v>
      </c>
      <c r="M184" s="7" t="s">
        <v>495</v>
      </c>
      <c r="N184" s="7">
        <f t="shared" si="86"/>
        <v>1</v>
      </c>
      <c r="O184" s="7" t="s">
        <v>494</v>
      </c>
      <c r="P184" s="7">
        <f t="shared" si="84"/>
        <v>0</v>
      </c>
      <c r="Q184" s="7" t="s">
        <v>494</v>
      </c>
      <c r="R184" s="7">
        <f t="shared" si="74"/>
        <v>0</v>
      </c>
      <c r="S184" s="7" t="s">
        <v>501</v>
      </c>
      <c r="T184" s="7">
        <f t="shared" si="68"/>
        <v>1</v>
      </c>
      <c r="U184" s="7" t="s">
        <v>504</v>
      </c>
      <c r="V184" s="25">
        <v>53</v>
      </c>
      <c r="W184" s="25">
        <v>60</v>
      </c>
      <c r="X184" s="25">
        <v>27</v>
      </c>
      <c r="Y184" s="7">
        <f t="shared" si="85"/>
        <v>3</v>
      </c>
      <c r="Z184" s="7" t="s">
        <v>514</v>
      </c>
      <c r="AA184" s="7">
        <f t="shared" si="83"/>
        <v>6</v>
      </c>
      <c r="AB184" s="7">
        <v>5</v>
      </c>
      <c r="AC184" s="7">
        <v>3</v>
      </c>
      <c r="AD184" s="7">
        <v>0</v>
      </c>
      <c r="AE184" s="7">
        <v>1.0526315789473684</v>
      </c>
      <c r="AF184" s="7">
        <v>1.25</v>
      </c>
      <c r="AG184" s="7">
        <v>0</v>
      </c>
      <c r="AH184" s="7">
        <v>0</v>
      </c>
      <c r="AI184" s="7">
        <v>0</v>
      </c>
      <c r="AJ184" s="7">
        <v>1.5</v>
      </c>
      <c r="AK184" s="7">
        <v>0</v>
      </c>
      <c r="AL184" s="7">
        <v>12</v>
      </c>
      <c r="AM184" s="7">
        <v>35</v>
      </c>
      <c r="AN184" s="7">
        <v>22.857142857142858</v>
      </c>
      <c r="AO184" s="7">
        <v>37</v>
      </c>
      <c r="AP184" s="7">
        <v>29</v>
      </c>
      <c r="AQ184" s="7">
        <v>17</v>
      </c>
      <c r="AR184" s="7">
        <v>27</v>
      </c>
      <c r="AS184" s="7">
        <v>1</v>
      </c>
      <c r="AT184" s="8">
        <v>26</v>
      </c>
      <c r="AU184" s="8">
        <v>25</v>
      </c>
      <c r="AV184" s="8">
        <v>0.57777777777777772</v>
      </c>
      <c r="AW184" s="8">
        <v>0.55555555555555558</v>
      </c>
      <c r="AX184" s="8">
        <v>0.56666666666666665</v>
      </c>
      <c r="AY184" s="8">
        <v>987</v>
      </c>
      <c r="AZ184" s="8">
        <v>893.8</v>
      </c>
      <c r="BA184" s="8">
        <v>936.62162162162167</v>
      </c>
      <c r="BB184" s="8">
        <v>919.48</v>
      </c>
      <c r="BC184" s="8">
        <v>778.77272727272725</v>
      </c>
      <c r="BD184" s="8">
        <v>853.61702127659578</v>
      </c>
      <c r="BE184" s="8">
        <v>890.17857142857144</v>
      </c>
      <c r="BF184" s="8">
        <v>67.519999999999982</v>
      </c>
      <c r="BG184" s="8">
        <v>115.0272727272727</v>
      </c>
      <c r="BH184" s="8">
        <v>83.004600345025892</v>
      </c>
      <c r="BM184" s="7">
        <v>0.98684210000000006</v>
      </c>
      <c r="BN184" s="7">
        <v>0.98684210000000006</v>
      </c>
      <c r="BO184" s="7">
        <v>0.98684210000000006</v>
      </c>
      <c r="BP184" s="7">
        <v>506.06849315068501</v>
      </c>
      <c r="BQ184" s="7">
        <v>496.02739726027397</v>
      </c>
      <c r="BR184" s="7">
        <v>501.04794520547898</v>
      </c>
      <c r="BS184" s="7">
        <v>-10.041095890411</v>
      </c>
      <c r="BT184" s="7">
        <v>5.5596490092340002E-2</v>
      </c>
      <c r="BU184" s="7">
        <v>3</v>
      </c>
      <c r="BV184" s="39">
        <v>49.284540117416867</v>
      </c>
      <c r="BW184" s="39">
        <v>34.93613999214876</v>
      </c>
      <c r="BX184" s="39">
        <v>35</v>
      </c>
      <c r="BY184" s="39">
        <v>-64.683129055515451</v>
      </c>
      <c r="BZ184" s="39">
        <v>71.293650671281966</v>
      </c>
      <c r="CA184" s="39">
        <v>38</v>
      </c>
      <c r="CB184">
        <v>0.47945205479452052</v>
      </c>
      <c r="CC184">
        <v>0.76193809478693475</v>
      </c>
      <c r="CD184" s="7">
        <v>0.95</v>
      </c>
      <c r="CE184" s="25">
        <v>398.66101694915255</v>
      </c>
      <c r="CF184" s="25">
        <v>467.03636363636366</v>
      </c>
      <c r="CG184" s="7">
        <v>1</v>
      </c>
      <c r="CH184" s="7">
        <v>0.91666666666666663</v>
      </c>
      <c r="CI184" s="7">
        <v>0.95833333333333337</v>
      </c>
      <c r="CJ184" s="8">
        <v>2</v>
      </c>
      <c r="CK184" s="8" t="s">
        <v>506</v>
      </c>
      <c r="CL184" s="8">
        <f t="shared" si="70"/>
        <v>4</v>
      </c>
      <c r="CM184" s="8" t="s">
        <v>634</v>
      </c>
      <c r="CN184" s="8">
        <v>0</v>
      </c>
      <c r="CO184" s="8" t="s">
        <v>634</v>
      </c>
      <c r="CP184" s="8">
        <v>0</v>
      </c>
      <c r="CQ184" s="7" t="s">
        <v>637</v>
      </c>
      <c r="CR184" s="7">
        <v>1</v>
      </c>
      <c r="CS184" s="7">
        <v>1</v>
      </c>
      <c r="CT184" s="7">
        <v>0</v>
      </c>
      <c r="CU184" s="8">
        <v>9</v>
      </c>
      <c r="CV184" s="8">
        <v>0</v>
      </c>
      <c r="CW184" s="7">
        <v>0</v>
      </c>
      <c r="CX184" s="7">
        <f t="shared" si="71"/>
        <v>0</v>
      </c>
      <c r="CY184" s="7">
        <f t="shared" si="72"/>
        <v>0</v>
      </c>
      <c r="CZ184" s="7">
        <v>0</v>
      </c>
      <c r="DA184" s="7">
        <v>0</v>
      </c>
      <c r="DB184" s="7">
        <v>0</v>
      </c>
      <c r="DC184" s="7">
        <v>0</v>
      </c>
      <c r="DD184" s="7">
        <v>0</v>
      </c>
      <c r="DE184" s="7">
        <v>28</v>
      </c>
      <c r="DF184" s="8">
        <v>27</v>
      </c>
      <c r="DG184" s="7">
        <v>38</v>
      </c>
      <c r="DH184" s="8">
        <v>0.91666666666666663</v>
      </c>
      <c r="DI184" s="8">
        <v>19</v>
      </c>
      <c r="DJ184" s="8">
        <v>23</v>
      </c>
      <c r="DK184" s="8">
        <v>0.42222222222222222</v>
      </c>
      <c r="DL184" s="8">
        <f t="shared" si="87"/>
        <v>0.51111111111111107</v>
      </c>
      <c r="DM184" s="8">
        <f t="shared" si="88"/>
        <v>0.46666666666666667</v>
      </c>
      <c r="DN184" s="8">
        <v>661.26923076923072</v>
      </c>
      <c r="DO184" s="8">
        <v>675.73684210526312</v>
      </c>
      <c r="DP184" s="8">
        <v>667.37777777777774</v>
      </c>
      <c r="DQ184" s="8">
        <v>622.72222222222217</v>
      </c>
      <c r="DR184" s="8">
        <v>718.52380952380952</v>
      </c>
      <c r="DS184" s="8">
        <v>674.30769230769226</v>
      </c>
      <c r="DT184" s="8">
        <v>670.59523809523807</v>
      </c>
      <c r="DU184" s="8">
        <f t="shared" si="89"/>
        <v>38.547008547008545</v>
      </c>
      <c r="DV184" s="8">
        <f t="shared" si="89"/>
        <v>-42.786967418546396</v>
      </c>
      <c r="DW184" s="8">
        <f t="shared" si="89"/>
        <v>-6.9299145299145266</v>
      </c>
      <c r="EB184" s="7">
        <v>0.9736842</v>
      </c>
      <c r="EC184" s="7">
        <v>0.98684210000000006</v>
      </c>
      <c r="ED184" s="7">
        <v>0.9802632</v>
      </c>
      <c r="EE184" s="7">
        <v>463.38028169014098</v>
      </c>
      <c r="EF184" s="7">
        <v>472.48648648648702</v>
      </c>
      <c r="EG184" s="7">
        <v>468.02758620689701</v>
      </c>
      <c r="EH184" s="7">
        <v>9.1062047963456507</v>
      </c>
      <c r="EI184" s="7">
        <v>6.8595199634780807E-2</v>
      </c>
      <c r="EJ184" s="7">
        <v>4</v>
      </c>
      <c r="EK184">
        <v>54.611486486486498</v>
      </c>
      <c r="EL184">
        <v>38.87877795147373</v>
      </c>
      <c r="EM184">
        <v>40</v>
      </c>
      <c r="EN184">
        <v>-57.26351351351353</v>
      </c>
      <c r="EO184">
        <v>61.265304210458275</v>
      </c>
      <c r="EP184">
        <v>32</v>
      </c>
      <c r="EQ184">
        <v>0.55555555555555558</v>
      </c>
      <c r="ER184">
        <v>0.95368731563421827</v>
      </c>
      <c r="ES184" s="7">
        <v>0.95</v>
      </c>
      <c r="ET184" s="25">
        <v>346.79310344827587</v>
      </c>
      <c r="EU184" s="25">
        <v>441.89285714285717</v>
      </c>
      <c r="EV184" s="7">
        <v>0.98333333333333328</v>
      </c>
      <c r="EW184" s="7">
        <v>0.95</v>
      </c>
      <c r="EX184" s="7">
        <v>0.96666666666666667</v>
      </c>
    </row>
    <row r="185" spans="1:154" x14ac:dyDescent="0.25">
      <c r="A185" s="2">
        <v>2032</v>
      </c>
      <c r="B185" s="7" t="s">
        <v>177</v>
      </c>
      <c r="C185" s="7" t="str">
        <f t="shared" si="90"/>
        <v>99</v>
      </c>
      <c r="D185" s="7">
        <f t="shared" si="91"/>
        <v>1999</v>
      </c>
      <c r="E185" s="7">
        <f t="shared" si="92"/>
        <v>1999</v>
      </c>
      <c r="F185" s="7">
        <f t="shared" si="93"/>
        <v>20</v>
      </c>
      <c r="G185" s="7" t="s">
        <v>457</v>
      </c>
      <c r="H185" s="7">
        <f t="shared" si="94"/>
        <v>0</v>
      </c>
      <c r="I185" s="7">
        <v>2010</v>
      </c>
      <c r="J185" s="7" t="s">
        <v>480</v>
      </c>
      <c r="K185" s="7">
        <f t="shared" si="95"/>
        <v>0</v>
      </c>
      <c r="L185" s="7">
        <v>12</v>
      </c>
      <c r="M185" s="7" t="s">
        <v>495</v>
      </c>
      <c r="N185" s="7">
        <f t="shared" si="86"/>
        <v>1</v>
      </c>
      <c r="O185" s="7" t="s">
        <v>494</v>
      </c>
      <c r="P185" s="7">
        <f t="shared" si="84"/>
        <v>0</v>
      </c>
      <c r="Q185" s="7" t="s">
        <v>494</v>
      </c>
      <c r="R185" s="7">
        <f t="shared" si="74"/>
        <v>0</v>
      </c>
      <c r="S185" s="7" t="s">
        <v>501</v>
      </c>
      <c r="T185" s="7">
        <f t="shared" si="68"/>
        <v>1</v>
      </c>
      <c r="U185" s="7" t="s">
        <v>506</v>
      </c>
      <c r="V185" s="25">
        <v>49</v>
      </c>
      <c r="W185" s="25">
        <v>40</v>
      </c>
      <c r="X185" s="25">
        <v>26</v>
      </c>
      <c r="Y185" s="7">
        <f t="shared" si="85"/>
        <v>4</v>
      </c>
      <c r="Z185" s="7" t="s">
        <v>514</v>
      </c>
      <c r="AA185" s="7">
        <f t="shared" si="83"/>
        <v>6</v>
      </c>
      <c r="AB185" s="7">
        <v>9</v>
      </c>
      <c r="AC185" s="7">
        <v>2</v>
      </c>
      <c r="AD185" s="7">
        <v>1</v>
      </c>
      <c r="AE185" s="7">
        <v>14</v>
      </c>
      <c r="AF185" s="7">
        <v>1</v>
      </c>
      <c r="AG185" s="7">
        <v>3</v>
      </c>
      <c r="AH185" s="7">
        <v>6</v>
      </c>
      <c r="AI185" s="7">
        <v>4</v>
      </c>
      <c r="AJ185" s="7">
        <v>0</v>
      </c>
      <c r="AK185" s="7">
        <v>0</v>
      </c>
      <c r="AL185" s="7">
        <v>9</v>
      </c>
      <c r="AM185" s="7">
        <v>29</v>
      </c>
      <c r="AN185" s="7">
        <v>24</v>
      </c>
      <c r="AO185" s="7">
        <v>38</v>
      </c>
      <c r="AP185" s="7">
        <v>34</v>
      </c>
      <c r="AQ185" s="7">
        <v>19</v>
      </c>
      <c r="AR185" s="7">
        <v>32</v>
      </c>
      <c r="AS185" s="7">
        <v>0.875</v>
      </c>
      <c r="AT185" s="8">
        <v>21</v>
      </c>
      <c r="AU185" s="8">
        <v>29</v>
      </c>
      <c r="AV185" s="8">
        <v>0.46666666666666667</v>
      </c>
      <c r="AW185" s="8">
        <v>0.64444444444444449</v>
      </c>
      <c r="AX185" s="8">
        <v>0.55555555555555558</v>
      </c>
      <c r="AY185" s="8">
        <v>687.86956521739125</v>
      </c>
      <c r="AZ185" s="8">
        <v>730.5625</v>
      </c>
      <c r="BA185" s="8">
        <v>705.38461538461536</v>
      </c>
      <c r="BB185" s="8">
        <v>729.6</v>
      </c>
      <c r="BC185" s="8">
        <v>726.35714285714289</v>
      </c>
      <c r="BD185" s="8">
        <v>727.70833333333337</v>
      </c>
      <c r="BE185" s="8">
        <v>717.70114942528733</v>
      </c>
      <c r="BF185" s="8">
        <v>-41.730434782608768</v>
      </c>
      <c r="BG185" s="8">
        <v>4.2053571428571104</v>
      </c>
      <c r="BH185" s="8">
        <v>-22.323717948718013</v>
      </c>
      <c r="BM185" s="7">
        <v>0.9210526</v>
      </c>
      <c r="BN185" s="7">
        <v>0.9736842</v>
      </c>
      <c r="BO185" s="7">
        <v>0.9473684</v>
      </c>
      <c r="BP185" s="7">
        <v>509.57971014492801</v>
      </c>
      <c r="BQ185" s="7">
        <v>488.12328767123302</v>
      </c>
      <c r="BR185" s="7">
        <v>498.54929577464799</v>
      </c>
      <c r="BS185" s="7">
        <v>-21.456422473694701</v>
      </c>
      <c r="BT185" s="7">
        <v>5.54920308625158E-2</v>
      </c>
      <c r="BU185" s="7">
        <v>6</v>
      </c>
      <c r="BV185" s="39">
        <v>41.623287671232902</v>
      </c>
      <c r="BW185" s="39">
        <v>34.81327743425323</v>
      </c>
      <c r="BX185" s="39">
        <v>28</v>
      </c>
      <c r="BY185" s="39">
        <v>-64.53524891413295</v>
      </c>
      <c r="BZ185" s="39">
        <v>44.117144367317223</v>
      </c>
      <c r="CA185" s="39">
        <v>41</v>
      </c>
      <c r="CB185">
        <v>0.40579710144927539</v>
      </c>
      <c r="CC185">
        <v>0.6449698168300948</v>
      </c>
      <c r="CD185" s="7">
        <v>0.80833333333333335</v>
      </c>
      <c r="CE185" s="25">
        <v>489.02</v>
      </c>
      <c r="CF185" s="25">
        <v>540.04255319148933</v>
      </c>
      <c r="CG185" s="7">
        <v>0.85</v>
      </c>
      <c r="CH185" s="7">
        <v>0.8</v>
      </c>
      <c r="CI185" s="7">
        <v>0.82499999999999996</v>
      </c>
      <c r="CJ185" s="8">
        <v>2</v>
      </c>
      <c r="CK185" s="8" t="s">
        <v>507</v>
      </c>
      <c r="CL185" s="8">
        <f t="shared" si="70"/>
        <v>2</v>
      </c>
      <c r="CM185" s="8" t="s">
        <v>639</v>
      </c>
      <c r="CN185" s="8">
        <v>1</v>
      </c>
      <c r="CO185" s="8" t="s">
        <v>631</v>
      </c>
      <c r="CP185" s="8">
        <v>2</v>
      </c>
      <c r="CQ185" s="7" t="s">
        <v>637</v>
      </c>
      <c r="CR185" s="7">
        <v>1</v>
      </c>
      <c r="CS185" s="7">
        <v>7</v>
      </c>
      <c r="CT185" s="7">
        <v>1</v>
      </c>
      <c r="CU185" s="8">
        <v>0</v>
      </c>
      <c r="CV185" s="8">
        <v>0</v>
      </c>
      <c r="CW185" s="7">
        <v>4</v>
      </c>
      <c r="CX185" s="7">
        <f t="shared" si="71"/>
        <v>0</v>
      </c>
      <c r="CY185" s="7">
        <f t="shared" si="72"/>
        <v>0</v>
      </c>
      <c r="CZ185" s="7">
        <v>0</v>
      </c>
      <c r="DA185" s="7">
        <v>0</v>
      </c>
      <c r="DB185" s="7">
        <v>1</v>
      </c>
      <c r="DC185" s="7">
        <v>3</v>
      </c>
      <c r="DD185" s="7">
        <v>0</v>
      </c>
      <c r="DE185" s="7">
        <v>9</v>
      </c>
      <c r="DF185" s="8">
        <v>19</v>
      </c>
      <c r="DG185" s="7">
        <v>39</v>
      </c>
      <c r="DH185" s="8">
        <v>0.91666666666666663</v>
      </c>
      <c r="DI185" s="8">
        <v>28</v>
      </c>
      <c r="DJ185" s="8">
        <v>26</v>
      </c>
      <c r="DK185" s="8">
        <v>0.62222222222222223</v>
      </c>
      <c r="DL185" s="8">
        <f t="shared" si="87"/>
        <v>0.57777777777777772</v>
      </c>
      <c r="DM185" s="8">
        <f t="shared" si="88"/>
        <v>0.6</v>
      </c>
      <c r="DN185" s="8">
        <v>986</v>
      </c>
      <c r="DO185" s="8">
        <v>905.31578947368416</v>
      </c>
      <c r="DP185" s="8">
        <v>940.91176470588232</v>
      </c>
      <c r="DQ185" s="8">
        <v>950.70833333333337</v>
      </c>
      <c r="DR185" s="8">
        <v>934.91304347826087</v>
      </c>
      <c r="DS185" s="8">
        <v>942.97872340425533</v>
      </c>
      <c r="DT185" s="8">
        <v>942.11111111111109</v>
      </c>
      <c r="DU185" s="8">
        <f t="shared" si="89"/>
        <v>35.291666666666629</v>
      </c>
      <c r="DV185" s="8">
        <f t="shared" si="89"/>
        <v>-29.597254004576712</v>
      </c>
      <c r="DW185" s="8">
        <f t="shared" si="89"/>
        <v>-2.0669586983730142</v>
      </c>
      <c r="EB185" s="7">
        <v>0.96052630000000006</v>
      </c>
      <c r="EC185" s="7">
        <v>0.9473684</v>
      </c>
      <c r="ED185" s="7">
        <v>0.9539474</v>
      </c>
      <c r="EE185" s="7">
        <v>512.65277777777806</v>
      </c>
      <c r="EF185" s="7">
        <v>495.21428571428601</v>
      </c>
      <c r="EG185" s="7">
        <v>504.05633802816902</v>
      </c>
      <c r="EH185" s="7">
        <v>-17.438492063492099</v>
      </c>
      <c r="EI185" s="7">
        <v>5.8012355441723298E-2</v>
      </c>
      <c r="EJ185" s="7">
        <v>6</v>
      </c>
      <c r="EK185">
        <v>46.045241143832726</v>
      </c>
      <c r="EL185">
        <v>33.925971371752709</v>
      </c>
      <c r="EM185">
        <v>33</v>
      </c>
      <c r="EN185">
        <v>-66.37667027807872</v>
      </c>
      <c r="EO185">
        <v>53.618726060513609</v>
      </c>
      <c r="EP185">
        <v>39</v>
      </c>
      <c r="EQ185">
        <v>0.45833333333333331</v>
      </c>
      <c r="ER185">
        <v>0.69369615786586747</v>
      </c>
      <c r="ES185" s="7">
        <v>0.8666666666666667</v>
      </c>
      <c r="ET185" s="25">
        <v>404.10526315789474</v>
      </c>
      <c r="EU185" s="25">
        <v>454.65957446808511</v>
      </c>
      <c r="EV185" s="7">
        <v>0.96666666666666667</v>
      </c>
      <c r="EW185" s="7">
        <v>0.8</v>
      </c>
      <c r="EX185" s="7">
        <v>0.8833333333333333</v>
      </c>
    </row>
    <row r="186" spans="1:154" x14ac:dyDescent="0.25">
      <c r="A186" s="2">
        <v>2033</v>
      </c>
      <c r="B186" s="7" t="s">
        <v>178</v>
      </c>
      <c r="C186" s="7" t="str">
        <f t="shared" si="90"/>
        <v>99</v>
      </c>
      <c r="D186" s="7">
        <f t="shared" si="91"/>
        <v>1999</v>
      </c>
      <c r="E186" s="7">
        <f t="shared" si="92"/>
        <v>1999</v>
      </c>
      <c r="F186" s="7">
        <f t="shared" si="93"/>
        <v>20</v>
      </c>
      <c r="G186" s="7" t="s">
        <v>447</v>
      </c>
      <c r="H186" s="7">
        <f t="shared" si="94"/>
        <v>1</v>
      </c>
      <c r="I186" s="7"/>
      <c r="J186" s="7" t="s">
        <v>470</v>
      </c>
      <c r="K186" s="7">
        <f t="shared" si="95"/>
        <v>1</v>
      </c>
      <c r="L186" s="7">
        <v>12</v>
      </c>
      <c r="M186" s="7" t="s">
        <v>495</v>
      </c>
      <c r="N186" s="7">
        <f t="shared" si="86"/>
        <v>1</v>
      </c>
      <c r="O186" s="7" t="s">
        <v>494</v>
      </c>
      <c r="P186" s="7">
        <f t="shared" si="84"/>
        <v>0</v>
      </c>
      <c r="Q186" s="7" t="s">
        <v>495</v>
      </c>
      <c r="R186" s="7">
        <f t="shared" si="74"/>
        <v>1</v>
      </c>
      <c r="S186" s="7" t="s">
        <v>501</v>
      </c>
      <c r="T186" s="7">
        <f t="shared" si="68"/>
        <v>1</v>
      </c>
      <c r="U186" s="7" t="s">
        <v>506</v>
      </c>
      <c r="V186" s="25">
        <v>52</v>
      </c>
      <c r="W186" s="25">
        <v>40</v>
      </c>
      <c r="X186" s="25">
        <v>32</v>
      </c>
      <c r="Y186" s="7">
        <f t="shared" si="85"/>
        <v>4</v>
      </c>
      <c r="Z186" s="7" t="s">
        <v>512</v>
      </c>
      <c r="AA186" s="7">
        <f t="shared" si="83"/>
        <v>4</v>
      </c>
      <c r="AB186" s="7">
        <v>13</v>
      </c>
      <c r="AC186" s="7">
        <v>4.6666666666666661</v>
      </c>
      <c r="AD186" s="10"/>
      <c r="AE186" s="7">
        <v>46</v>
      </c>
      <c r="AF186" s="7">
        <v>13</v>
      </c>
      <c r="AG186" s="7">
        <v>8</v>
      </c>
      <c r="AH186" s="7">
        <v>17</v>
      </c>
      <c r="AI186" s="7">
        <v>8</v>
      </c>
      <c r="AJ186" s="7">
        <v>6</v>
      </c>
      <c r="AK186" s="7">
        <v>4</v>
      </c>
      <c r="AL186" s="7">
        <v>3</v>
      </c>
      <c r="AM186" s="7">
        <v>13</v>
      </c>
      <c r="AN186" s="7">
        <v>26</v>
      </c>
      <c r="AO186" s="7">
        <v>27</v>
      </c>
      <c r="AP186" s="7">
        <v>28</v>
      </c>
      <c r="AQ186" s="7">
        <v>25</v>
      </c>
      <c r="AR186" s="7">
        <v>32</v>
      </c>
      <c r="AS186" s="7">
        <v>0.83333333333333337</v>
      </c>
      <c r="AT186" s="8">
        <v>21</v>
      </c>
      <c r="AU186" s="8">
        <v>19</v>
      </c>
      <c r="AV186" s="8">
        <v>0.46666666666666667</v>
      </c>
      <c r="AW186" s="8">
        <v>0.42222222222222222</v>
      </c>
      <c r="AX186" s="8">
        <v>0.44444444444444442</v>
      </c>
      <c r="AY186" s="8">
        <v>700.52173913043475</v>
      </c>
      <c r="AZ186" s="8">
        <v>740.03846153846155</v>
      </c>
      <c r="BA186" s="8">
        <v>721.48979591836735</v>
      </c>
      <c r="BB186" s="8">
        <v>676.42857142857144</v>
      </c>
      <c r="BC186" s="8">
        <v>728.16666666666663</v>
      </c>
      <c r="BD186" s="8">
        <v>700.30769230769226</v>
      </c>
      <c r="BE186" s="8">
        <v>712.10227272727275</v>
      </c>
      <c r="BF186" s="8">
        <v>24.093167701863308</v>
      </c>
      <c r="BG186" s="8">
        <v>11.871794871794918</v>
      </c>
      <c r="BH186" s="8">
        <v>21.182103610675085</v>
      </c>
      <c r="BM186" s="7">
        <v>0.9473684</v>
      </c>
      <c r="BN186" s="7">
        <v>0.9473684</v>
      </c>
      <c r="BO186" s="7">
        <v>0.9473684</v>
      </c>
      <c r="BP186" s="7">
        <v>464.22535211267598</v>
      </c>
      <c r="BQ186" s="7">
        <v>460.98550724637698</v>
      </c>
      <c r="BR186" s="7">
        <v>462.62857142857098</v>
      </c>
      <c r="BS186" s="7">
        <v>-3.2398448662992201</v>
      </c>
      <c r="BT186" s="7">
        <v>7.2624135548763694E-2</v>
      </c>
      <c r="BU186" s="7">
        <v>7</v>
      </c>
      <c r="BV186" s="39">
        <v>44.071221532091066</v>
      </c>
      <c r="BW186" s="39">
        <v>33.57156230976404</v>
      </c>
      <c r="BX186" s="39">
        <v>35</v>
      </c>
      <c r="BY186" s="39">
        <v>-52.744222483352964</v>
      </c>
      <c r="BZ186" s="39">
        <v>47.527317122891773</v>
      </c>
      <c r="CA186" s="39">
        <v>37</v>
      </c>
      <c r="CB186">
        <v>0.4861111111111111</v>
      </c>
      <c r="CC186">
        <v>0.83556491037479497</v>
      </c>
      <c r="CD186" s="7">
        <v>0.98333333333333328</v>
      </c>
      <c r="CE186" s="25">
        <v>483.83333333333331</v>
      </c>
      <c r="CF186" s="25">
        <v>597.32758620689651</v>
      </c>
      <c r="CG186" s="7">
        <v>1</v>
      </c>
      <c r="CH186" s="7">
        <v>1</v>
      </c>
      <c r="CI186" s="7">
        <v>1</v>
      </c>
      <c r="CJ186" s="8">
        <v>2</v>
      </c>
      <c r="CK186" s="8" t="s">
        <v>506</v>
      </c>
      <c r="CL186" s="8">
        <f t="shared" si="70"/>
        <v>4</v>
      </c>
      <c r="CM186" s="8" t="s">
        <v>639</v>
      </c>
      <c r="CN186" s="8">
        <v>1</v>
      </c>
      <c r="CO186" s="8" t="s">
        <v>634</v>
      </c>
      <c r="CP186" s="8">
        <v>0</v>
      </c>
      <c r="CQ186" s="7" t="s">
        <v>638</v>
      </c>
      <c r="CR186" s="7">
        <v>4</v>
      </c>
      <c r="CS186" s="7">
        <v>3</v>
      </c>
      <c r="CT186" s="7">
        <v>7</v>
      </c>
      <c r="CU186" s="8">
        <v>1</v>
      </c>
      <c r="CV186" s="8">
        <v>2</v>
      </c>
      <c r="CW186" s="7">
        <v>14</v>
      </c>
      <c r="CX186" s="7">
        <f t="shared" si="71"/>
        <v>0</v>
      </c>
      <c r="CY186" s="7">
        <f t="shared" si="72"/>
        <v>0</v>
      </c>
      <c r="CZ186" s="7">
        <v>1</v>
      </c>
      <c r="DA186" s="7">
        <v>0</v>
      </c>
      <c r="DB186" s="7">
        <v>8</v>
      </c>
      <c r="DC186" s="7">
        <v>5</v>
      </c>
      <c r="DD186" s="7">
        <v>0</v>
      </c>
      <c r="DE186" s="7">
        <v>25</v>
      </c>
      <c r="DF186" s="8">
        <v>18</v>
      </c>
      <c r="DG186" s="7" t="e">
        <v>#DIV/0!</v>
      </c>
      <c r="DH186" s="8">
        <v>0.95833333333333337</v>
      </c>
      <c r="DI186" s="8">
        <v>24</v>
      </c>
      <c r="DJ186" s="8">
        <v>31</v>
      </c>
      <c r="DK186" s="8">
        <v>0.53333333333333333</v>
      </c>
      <c r="DL186" s="8">
        <f t="shared" si="87"/>
        <v>0.68888888888888888</v>
      </c>
      <c r="DM186" s="8">
        <f t="shared" si="88"/>
        <v>0.61111111111111116</v>
      </c>
      <c r="DN186" s="8">
        <v>827.52380952380952</v>
      </c>
      <c r="DO186" s="8">
        <v>796.07142857142856</v>
      </c>
      <c r="DP186" s="8">
        <v>814.94285714285718</v>
      </c>
      <c r="DQ186" s="8">
        <v>909.91666666666663</v>
      </c>
      <c r="DR186" s="8">
        <v>838.43333333333328</v>
      </c>
      <c r="DS186" s="8">
        <v>870.2037037037037</v>
      </c>
      <c r="DT186" s="8">
        <v>848.47191011235952</v>
      </c>
      <c r="DU186" s="8">
        <f t="shared" si="89"/>
        <v>-82.39285714285711</v>
      </c>
      <c r="DV186" s="8">
        <f t="shared" si="89"/>
        <v>-42.361904761904725</v>
      </c>
      <c r="DW186" s="8">
        <f t="shared" si="89"/>
        <v>-55.260846560846517</v>
      </c>
      <c r="EB186" s="7">
        <v>1</v>
      </c>
      <c r="EC186" s="7">
        <v>0.98684210000000006</v>
      </c>
      <c r="ED186" s="7">
        <v>0.99342109999999995</v>
      </c>
      <c r="EE186" s="7">
        <v>529.88</v>
      </c>
      <c r="EF186" s="7">
        <v>537.17567567567596</v>
      </c>
      <c r="EG186" s="7">
        <v>533.50335570469804</v>
      </c>
      <c r="EH186" s="7">
        <v>7.2956756756756196</v>
      </c>
      <c r="EI186" s="7">
        <v>3.7393364765546798E-2</v>
      </c>
      <c r="EJ186" s="7">
        <v>1</v>
      </c>
      <c r="EK186">
        <v>54.575675675675647</v>
      </c>
      <c r="EL186">
        <v>39.017033317371599</v>
      </c>
      <c r="EM186">
        <v>45</v>
      </c>
      <c r="EN186">
        <v>-63.624324324324377</v>
      </c>
      <c r="EO186">
        <v>49.571766157763641</v>
      </c>
      <c r="EP186">
        <v>30</v>
      </c>
      <c r="EQ186">
        <v>0.6</v>
      </c>
      <c r="ER186">
        <v>0.85778004332865954</v>
      </c>
      <c r="ES186" s="7">
        <v>0.97499999999999998</v>
      </c>
      <c r="ET186" s="25">
        <v>433.28813559322032</v>
      </c>
      <c r="EU186" s="25">
        <v>510.0344827586207</v>
      </c>
      <c r="EV186" s="7">
        <v>1</v>
      </c>
      <c r="EW186" s="7">
        <v>0.98333333333333328</v>
      </c>
      <c r="EX186" s="7">
        <v>0.9916666666666667</v>
      </c>
    </row>
    <row r="187" spans="1:154" x14ac:dyDescent="0.25">
      <c r="A187" s="2">
        <v>2034</v>
      </c>
      <c r="B187" s="7" t="s">
        <v>179</v>
      </c>
      <c r="C187" s="7" t="str">
        <f t="shared" si="90"/>
        <v>00</v>
      </c>
      <c r="D187" s="7">
        <f t="shared" si="91"/>
        <v>1900</v>
      </c>
      <c r="E187" s="7">
        <f t="shared" si="92"/>
        <v>2000</v>
      </c>
      <c r="F187" s="7">
        <f t="shared" si="93"/>
        <v>19</v>
      </c>
      <c r="G187" s="7" t="s">
        <v>447</v>
      </c>
      <c r="H187" s="7">
        <f t="shared" si="94"/>
        <v>1</v>
      </c>
      <c r="I187" s="7"/>
      <c r="J187" s="7" t="s">
        <v>470</v>
      </c>
      <c r="K187" s="7">
        <f t="shared" si="95"/>
        <v>1</v>
      </c>
      <c r="L187" s="7">
        <v>12</v>
      </c>
      <c r="M187" s="7" t="s">
        <v>495</v>
      </c>
      <c r="N187" s="7">
        <f t="shared" si="86"/>
        <v>1</v>
      </c>
      <c r="O187" s="7" t="s">
        <v>494</v>
      </c>
      <c r="P187" s="7">
        <f t="shared" si="84"/>
        <v>0</v>
      </c>
      <c r="Q187" s="7" t="s">
        <v>494</v>
      </c>
      <c r="R187" s="7">
        <f t="shared" si="74"/>
        <v>0</v>
      </c>
      <c r="S187" s="7" t="s">
        <v>501</v>
      </c>
      <c r="T187" s="7">
        <f t="shared" si="68"/>
        <v>1</v>
      </c>
      <c r="U187" s="7" t="s">
        <v>504</v>
      </c>
      <c r="V187" s="25">
        <v>52</v>
      </c>
      <c r="W187" s="25">
        <v>50</v>
      </c>
      <c r="X187" s="7" t="s">
        <v>527</v>
      </c>
      <c r="Y187" s="7">
        <f t="shared" si="85"/>
        <v>3</v>
      </c>
      <c r="Z187" s="7" t="s">
        <v>514</v>
      </c>
      <c r="AA187" s="7">
        <f t="shared" si="83"/>
        <v>6</v>
      </c>
      <c r="AB187" s="7">
        <v>10</v>
      </c>
      <c r="AC187" s="7">
        <v>0</v>
      </c>
      <c r="AD187" s="7">
        <v>9</v>
      </c>
      <c r="AE187" s="7">
        <v>3</v>
      </c>
      <c r="AF187" s="7">
        <v>0</v>
      </c>
      <c r="AG187" s="7">
        <v>0</v>
      </c>
      <c r="AH187" s="7">
        <v>0</v>
      </c>
      <c r="AI187" s="7">
        <v>3</v>
      </c>
      <c r="AJ187" s="7">
        <v>0</v>
      </c>
      <c r="AK187" s="7">
        <v>3</v>
      </c>
      <c r="AL187" s="7">
        <v>7</v>
      </c>
      <c r="AM187" s="7">
        <v>24</v>
      </c>
      <c r="AN187" s="7">
        <v>25</v>
      </c>
      <c r="AO187" s="7">
        <v>40</v>
      </c>
      <c r="AP187" s="7">
        <v>33</v>
      </c>
      <c r="AQ187" s="7">
        <v>17</v>
      </c>
      <c r="AR187" s="7">
        <v>35</v>
      </c>
      <c r="AS187" s="7">
        <v>1</v>
      </c>
      <c r="AT187" s="8">
        <v>21</v>
      </c>
      <c r="AU187" s="8">
        <v>24</v>
      </c>
      <c r="AV187" s="8">
        <v>0.46666666666666667</v>
      </c>
      <c r="AW187" s="8">
        <v>0.53333333333333333</v>
      </c>
      <c r="AX187" s="8">
        <v>0.5</v>
      </c>
      <c r="AY187" s="8">
        <v>632</v>
      </c>
      <c r="AZ187" s="8">
        <v>658.28571428571433</v>
      </c>
      <c r="BA187" s="8">
        <v>644.5454545454545</v>
      </c>
      <c r="BB187" s="8">
        <v>847</v>
      </c>
      <c r="BC187" s="8">
        <v>730.86956521739125</v>
      </c>
      <c r="BD187" s="8">
        <v>786.2954545454545</v>
      </c>
      <c r="BE187" s="8">
        <v>715.4204545454545</v>
      </c>
      <c r="BF187" s="8">
        <v>-215</v>
      </c>
      <c r="BG187" s="8">
        <v>-72.58385093167692</v>
      </c>
      <c r="BH187" s="8">
        <v>-141.75</v>
      </c>
      <c r="BM187" s="7">
        <v>0.98684210000000006</v>
      </c>
      <c r="BN187" s="7">
        <v>0.9210526</v>
      </c>
      <c r="BO187" s="7">
        <v>0.9539474</v>
      </c>
      <c r="BP187" s="7">
        <v>403.29729729729701</v>
      </c>
      <c r="BQ187" s="7">
        <v>384.60294117647101</v>
      </c>
      <c r="BR187" s="7">
        <v>394.345070422535</v>
      </c>
      <c r="BS187" s="7">
        <v>-18.694356120826701</v>
      </c>
      <c r="BT187" s="7">
        <v>5.4933661957353698E-2</v>
      </c>
      <c r="BU187" s="7">
        <v>6</v>
      </c>
      <c r="BV187" s="39">
        <v>25.527272727272717</v>
      </c>
      <c r="BW187" s="39">
        <v>17.430855135184924</v>
      </c>
      <c r="BX187" s="39">
        <v>33</v>
      </c>
      <c r="BY187" s="39">
        <v>-48.517073170731734</v>
      </c>
      <c r="BZ187" s="39">
        <v>36.254815676353239</v>
      </c>
      <c r="CA187" s="39">
        <v>41</v>
      </c>
      <c r="CB187">
        <v>0.44594594594594594</v>
      </c>
      <c r="CC187">
        <v>0.52615030254282169</v>
      </c>
      <c r="CD187" s="7">
        <v>0.9916666666666667</v>
      </c>
      <c r="CE187" s="25">
        <v>367.73333333333335</v>
      </c>
      <c r="CF187" s="25">
        <v>437.69491525423729</v>
      </c>
      <c r="CG187" s="7">
        <v>1</v>
      </c>
      <c r="CH187" s="7">
        <v>0.98333333333333328</v>
      </c>
      <c r="CI187" s="7">
        <v>0.9916666666666667</v>
      </c>
      <c r="CJ187" s="8">
        <v>2</v>
      </c>
      <c r="CK187" s="8" t="s">
        <v>504</v>
      </c>
      <c r="CL187" s="8">
        <f t="shared" si="70"/>
        <v>3</v>
      </c>
      <c r="CM187" s="8" t="s">
        <v>634</v>
      </c>
      <c r="CN187" s="8">
        <v>0</v>
      </c>
      <c r="CO187" s="8" t="s">
        <v>639</v>
      </c>
      <c r="CP187" s="8">
        <v>1</v>
      </c>
      <c r="CQ187" s="7" t="s">
        <v>637</v>
      </c>
      <c r="CR187" s="7">
        <v>1</v>
      </c>
      <c r="CS187" s="7">
        <v>8</v>
      </c>
      <c r="CT187" s="7">
        <v>3</v>
      </c>
      <c r="CU187" s="8">
        <v>0</v>
      </c>
      <c r="CV187" s="8">
        <v>1</v>
      </c>
      <c r="CW187" s="7">
        <v>19</v>
      </c>
      <c r="CX187" s="7">
        <f t="shared" si="71"/>
        <v>0</v>
      </c>
      <c r="CY187" s="7">
        <f t="shared" si="72"/>
        <v>0</v>
      </c>
      <c r="CZ187" s="7">
        <v>5</v>
      </c>
      <c r="DA187" s="7">
        <v>3</v>
      </c>
      <c r="DB187" s="7">
        <v>2</v>
      </c>
      <c r="DC187" s="7">
        <v>9</v>
      </c>
      <c r="DD187" s="7">
        <v>1</v>
      </c>
      <c r="DE187" s="7">
        <v>18</v>
      </c>
      <c r="DF187" s="8">
        <v>22</v>
      </c>
      <c r="DG187" s="7">
        <v>35</v>
      </c>
      <c r="DH187" s="8">
        <v>0.91666666666666663</v>
      </c>
      <c r="DI187" s="8">
        <v>9</v>
      </c>
      <c r="DJ187" s="8">
        <v>23</v>
      </c>
      <c r="DK187" s="8">
        <v>0.2</v>
      </c>
      <c r="DL187" s="8">
        <f t="shared" si="87"/>
        <v>0.51111111111111107</v>
      </c>
      <c r="DM187" s="8">
        <f t="shared" si="88"/>
        <v>0.35555555555555557</v>
      </c>
      <c r="DN187" s="8">
        <v>674.91428571428571</v>
      </c>
      <c r="DO187" s="8">
        <v>595.90909090909088</v>
      </c>
      <c r="DP187" s="8">
        <v>644.42105263157896</v>
      </c>
      <c r="DQ187" s="8">
        <v>781.125</v>
      </c>
      <c r="DR187" s="8">
        <v>685.56521739130437</v>
      </c>
      <c r="DS187" s="8">
        <v>710.22580645161293</v>
      </c>
      <c r="DT187" s="8">
        <v>667.60227272727275</v>
      </c>
      <c r="DU187" s="8">
        <f t="shared" si="89"/>
        <v>-106.21071428571429</v>
      </c>
      <c r="DV187" s="8">
        <f t="shared" si="89"/>
        <v>-89.656126482213494</v>
      </c>
      <c r="DW187" s="8">
        <f t="shared" si="89"/>
        <v>-65.804753820033966</v>
      </c>
      <c r="EB187" s="7">
        <v>0.96052630000000006</v>
      </c>
      <c r="EC187" s="7">
        <v>0.98684210000000006</v>
      </c>
      <c r="ED187" s="7">
        <v>0.9736842</v>
      </c>
      <c r="EE187" s="7">
        <v>390.64788732394402</v>
      </c>
      <c r="EF187" s="7">
        <v>372.66666666666703</v>
      </c>
      <c r="EG187" s="7">
        <v>381.594405594406</v>
      </c>
      <c r="EH187" s="7">
        <v>-17.981220657276999</v>
      </c>
      <c r="EI187" s="7">
        <v>7.4364829104675595E-2</v>
      </c>
      <c r="EJ187" s="7">
        <v>5</v>
      </c>
      <c r="EK187">
        <v>30.379825653798267</v>
      </c>
      <c r="EL187">
        <v>20.032480512460101</v>
      </c>
      <c r="EM187">
        <v>33</v>
      </c>
      <c r="EN187">
        <v>-61.335792061819447</v>
      </c>
      <c r="EO187">
        <v>54.965627894490908</v>
      </c>
      <c r="EP187">
        <v>39</v>
      </c>
      <c r="EQ187">
        <v>0.45833333333333331</v>
      </c>
      <c r="ER187">
        <v>0.49530338865077156</v>
      </c>
      <c r="ES187" s="7">
        <v>0.93333333333333335</v>
      </c>
      <c r="ET187" s="25">
        <v>335.28813559322032</v>
      </c>
      <c r="EU187" s="25">
        <v>394.15094339622641</v>
      </c>
      <c r="EV187" s="7">
        <v>1</v>
      </c>
      <c r="EW187" s="7">
        <v>0.8833333333333333</v>
      </c>
      <c r="EX187" s="7">
        <v>0.94166666666666665</v>
      </c>
    </row>
    <row r="188" spans="1:154" x14ac:dyDescent="0.25">
      <c r="A188" s="2">
        <v>2035</v>
      </c>
      <c r="B188" s="7" t="s">
        <v>129</v>
      </c>
      <c r="C188" s="7" t="str">
        <f t="shared" si="90"/>
        <v>00</v>
      </c>
      <c r="D188" s="7">
        <f t="shared" si="91"/>
        <v>1900</v>
      </c>
      <c r="E188" s="7">
        <f t="shared" si="92"/>
        <v>2000</v>
      </c>
      <c r="F188" s="7">
        <f t="shared" si="93"/>
        <v>19</v>
      </c>
      <c r="G188" s="7" t="s">
        <v>449</v>
      </c>
      <c r="H188" s="7">
        <f t="shared" si="94"/>
        <v>0</v>
      </c>
      <c r="I188" s="7">
        <v>2004</v>
      </c>
      <c r="J188" s="7" t="s">
        <v>470</v>
      </c>
      <c r="K188" s="7">
        <f t="shared" si="95"/>
        <v>1</v>
      </c>
      <c r="L188" s="7">
        <v>12</v>
      </c>
      <c r="M188" s="7" t="s">
        <v>495</v>
      </c>
      <c r="N188" s="7">
        <f t="shared" si="86"/>
        <v>1</v>
      </c>
      <c r="O188" s="7" t="s">
        <v>494</v>
      </c>
      <c r="P188" s="7">
        <f t="shared" si="84"/>
        <v>0</v>
      </c>
      <c r="Q188" s="7" t="s">
        <v>494</v>
      </c>
      <c r="R188" s="7">
        <f t="shared" si="74"/>
        <v>0</v>
      </c>
      <c r="S188" s="7" t="s">
        <v>501</v>
      </c>
      <c r="T188" s="7">
        <f t="shared" si="68"/>
        <v>1</v>
      </c>
      <c r="U188" s="7" t="s">
        <v>504</v>
      </c>
      <c r="V188" s="25">
        <v>52</v>
      </c>
      <c r="W188" s="25">
        <v>50</v>
      </c>
      <c r="X188" s="25">
        <v>27</v>
      </c>
      <c r="Y188" s="7">
        <f t="shared" si="85"/>
        <v>3</v>
      </c>
      <c r="Z188" s="7" t="s">
        <v>514</v>
      </c>
      <c r="AA188" s="7">
        <f t="shared" si="83"/>
        <v>6</v>
      </c>
      <c r="AB188" s="7">
        <v>9</v>
      </c>
      <c r="AC188" s="7">
        <v>2</v>
      </c>
      <c r="AD188" s="7">
        <v>0</v>
      </c>
      <c r="AE188" s="7">
        <v>17</v>
      </c>
      <c r="AF188" s="7">
        <v>1</v>
      </c>
      <c r="AG188" s="7">
        <v>2</v>
      </c>
      <c r="AH188" s="7">
        <v>9</v>
      </c>
      <c r="AI188" s="7">
        <v>5</v>
      </c>
      <c r="AJ188" s="7">
        <v>0</v>
      </c>
      <c r="AK188" s="7">
        <v>0</v>
      </c>
      <c r="AL188" s="7">
        <v>21</v>
      </c>
      <c r="AM188" s="7">
        <v>23</v>
      </c>
      <c r="AN188" s="7">
        <v>28</v>
      </c>
      <c r="AO188" s="7">
        <v>41</v>
      </c>
      <c r="AP188" s="7">
        <v>40</v>
      </c>
      <c r="AQ188" s="7">
        <v>17</v>
      </c>
      <c r="AR188" s="7">
        <v>36</v>
      </c>
      <c r="AS188" s="7">
        <v>1</v>
      </c>
      <c r="AT188" s="8">
        <v>22</v>
      </c>
      <c r="AU188" s="8">
        <v>31</v>
      </c>
      <c r="AV188" s="8">
        <v>0.48888888888888887</v>
      </c>
      <c r="AW188" s="8">
        <v>0.68888888888888888</v>
      </c>
      <c r="AX188" s="8">
        <v>0.58888888888888891</v>
      </c>
      <c r="AY188" s="8">
        <v>504.95652173913044</v>
      </c>
      <c r="AZ188" s="8">
        <v>482.5</v>
      </c>
      <c r="BA188" s="8">
        <v>496.45945945945948</v>
      </c>
      <c r="BB188" s="8">
        <v>488.28571428571428</v>
      </c>
      <c r="BC188" s="8">
        <v>476.22580645161293</v>
      </c>
      <c r="BD188" s="8">
        <v>481.09615384615387</v>
      </c>
      <c r="BE188" s="8">
        <v>487.4831460674157</v>
      </c>
      <c r="BF188" s="8">
        <v>16.67080745341616</v>
      </c>
      <c r="BG188" s="8">
        <v>6.2741935483870748</v>
      </c>
      <c r="BH188" s="8">
        <v>15.363305613305613</v>
      </c>
      <c r="BI188" s="7">
        <v>465</v>
      </c>
      <c r="BJ188" s="7">
        <v>486</v>
      </c>
      <c r="BK188" s="7">
        <v>2321.1833333333334</v>
      </c>
      <c r="BL188" s="7">
        <v>2417.4666666666667</v>
      </c>
      <c r="BM188" s="7">
        <v>0.9473684</v>
      </c>
      <c r="BN188" s="7">
        <v>0.9473684</v>
      </c>
      <c r="BO188" s="7">
        <v>0.9473684</v>
      </c>
      <c r="BP188" s="7">
        <v>395.228571428571</v>
      </c>
      <c r="BQ188" s="7">
        <v>391.21428571428601</v>
      </c>
      <c r="BR188" s="7">
        <v>393.22142857142899</v>
      </c>
      <c r="BS188" s="7">
        <v>-4.0142857142857302</v>
      </c>
      <c r="BT188" s="7">
        <v>2.8149061138517201E-2</v>
      </c>
      <c r="BU188" s="7">
        <v>7</v>
      </c>
      <c r="BV188" s="39">
        <v>30.933864053888534</v>
      </c>
      <c r="BW188" s="39">
        <v>27.583247429415596</v>
      </c>
      <c r="BX188" s="39">
        <v>46</v>
      </c>
      <c r="BY188" s="39">
        <v>-65.678309859154936</v>
      </c>
      <c r="BZ188" s="39">
        <v>60.182043833688475</v>
      </c>
      <c r="CA188" s="39">
        <v>25</v>
      </c>
      <c r="CB188">
        <v>0.647887323943662</v>
      </c>
      <c r="CC188">
        <v>0.47099056172768805</v>
      </c>
      <c r="CD188" s="7">
        <v>0.8666666666666667</v>
      </c>
      <c r="CE188" s="25">
        <v>333.32758620689657</v>
      </c>
      <c r="CF188" s="25">
        <v>432.13043478260869</v>
      </c>
      <c r="CG188" s="7">
        <v>0.98333333333333328</v>
      </c>
      <c r="CH188" s="7">
        <v>0.78333333333333333</v>
      </c>
      <c r="CI188" s="7">
        <v>0.8833333333333333</v>
      </c>
      <c r="CJ188" s="8">
        <v>3</v>
      </c>
      <c r="CK188" s="8" t="s">
        <v>507</v>
      </c>
      <c r="CL188" s="8">
        <f t="shared" si="70"/>
        <v>2</v>
      </c>
      <c r="CM188" s="8" t="s">
        <v>631</v>
      </c>
      <c r="CN188" s="8">
        <v>2</v>
      </c>
      <c r="CO188" s="8" t="s">
        <v>639</v>
      </c>
      <c r="CP188" s="8">
        <v>1</v>
      </c>
      <c r="CQ188" s="7" t="s">
        <v>636</v>
      </c>
      <c r="CR188" s="7">
        <v>2</v>
      </c>
      <c r="CS188" s="7">
        <v>10</v>
      </c>
      <c r="CT188" s="7">
        <v>8</v>
      </c>
      <c r="CU188" s="8">
        <v>1</v>
      </c>
      <c r="CV188" s="8">
        <v>0</v>
      </c>
      <c r="CW188" s="7">
        <v>16</v>
      </c>
      <c r="CX188" s="7">
        <f t="shared" si="71"/>
        <v>0</v>
      </c>
      <c r="CY188" s="7">
        <f t="shared" si="72"/>
        <v>0</v>
      </c>
      <c r="CZ188" s="7">
        <v>1</v>
      </c>
      <c r="DA188" s="7">
        <v>0</v>
      </c>
      <c r="DB188" s="7">
        <v>3</v>
      </c>
      <c r="DC188" s="7">
        <v>12</v>
      </c>
      <c r="DD188" s="7">
        <v>0</v>
      </c>
      <c r="DE188" s="7">
        <v>16</v>
      </c>
      <c r="DF188" s="8">
        <v>23</v>
      </c>
      <c r="DG188" s="7">
        <v>37</v>
      </c>
      <c r="DH188" s="8">
        <v>0.95833333333333337</v>
      </c>
      <c r="DI188" s="8">
        <v>23</v>
      </c>
      <c r="DJ188" s="8">
        <v>30</v>
      </c>
      <c r="DK188" s="8">
        <v>0.51111111111111107</v>
      </c>
      <c r="DL188" s="8">
        <f t="shared" si="87"/>
        <v>0.66666666666666663</v>
      </c>
      <c r="DM188" s="8">
        <f t="shared" si="88"/>
        <v>0.58888888888888891</v>
      </c>
      <c r="DN188" s="8">
        <v>520.5454545454545</v>
      </c>
      <c r="DO188" s="8">
        <v>531.06666666666672</v>
      </c>
      <c r="DP188" s="8">
        <v>524.81081081081084</v>
      </c>
      <c r="DQ188" s="8">
        <v>496.40909090909093</v>
      </c>
      <c r="DR188" s="8">
        <v>485.53333333333336</v>
      </c>
      <c r="DS188" s="8">
        <v>490.13461538461536</v>
      </c>
      <c r="DT188" s="8">
        <v>504.55056179775283</v>
      </c>
      <c r="DU188" s="8">
        <f t="shared" si="89"/>
        <v>24.136363636363569</v>
      </c>
      <c r="DV188" s="8">
        <f t="shared" si="89"/>
        <v>45.53333333333336</v>
      </c>
      <c r="DW188" s="8">
        <f t="shared" si="89"/>
        <v>34.676195426195477</v>
      </c>
      <c r="EB188" s="7">
        <v>0.93421050000000005</v>
      </c>
      <c r="EC188" s="7">
        <v>0.93421050000000005</v>
      </c>
      <c r="ED188" s="7">
        <v>0.93421050000000005</v>
      </c>
      <c r="EE188" s="7">
        <v>406.07246376811599</v>
      </c>
      <c r="EF188" s="7">
        <v>412.728571428571</v>
      </c>
      <c r="EG188" s="7">
        <v>409.42446043165501</v>
      </c>
      <c r="EH188" s="7">
        <v>6.65610766045552</v>
      </c>
      <c r="EI188" s="7">
        <v>3.5523473849798301E-2</v>
      </c>
      <c r="EJ188" s="7">
        <v>8</v>
      </c>
      <c r="EK188">
        <v>40.878571428571497</v>
      </c>
      <c r="EL188">
        <v>30.204759558718504</v>
      </c>
      <c r="EM188">
        <v>40</v>
      </c>
      <c r="EN188">
        <v>-40.547290640394039</v>
      </c>
      <c r="EO188">
        <v>28.86699171136015</v>
      </c>
      <c r="EP188">
        <v>29</v>
      </c>
      <c r="EQ188">
        <v>0.57971014492753625</v>
      </c>
      <c r="ER188">
        <v>1.0081702324112238</v>
      </c>
      <c r="ES188" s="7">
        <v>0.94166666666666665</v>
      </c>
      <c r="ET188" s="25">
        <v>343.37288135593218</v>
      </c>
      <c r="EU188" s="25">
        <v>409.33333333333331</v>
      </c>
      <c r="EV188" s="7">
        <v>1</v>
      </c>
      <c r="EW188" s="7">
        <v>0.9</v>
      </c>
      <c r="EX188" s="7">
        <v>0.95</v>
      </c>
    </row>
    <row r="189" spans="1:154" x14ac:dyDescent="0.25">
      <c r="A189" s="2">
        <v>2036</v>
      </c>
      <c r="B189" s="7" t="s">
        <v>180</v>
      </c>
      <c r="C189" s="7" t="str">
        <f t="shared" si="90"/>
        <v>00</v>
      </c>
      <c r="D189" s="7">
        <f t="shared" si="91"/>
        <v>1900</v>
      </c>
      <c r="E189" s="7">
        <f t="shared" si="92"/>
        <v>2000</v>
      </c>
      <c r="F189" s="7">
        <f t="shared" si="93"/>
        <v>19</v>
      </c>
      <c r="G189" s="7" t="s">
        <v>447</v>
      </c>
      <c r="H189" s="7">
        <f t="shared" si="94"/>
        <v>1</v>
      </c>
      <c r="I189" s="7"/>
      <c r="J189" s="7" t="s">
        <v>470</v>
      </c>
      <c r="K189" s="7">
        <f t="shared" si="95"/>
        <v>1</v>
      </c>
      <c r="L189" s="7">
        <v>12</v>
      </c>
      <c r="M189" s="7" t="s">
        <v>495</v>
      </c>
      <c r="N189" s="7">
        <f t="shared" si="86"/>
        <v>1</v>
      </c>
      <c r="O189" s="7" t="s">
        <v>494</v>
      </c>
      <c r="P189" s="7">
        <f t="shared" si="84"/>
        <v>0</v>
      </c>
      <c r="Q189" s="7" t="s">
        <v>495</v>
      </c>
      <c r="R189" s="7">
        <f t="shared" si="74"/>
        <v>1</v>
      </c>
      <c r="S189" s="7" t="s">
        <v>501</v>
      </c>
      <c r="T189" s="7">
        <f t="shared" si="68"/>
        <v>1</v>
      </c>
      <c r="U189" s="7" t="s">
        <v>504</v>
      </c>
      <c r="V189" s="25">
        <v>56</v>
      </c>
      <c r="W189" s="25">
        <v>80</v>
      </c>
      <c r="X189" s="25">
        <v>32</v>
      </c>
      <c r="Y189" s="7">
        <f t="shared" si="85"/>
        <v>3</v>
      </c>
      <c r="Z189" s="7" t="s">
        <v>514</v>
      </c>
      <c r="AA189" s="7">
        <f t="shared" si="83"/>
        <v>6</v>
      </c>
      <c r="AB189" s="7">
        <v>3</v>
      </c>
      <c r="AC189" s="7">
        <v>1</v>
      </c>
      <c r="AD189" s="7">
        <v>0</v>
      </c>
      <c r="AE189" s="7">
        <v>3</v>
      </c>
      <c r="AF189" s="7">
        <v>1</v>
      </c>
      <c r="AG189" s="7">
        <v>0</v>
      </c>
      <c r="AH189" s="7">
        <v>0</v>
      </c>
      <c r="AI189" s="7">
        <v>2</v>
      </c>
      <c r="AJ189" s="7">
        <v>0</v>
      </c>
      <c r="AK189" s="7">
        <v>1</v>
      </c>
      <c r="AL189" s="7">
        <v>5</v>
      </c>
      <c r="AM189" s="7">
        <v>26</v>
      </c>
      <c r="AN189" s="7">
        <v>22</v>
      </c>
      <c r="AO189" s="7">
        <v>34</v>
      </c>
      <c r="AP189" s="7">
        <v>28</v>
      </c>
      <c r="AQ189" s="7">
        <v>15</v>
      </c>
      <c r="AR189" s="7">
        <v>37</v>
      </c>
      <c r="AS189" s="7">
        <v>0.95833333333333337</v>
      </c>
      <c r="AT189" s="8">
        <v>26</v>
      </c>
      <c r="AU189" s="8">
        <v>29</v>
      </c>
      <c r="AV189" s="8">
        <v>0.57777777777777772</v>
      </c>
      <c r="AW189" s="8">
        <v>0.64444444444444449</v>
      </c>
      <c r="AX189" s="8">
        <v>0.61111111111111116</v>
      </c>
      <c r="AY189" s="8">
        <v>555.68421052631584</v>
      </c>
      <c r="AZ189" s="8">
        <v>566.5333333333333</v>
      </c>
      <c r="BA189" s="8">
        <v>560.47058823529414</v>
      </c>
      <c r="BB189" s="8">
        <v>593.11538461538464</v>
      </c>
      <c r="BC189" s="8">
        <v>505.03571428571428</v>
      </c>
      <c r="BD189" s="8">
        <v>547.44444444444446</v>
      </c>
      <c r="BE189" s="8">
        <v>552.47727272727275</v>
      </c>
      <c r="BF189" s="8">
        <v>-37.431174089068804</v>
      </c>
      <c r="BG189" s="8">
        <v>61.497619047619025</v>
      </c>
      <c r="BH189" s="8">
        <v>13.026143790849687</v>
      </c>
      <c r="BM189" s="7">
        <v>0.9473684</v>
      </c>
      <c r="BN189" s="7">
        <v>0.93421050000000005</v>
      </c>
      <c r="BO189" s="7">
        <v>0.94078949999999995</v>
      </c>
      <c r="BP189" s="7">
        <v>403.22535211267598</v>
      </c>
      <c r="BQ189" s="7">
        <v>415.95714285714303</v>
      </c>
      <c r="BR189" s="7">
        <v>409.54609929077998</v>
      </c>
      <c r="BS189" s="7">
        <v>12.731790744466799</v>
      </c>
      <c r="BT189" s="7">
        <v>5.45993033884856E-2</v>
      </c>
      <c r="BU189" s="7">
        <v>7</v>
      </c>
      <c r="BV189" s="39">
        <v>45.562006183442044</v>
      </c>
      <c r="BW189" s="39">
        <v>24.95957469245187</v>
      </c>
      <c r="BX189" s="39">
        <v>41</v>
      </c>
      <c r="BY189" s="39">
        <v>-29.449795547478445</v>
      </c>
      <c r="BZ189" s="39">
        <v>23.532871600925375</v>
      </c>
      <c r="CA189" s="39">
        <v>31</v>
      </c>
      <c r="CB189">
        <v>0.56944444444444442</v>
      </c>
      <c r="CC189">
        <v>1.5471077247374359</v>
      </c>
      <c r="CD189" s="7">
        <v>0.80833333333333335</v>
      </c>
      <c r="CE189" s="25">
        <v>387.58181818181816</v>
      </c>
      <c r="CF189" s="25">
        <v>473.02380952380952</v>
      </c>
      <c r="CG189" s="7">
        <v>0.93333333333333335</v>
      </c>
      <c r="CH189" s="7">
        <v>0.71666666666666667</v>
      </c>
      <c r="CI189" s="7">
        <v>0.82499999999999996</v>
      </c>
      <c r="CJ189" s="8">
        <v>2</v>
      </c>
      <c r="CK189" s="8" t="s">
        <v>504</v>
      </c>
      <c r="CL189" s="8">
        <f t="shared" si="70"/>
        <v>3</v>
      </c>
      <c r="CM189" s="8" t="s">
        <v>639</v>
      </c>
      <c r="CN189" s="8">
        <v>1</v>
      </c>
      <c r="CO189" s="8" t="s">
        <v>634</v>
      </c>
      <c r="CP189" s="8">
        <v>0</v>
      </c>
      <c r="CQ189" s="7" t="s">
        <v>635</v>
      </c>
      <c r="CR189" s="7">
        <v>0</v>
      </c>
      <c r="CS189" s="7">
        <v>5</v>
      </c>
      <c r="CT189" s="7">
        <v>1</v>
      </c>
      <c r="CU189" s="8">
        <v>0</v>
      </c>
      <c r="CV189" s="8">
        <v>1</v>
      </c>
      <c r="CW189" s="7">
        <v>0</v>
      </c>
      <c r="CX189" s="7">
        <f t="shared" si="71"/>
        <v>0</v>
      </c>
      <c r="CY189" s="7">
        <f t="shared" si="72"/>
        <v>0</v>
      </c>
      <c r="CZ189" s="7">
        <v>0</v>
      </c>
      <c r="DA189" s="7">
        <v>0</v>
      </c>
      <c r="DB189" s="7">
        <v>0</v>
      </c>
      <c r="DC189" s="7">
        <v>0</v>
      </c>
      <c r="DD189" s="7">
        <v>0</v>
      </c>
      <c r="DE189" s="7">
        <v>17</v>
      </c>
      <c r="DF189" s="8">
        <v>26</v>
      </c>
      <c r="DG189" s="7">
        <v>37.714285714285715</v>
      </c>
      <c r="DH189" s="8">
        <v>0.875</v>
      </c>
      <c r="DI189" s="8">
        <v>25</v>
      </c>
      <c r="DJ189" s="8">
        <v>23</v>
      </c>
      <c r="DK189" s="8">
        <v>0.55555555555555558</v>
      </c>
      <c r="DL189" s="8">
        <f t="shared" si="87"/>
        <v>0.51111111111111107</v>
      </c>
      <c r="DM189" s="8">
        <f t="shared" si="88"/>
        <v>0.53333333333333333</v>
      </c>
      <c r="DN189" s="8">
        <v>669.7</v>
      </c>
      <c r="DO189" s="8">
        <v>601.36363636363637</v>
      </c>
      <c r="DP189" s="8">
        <v>633.90476190476193</v>
      </c>
      <c r="DQ189" s="8">
        <v>595.70833333333337</v>
      </c>
      <c r="DR189" s="8">
        <v>614.91304347826087</v>
      </c>
      <c r="DS189" s="8">
        <v>605.10638297872345</v>
      </c>
      <c r="DT189" s="8">
        <v>618.69662921348311</v>
      </c>
      <c r="DU189" s="8">
        <f t="shared" si="89"/>
        <v>73.991666666666674</v>
      </c>
      <c r="DV189" s="8">
        <f t="shared" si="89"/>
        <v>-13.549407114624501</v>
      </c>
      <c r="DW189" s="8">
        <f t="shared" si="89"/>
        <v>28.798378926038481</v>
      </c>
      <c r="EB189" s="7">
        <v>0.96103890000000003</v>
      </c>
      <c r="EC189" s="7">
        <v>0.90789470000000005</v>
      </c>
      <c r="ED189" s="7">
        <v>0.93464049999999999</v>
      </c>
      <c r="EE189" s="7">
        <v>408.54166666666703</v>
      </c>
      <c r="EF189" s="7">
        <v>410.92647058823502</v>
      </c>
      <c r="EG189" s="7">
        <v>409.7</v>
      </c>
      <c r="EH189" s="7">
        <v>2.3848039215686199</v>
      </c>
      <c r="EI189" s="7">
        <v>4.3590682562442501E-2</v>
      </c>
      <c r="EJ189" s="7">
        <v>8</v>
      </c>
      <c r="EK189">
        <v>35.494652406417153</v>
      </c>
      <c r="EL189">
        <v>25.636796820969415</v>
      </c>
      <c r="EM189">
        <v>44</v>
      </c>
      <c r="EN189">
        <v>-56.004563894523272</v>
      </c>
      <c r="EO189">
        <v>51.686008934909118</v>
      </c>
      <c r="EP189">
        <v>29</v>
      </c>
      <c r="EQ189">
        <v>0.60273972602739723</v>
      </c>
      <c r="ER189">
        <v>0.63378142669348059</v>
      </c>
      <c r="ES189" s="7">
        <v>0.9</v>
      </c>
      <c r="ET189" s="25">
        <v>339.37288135593218</v>
      </c>
      <c r="EU189" s="25">
        <v>421.22448979591837</v>
      </c>
      <c r="EV189" s="7">
        <v>1</v>
      </c>
      <c r="EW189" s="7">
        <v>0.83333333333333337</v>
      </c>
      <c r="EX189" s="7">
        <v>0.91666666666666663</v>
      </c>
    </row>
    <row r="190" spans="1:154" x14ac:dyDescent="0.25">
      <c r="A190" s="2">
        <v>2037</v>
      </c>
      <c r="B190" s="7" t="s">
        <v>181</v>
      </c>
      <c r="C190" s="7" t="str">
        <f t="shared" si="90"/>
        <v>99</v>
      </c>
      <c r="D190" s="7">
        <f t="shared" si="91"/>
        <v>1999</v>
      </c>
      <c r="E190" s="7">
        <f t="shared" si="92"/>
        <v>1999</v>
      </c>
      <c r="F190" s="7">
        <f t="shared" si="93"/>
        <v>20</v>
      </c>
      <c r="G190" s="7" t="s">
        <v>447</v>
      </c>
      <c r="H190" s="7">
        <f t="shared" si="94"/>
        <v>1</v>
      </c>
      <c r="I190" s="7"/>
      <c r="J190" s="7" t="s">
        <v>470</v>
      </c>
      <c r="K190" s="7">
        <f t="shared" si="95"/>
        <v>1</v>
      </c>
      <c r="L190" s="7">
        <v>12</v>
      </c>
      <c r="M190" s="7" t="s">
        <v>495</v>
      </c>
      <c r="N190" s="7">
        <f t="shared" si="86"/>
        <v>1</v>
      </c>
      <c r="O190" s="7" t="s">
        <v>494</v>
      </c>
      <c r="P190" s="7">
        <f t="shared" si="84"/>
        <v>0</v>
      </c>
      <c r="Q190" s="7" t="s">
        <v>494</v>
      </c>
      <c r="R190" s="7">
        <f t="shared" si="74"/>
        <v>0</v>
      </c>
      <c r="S190" s="7" t="s">
        <v>501</v>
      </c>
      <c r="T190" s="7">
        <f t="shared" si="68"/>
        <v>1</v>
      </c>
      <c r="U190" s="7" t="s">
        <v>506</v>
      </c>
      <c r="V190" s="25">
        <v>52</v>
      </c>
      <c r="W190" s="25">
        <v>60</v>
      </c>
      <c r="X190" s="25">
        <v>21</v>
      </c>
      <c r="Y190" s="7">
        <f t="shared" si="85"/>
        <v>4</v>
      </c>
      <c r="Z190" s="7" t="s">
        <v>514</v>
      </c>
      <c r="AA190" s="7">
        <f t="shared" si="83"/>
        <v>6</v>
      </c>
      <c r="AB190" s="7">
        <v>3</v>
      </c>
      <c r="AC190" s="7">
        <v>1.1666666666666665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10</v>
      </c>
      <c r="AM190" s="7">
        <v>31</v>
      </c>
      <c r="AN190" s="7">
        <v>26</v>
      </c>
      <c r="AO190" s="7">
        <v>32</v>
      </c>
      <c r="AP190" s="7">
        <v>34</v>
      </c>
      <c r="AQ190" s="7">
        <v>24</v>
      </c>
      <c r="AR190" s="7">
        <v>32</v>
      </c>
      <c r="AS190" s="7">
        <v>0.83333333333333337</v>
      </c>
      <c r="AT190" s="8">
        <v>6</v>
      </c>
      <c r="AU190" s="8">
        <v>28</v>
      </c>
      <c r="AV190" s="8">
        <v>0.13333333333333333</v>
      </c>
      <c r="AW190" s="8">
        <v>0.62222222222222223</v>
      </c>
      <c r="AX190" s="8">
        <v>0.37777777777777777</v>
      </c>
      <c r="AY190" s="8">
        <v>648.42857142857144</v>
      </c>
      <c r="AZ190" s="8">
        <v>786.23529411764707</v>
      </c>
      <c r="BA190" s="8">
        <v>693.48076923076928</v>
      </c>
      <c r="BB190" s="8">
        <v>1020</v>
      </c>
      <c r="BC190" s="8">
        <v>730.66666666666663</v>
      </c>
      <c r="BD190" s="8">
        <v>783.27272727272725</v>
      </c>
      <c r="BE190" s="8">
        <v>728.34117647058827</v>
      </c>
      <c r="BF190" s="8">
        <v>-371.57142857142856</v>
      </c>
      <c r="BG190" s="8">
        <v>55.568627450980443</v>
      </c>
      <c r="BH190" s="8">
        <v>-89.791958041957969</v>
      </c>
      <c r="BM190" s="7">
        <v>0.96052630000000006</v>
      </c>
      <c r="BN190" s="7">
        <v>0.98684210000000006</v>
      </c>
      <c r="BO190" s="7">
        <v>0.9736842</v>
      </c>
      <c r="BP190" s="7">
        <v>532.92957746478896</v>
      </c>
      <c r="BQ190" s="7">
        <v>480.430555555556</v>
      </c>
      <c r="BR190" s="7">
        <v>506.49650349650398</v>
      </c>
      <c r="BS190" s="7">
        <v>-52.4990219092332</v>
      </c>
      <c r="BT190" s="7">
        <v>0.115719868768642</v>
      </c>
      <c r="BU190" s="7">
        <v>5</v>
      </c>
      <c r="BV190" s="39">
        <v>40.930555555555578</v>
      </c>
      <c r="BW190" s="39">
        <v>28.129166358070353</v>
      </c>
      <c r="BX190" s="39">
        <v>34</v>
      </c>
      <c r="BY190" s="39">
        <v>-138.35322822822815</v>
      </c>
      <c r="BZ190" s="39">
        <v>149.78635869313291</v>
      </c>
      <c r="CA190" s="39">
        <v>37</v>
      </c>
      <c r="CB190">
        <v>0.47887323943661969</v>
      </c>
      <c r="CC190">
        <v>0.29584098672447556</v>
      </c>
      <c r="CD190" s="7">
        <v>0.90833333333333333</v>
      </c>
      <c r="CE190" s="25">
        <v>365.84210526315792</v>
      </c>
      <c r="CF190" s="25">
        <v>461.57692307692309</v>
      </c>
      <c r="CG190" s="7">
        <v>0.98333333333333328</v>
      </c>
      <c r="CH190" s="7">
        <v>0.8833333333333333</v>
      </c>
      <c r="CI190" s="7">
        <v>0.93333333333333335</v>
      </c>
      <c r="CJ190" s="8">
        <v>3</v>
      </c>
      <c r="CK190" s="8" t="s">
        <v>507</v>
      </c>
      <c r="CL190" s="8">
        <f t="shared" si="70"/>
        <v>2</v>
      </c>
      <c r="CM190" s="8" t="s">
        <v>631</v>
      </c>
      <c r="CN190" s="8">
        <v>2</v>
      </c>
      <c r="CO190" s="8" t="s">
        <v>631</v>
      </c>
      <c r="CP190" s="8">
        <v>2</v>
      </c>
      <c r="CQ190" s="7" t="s">
        <v>637</v>
      </c>
      <c r="CR190" s="7">
        <v>1</v>
      </c>
      <c r="CS190" s="7">
        <v>2</v>
      </c>
      <c r="CT190" s="7">
        <v>2</v>
      </c>
      <c r="CU190" s="8">
        <v>0</v>
      </c>
      <c r="CV190" s="8">
        <v>1</v>
      </c>
      <c r="CW190" s="7">
        <v>1</v>
      </c>
      <c r="CX190" s="7">
        <f t="shared" si="71"/>
        <v>0</v>
      </c>
      <c r="CY190" s="7">
        <f t="shared" si="72"/>
        <v>0</v>
      </c>
      <c r="CZ190" s="7">
        <v>0</v>
      </c>
      <c r="DA190" s="7">
        <v>0</v>
      </c>
      <c r="DB190" s="7">
        <v>1</v>
      </c>
      <c r="DC190" s="7">
        <v>0</v>
      </c>
      <c r="DD190" s="7">
        <v>0</v>
      </c>
      <c r="DE190" s="7">
        <v>4</v>
      </c>
      <c r="DF190" s="8">
        <v>25</v>
      </c>
      <c r="DG190" s="7">
        <v>29.714285714285715</v>
      </c>
      <c r="DH190" s="8">
        <v>0.91666666666666663</v>
      </c>
      <c r="DI190" s="8">
        <v>22</v>
      </c>
      <c r="DJ190" s="8">
        <v>28</v>
      </c>
      <c r="DK190" s="8">
        <v>0.48888888888888887</v>
      </c>
      <c r="DL190" s="8">
        <f t="shared" si="87"/>
        <v>0.62222222222222223</v>
      </c>
      <c r="DM190" s="8">
        <f t="shared" si="88"/>
        <v>0.55555555555555558</v>
      </c>
      <c r="DN190" s="8">
        <v>563.52380952380952</v>
      </c>
      <c r="DO190" s="8">
        <v>629.75</v>
      </c>
      <c r="DP190" s="8">
        <v>592.16216216216219</v>
      </c>
      <c r="DQ190" s="8">
        <v>575</v>
      </c>
      <c r="DR190" s="8">
        <v>523.39285714285711</v>
      </c>
      <c r="DS190" s="8">
        <v>545.51020408163265</v>
      </c>
      <c r="DT190" s="8">
        <v>565.58139534883719</v>
      </c>
      <c r="DU190" s="8">
        <f t="shared" si="89"/>
        <v>-11.476190476190482</v>
      </c>
      <c r="DV190" s="8">
        <f t="shared" si="89"/>
        <v>106.35714285714289</v>
      </c>
      <c r="DW190" s="8">
        <f t="shared" si="89"/>
        <v>46.651958080529539</v>
      </c>
      <c r="EB190" s="7">
        <v>1</v>
      </c>
      <c r="EC190" s="7">
        <v>0.98684210000000006</v>
      </c>
      <c r="ED190" s="7">
        <v>0.99342109999999995</v>
      </c>
      <c r="EE190" s="7">
        <v>441.89189189189199</v>
      </c>
      <c r="EF190" s="7">
        <v>445.13698630136997</v>
      </c>
      <c r="EG190" s="7">
        <v>443.50340136054399</v>
      </c>
      <c r="EH190" s="7">
        <v>3.2450944094779901</v>
      </c>
      <c r="EI190" s="7">
        <v>6.4639989934580602E-2</v>
      </c>
      <c r="EJ190" s="7">
        <v>3</v>
      </c>
      <c r="EK190">
        <v>38.308571428571476</v>
      </c>
      <c r="EL190">
        <v>23.513782324068373</v>
      </c>
      <c r="EM190">
        <v>49</v>
      </c>
      <c r="EN190">
        <v>-51.439999999999962</v>
      </c>
      <c r="EO190">
        <v>66.163264732024842</v>
      </c>
      <c r="EP190">
        <v>25</v>
      </c>
      <c r="EQ190">
        <v>0.66216216216216217</v>
      </c>
      <c r="ER190">
        <v>0.74472339480115679</v>
      </c>
      <c r="ES190" s="7">
        <v>0.91666666666666663</v>
      </c>
      <c r="ET190" s="25">
        <v>368.78571428571428</v>
      </c>
      <c r="EU190" s="25">
        <v>430.07407407407408</v>
      </c>
      <c r="EV190" s="7">
        <v>0.96666666666666667</v>
      </c>
      <c r="EW190" s="7">
        <v>0.9</v>
      </c>
      <c r="EX190" s="7">
        <v>0.93333333333333335</v>
      </c>
    </row>
    <row r="191" spans="1:154" x14ac:dyDescent="0.25">
      <c r="A191" s="2">
        <v>2038</v>
      </c>
      <c r="B191" s="7" t="s">
        <v>182</v>
      </c>
      <c r="C191" s="7" t="str">
        <f t="shared" si="90"/>
        <v>97</v>
      </c>
      <c r="D191" s="7">
        <f t="shared" si="91"/>
        <v>1997</v>
      </c>
      <c r="E191" s="7">
        <f t="shared" si="92"/>
        <v>1997</v>
      </c>
      <c r="F191" s="7">
        <f t="shared" si="93"/>
        <v>22</v>
      </c>
      <c r="G191" s="7" t="s">
        <v>447</v>
      </c>
      <c r="H191" s="7">
        <f t="shared" si="94"/>
        <v>1</v>
      </c>
      <c r="I191" s="7"/>
      <c r="J191" s="7" t="s">
        <v>470</v>
      </c>
      <c r="K191" s="7">
        <f t="shared" si="95"/>
        <v>1</v>
      </c>
      <c r="L191" s="7">
        <v>12</v>
      </c>
      <c r="M191" s="7" t="s">
        <v>494</v>
      </c>
      <c r="N191" s="7">
        <f t="shared" si="86"/>
        <v>0</v>
      </c>
      <c r="O191" s="7" t="s">
        <v>494</v>
      </c>
      <c r="P191" s="7">
        <f t="shared" si="84"/>
        <v>0</v>
      </c>
      <c r="Q191" s="7" t="s">
        <v>495</v>
      </c>
      <c r="R191" s="7">
        <f t="shared" si="74"/>
        <v>1</v>
      </c>
      <c r="S191" s="7" t="s">
        <v>501</v>
      </c>
      <c r="T191" s="7">
        <f t="shared" si="68"/>
        <v>1</v>
      </c>
      <c r="U191" s="7" t="s">
        <v>506</v>
      </c>
      <c r="V191" s="25">
        <v>47</v>
      </c>
      <c r="W191" s="25">
        <v>40</v>
      </c>
      <c r="X191" s="25">
        <v>19</v>
      </c>
      <c r="Y191" s="7">
        <f t="shared" si="85"/>
        <v>4</v>
      </c>
      <c r="Z191" s="7" t="s">
        <v>513</v>
      </c>
      <c r="AA191" s="7">
        <f t="shared" si="83"/>
        <v>5</v>
      </c>
      <c r="AB191" s="7">
        <v>3</v>
      </c>
      <c r="AC191" s="7">
        <v>1</v>
      </c>
      <c r="AD191" s="7">
        <v>0</v>
      </c>
      <c r="AE191" s="7">
        <v>4</v>
      </c>
      <c r="AF191" s="7">
        <v>1</v>
      </c>
      <c r="AG191" s="7">
        <v>0</v>
      </c>
      <c r="AH191" s="7">
        <v>1</v>
      </c>
      <c r="AI191" s="7">
        <v>2</v>
      </c>
      <c r="AJ191" s="7">
        <v>1</v>
      </c>
      <c r="AK191" s="7">
        <v>4</v>
      </c>
      <c r="AL191" s="7">
        <v>17</v>
      </c>
      <c r="AM191" s="7">
        <v>22</v>
      </c>
      <c r="AN191" s="7">
        <v>23</v>
      </c>
      <c r="AO191" s="7">
        <v>36</v>
      </c>
      <c r="AP191" s="7">
        <v>38.25</v>
      </c>
      <c r="AQ191" s="7">
        <v>17.142857142857142</v>
      </c>
      <c r="AR191" s="7">
        <v>37</v>
      </c>
      <c r="AS191" s="7">
        <v>0.95833333333333337</v>
      </c>
      <c r="AT191" s="8">
        <v>20</v>
      </c>
      <c r="AU191" s="8">
        <v>25</v>
      </c>
      <c r="AV191" s="8">
        <v>0.44444444444444442</v>
      </c>
      <c r="AW191" s="8">
        <v>0.55555555555555558</v>
      </c>
      <c r="AX191" s="8">
        <v>0.5</v>
      </c>
      <c r="AY191" s="8">
        <v>635.55999999999995</v>
      </c>
      <c r="AZ191" s="8">
        <v>699.9473684210526</v>
      </c>
      <c r="BA191" s="8">
        <v>663.36363636363637</v>
      </c>
      <c r="BB191" s="8">
        <v>807.05</v>
      </c>
      <c r="BC191" s="8">
        <v>707.92</v>
      </c>
      <c r="BD191" s="8">
        <v>751.97777777777776</v>
      </c>
      <c r="BE191" s="8">
        <v>708.16853932584274</v>
      </c>
      <c r="BF191" s="8">
        <v>-171.49</v>
      </c>
      <c r="BG191" s="8">
        <v>-7.9726315789473574</v>
      </c>
      <c r="BH191" s="8">
        <v>-88.614141414141386</v>
      </c>
      <c r="BM191" s="7">
        <v>0.96052630000000006</v>
      </c>
      <c r="BN191" s="7">
        <v>0.98684210000000006</v>
      </c>
      <c r="BO191" s="7">
        <v>0.9736842</v>
      </c>
      <c r="BP191" s="7">
        <v>559.91549295774598</v>
      </c>
      <c r="BQ191" s="7">
        <v>559.91666666666697</v>
      </c>
      <c r="BR191" s="7">
        <v>559.91608391608395</v>
      </c>
      <c r="BS191" s="7">
        <v>1.17370892019153E-3</v>
      </c>
      <c r="BT191" s="7">
        <v>7.7897982033050706E-2</v>
      </c>
      <c r="BU191" s="7">
        <v>5</v>
      </c>
      <c r="BV191" s="39">
        <v>69.477703293500355</v>
      </c>
      <c r="BW191" s="39">
        <v>39.347323423206383</v>
      </c>
      <c r="BX191" s="39">
        <v>47</v>
      </c>
      <c r="BY191" s="39">
        <v>-120.04623287671241</v>
      </c>
      <c r="BZ191" s="39">
        <v>102.99668785127666</v>
      </c>
      <c r="CA191" s="39">
        <v>24</v>
      </c>
      <c r="CB191">
        <v>0.6619718309859155</v>
      </c>
      <c r="CC191">
        <v>0.57875788043140031</v>
      </c>
      <c r="CD191" s="7">
        <v>0.93333333333333335</v>
      </c>
      <c r="CE191" s="25">
        <v>412.24137931034483</v>
      </c>
      <c r="CF191" s="25">
        <v>484.81481481481484</v>
      </c>
      <c r="CG191" s="7">
        <v>0.98333333333333328</v>
      </c>
      <c r="CH191" s="7">
        <v>0.9</v>
      </c>
      <c r="CI191" s="7">
        <v>0.94166666666666665</v>
      </c>
      <c r="CJ191" s="8">
        <v>3</v>
      </c>
      <c r="CK191" s="8" t="s">
        <v>504</v>
      </c>
      <c r="CL191" s="8">
        <f t="shared" si="70"/>
        <v>3</v>
      </c>
      <c r="CM191" s="8" t="s">
        <v>639</v>
      </c>
      <c r="CN191" s="8">
        <v>1</v>
      </c>
      <c r="CO191" s="8" t="s">
        <v>639</v>
      </c>
      <c r="CP191" s="8">
        <v>1</v>
      </c>
      <c r="CQ191" s="7" t="s">
        <v>637</v>
      </c>
      <c r="CR191" s="7">
        <v>1</v>
      </c>
      <c r="CS191" s="7">
        <v>6</v>
      </c>
      <c r="CT191" s="7">
        <v>3</v>
      </c>
      <c r="CU191" s="8">
        <v>1</v>
      </c>
      <c r="CV191" s="8">
        <v>3</v>
      </c>
      <c r="CW191" s="7">
        <v>30</v>
      </c>
      <c r="CX191" s="7">
        <f t="shared" si="71"/>
        <v>0</v>
      </c>
      <c r="CY191" s="7">
        <f t="shared" si="72"/>
        <v>1</v>
      </c>
      <c r="CZ191" s="7">
        <v>9</v>
      </c>
      <c r="DA191" s="7">
        <v>4</v>
      </c>
      <c r="DB191" s="7">
        <v>8</v>
      </c>
      <c r="DC191" s="7">
        <v>9</v>
      </c>
      <c r="DD191" s="7">
        <v>3</v>
      </c>
      <c r="DE191" s="7">
        <v>26</v>
      </c>
      <c r="DF191" s="8">
        <v>24</v>
      </c>
      <c r="DG191" s="7">
        <v>22</v>
      </c>
      <c r="DH191" s="8">
        <v>0.95833333333333337</v>
      </c>
      <c r="DI191" s="8">
        <v>21</v>
      </c>
      <c r="DJ191" s="8">
        <v>23</v>
      </c>
      <c r="DK191" s="8">
        <v>0.46666666666666667</v>
      </c>
      <c r="DL191" s="8">
        <f t="shared" si="87"/>
        <v>0.51111111111111107</v>
      </c>
      <c r="DM191" s="8">
        <f t="shared" si="88"/>
        <v>0.48888888888888887</v>
      </c>
      <c r="DN191" s="8">
        <v>621.13636363636363</v>
      </c>
      <c r="DO191" s="8">
        <v>644.45000000000005</v>
      </c>
      <c r="DP191" s="8">
        <v>632.23809523809518</v>
      </c>
      <c r="DQ191" s="8">
        <v>678.95</v>
      </c>
      <c r="DR191" s="8">
        <v>723.08695652173913</v>
      </c>
      <c r="DS191" s="8">
        <v>702.55813953488371</v>
      </c>
      <c r="DT191" s="8">
        <v>667.8117647058823</v>
      </c>
      <c r="DU191" s="8">
        <f t="shared" si="89"/>
        <v>-57.813636363636419</v>
      </c>
      <c r="DV191" s="8">
        <f t="shared" si="89"/>
        <v>-78.63695652173908</v>
      </c>
      <c r="DW191" s="8">
        <f t="shared" si="89"/>
        <v>-70.320044296788524</v>
      </c>
      <c r="EB191" s="7">
        <v>0.9736842</v>
      </c>
      <c r="EC191" s="7">
        <v>0.93421050000000005</v>
      </c>
      <c r="ED191" s="7">
        <v>0.9539474</v>
      </c>
      <c r="EE191" s="7">
        <v>470.71428571428601</v>
      </c>
      <c r="EF191" s="7">
        <v>510.66176470588198</v>
      </c>
      <c r="EG191" s="7">
        <v>490.39855072463803</v>
      </c>
      <c r="EH191" s="7">
        <v>39.947478991596697</v>
      </c>
      <c r="EI191" s="7">
        <v>5.8558212500088198E-2</v>
      </c>
      <c r="EJ191" s="7">
        <v>9</v>
      </c>
      <c r="EK191">
        <v>63.865468409586128</v>
      </c>
      <c r="EL191">
        <v>41.535963725172763</v>
      </c>
      <c r="EM191">
        <v>54</v>
      </c>
      <c r="EN191">
        <v>-56.949346405228702</v>
      </c>
      <c r="EO191">
        <v>55.578911757057362</v>
      </c>
      <c r="EP191">
        <v>18</v>
      </c>
      <c r="EQ191">
        <v>0.75</v>
      </c>
      <c r="ER191">
        <v>1.121443395594834</v>
      </c>
      <c r="ES191" s="7">
        <v>0.97499999999999998</v>
      </c>
      <c r="ET191" s="25">
        <v>444.76271186440675</v>
      </c>
      <c r="EU191" s="25">
        <v>495.25862068965517</v>
      </c>
      <c r="EV191" s="7">
        <v>1</v>
      </c>
      <c r="EW191" s="7">
        <v>0.98333333333333328</v>
      </c>
      <c r="EX191" s="7">
        <v>0.9916666666666667</v>
      </c>
    </row>
    <row r="192" spans="1:154" x14ac:dyDescent="0.25">
      <c r="A192" s="2">
        <v>2039</v>
      </c>
      <c r="B192" s="7" t="s">
        <v>183</v>
      </c>
      <c r="C192" s="7" t="str">
        <f t="shared" si="90"/>
        <v>00</v>
      </c>
      <c r="D192" s="7">
        <f t="shared" si="91"/>
        <v>1900</v>
      </c>
      <c r="E192" s="7">
        <f t="shared" si="92"/>
        <v>2000</v>
      </c>
      <c r="F192" s="7">
        <f t="shared" si="93"/>
        <v>19</v>
      </c>
      <c r="G192" s="7" t="s">
        <v>447</v>
      </c>
      <c r="H192" s="7">
        <f t="shared" si="94"/>
        <v>1</v>
      </c>
      <c r="I192" s="7"/>
      <c r="J192" s="7" t="s">
        <v>470</v>
      </c>
      <c r="K192" s="7">
        <f t="shared" si="95"/>
        <v>1</v>
      </c>
      <c r="L192" s="7">
        <v>12</v>
      </c>
      <c r="M192" s="7" t="s">
        <v>495</v>
      </c>
      <c r="N192" s="7">
        <f t="shared" si="86"/>
        <v>1</v>
      </c>
      <c r="O192" s="7" t="s">
        <v>494</v>
      </c>
      <c r="P192" s="7">
        <f t="shared" si="84"/>
        <v>0</v>
      </c>
      <c r="Q192" s="7" t="s">
        <v>494</v>
      </c>
      <c r="R192" s="7">
        <f t="shared" si="74"/>
        <v>0</v>
      </c>
      <c r="S192" s="7" t="s">
        <v>501</v>
      </c>
      <c r="T192" s="7">
        <f t="shared" si="68"/>
        <v>1</v>
      </c>
      <c r="U192" s="7" t="s">
        <v>506</v>
      </c>
      <c r="V192" s="25">
        <v>53</v>
      </c>
      <c r="W192" s="25">
        <v>60</v>
      </c>
      <c r="X192" s="25">
        <v>25</v>
      </c>
      <c r="Y192" s="7">
        <f t="shared" si="85"/>
        <v>4</v>
      </c>
      <c r="Z192" s="7" t="s">
        <v>514</v>
      </c>
      <c r="AA192" s="7">
        <f t="shared" si="83"/>
        <v>6</v>
      </c>
      <c r="AB192" s="7">
        <v>3</v>
      </c>
      <c r="AC192" s="7">
        <v>0</v>
      </c>
      <c r="AD192" s="7">
        <v>9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1</v>
      </c>
      <c r="AL192" s="7">
        <v>19</v>
      </c>
      <c r="AM192" s="7">
        <v>26</v>
      </c>
      <c r="AN192" s="7">
        <v>36</v>
      </c>
      <c r="AO192" s="7">
        <v>37</v>
      </c>
      <c r="AP192" s="7">
        <v>39</v>
      </c>
      <c r="AQ192" s="7">
        <v>17</v>
      </c>
      <c r="AR192" s="7">
        <v>43</v>
      </c>
      <c r="AS192" s="7">
        <v>1</v>
      </c>
      <c r="AT192" s="8">
        <v>23</v>
      </c>
      <c r="AU192" s="8">
        <v>25</v>
      </c>
      <c r="AV192" s="8">
        <v>0.51111111111111107</v>
      </c>
      <c r="AW192" s="8">
        <v>0.55555555555555558</v>
      </c>
      <c r="AX192" s="8">
        <v>0.53333333333333333</v>
      </c>
      <c r="AY192" s="8">
        <v>562.90909090909088</v>
      </c>
      <c r="AZ192" s="8">
        <v>610.25</v>
      </c>
      <c r="BA192" s="8">
        <v>585.45238095238096</v>
      </c>
      <c r="BB192" s="8">
        <v>576.6521739130435</v>
      </c>
      <c r="BC192" s="8">
        <v>549.375</v>
      </c>
      <c r="BD192" s="8">
        <v>562.72340425531911</v>
      </c>
      <c r="BE192" s="8">
        <v>573.44943820224717</v>
      </c>
      <c r="BF192" s="8">
        <v>-13.74308300395262</v>
      </c>
      <c r="BG192" s="8">
        <v>60.875</v>
      </c>
      <c r="BH192" s="8">
        <v>22.728976697061853</v>
      </c>
      <c r="BM192" s="7">
        <v>0.98684210000000006</v>
      </c>
      <c r="BN192" s="7">
        <v>1</v>
      </c>
      <c r="BO192" s="7">
        <v>0.99342109999999995</v>
      </c>
      <c r="BP192" s="7">
        <v>404.29166666666703</v>
      </c>
      <c r="BQ192" s="7">
        <v>408.79729729729701</v>
      </c>
      <c r="BR192" s="7">
        <v>406.57534246575301</v>
      </c>
      <c r="BS192" s="7">
        <v>4.50563063063061</v>
      </c>
      <c r="BT192" s="7">
        <v>2.27549794198738E-2</v>
      </c>
      <c r="BU192" s="7">
        <v>3</v>
      </c>
      <c r="BV192" s="39">
        <v>29.30569105691059</v>
      </c>
      <c r="BW192" s="39">
        <v>19.909611333183491</v>
      </c>
      <c r="BX192" s="39">
        <v>41</v>
      </c>
      <c r="BY192" s="39">
        <v>-28.914583333333326</v>
      </c>
      <c r="BZ192" s="39">
        <v>26.565643196382428</v>
      </c>
      <c r="CA192" s="39">
        <v>32</v>
      </c>
      <c r="CB192">
        <v>0.56164383561643838</v>
      </c>
      <c r="CC192">
        <v>1.0135263136621577</v>
      </c>
      <c r="CD192" s="7">
        <v>0.92500000000000004</v>
      </c>
      <c r="CE192" s="25">
        <v>358.13333333333333</v>
      </c>
      <c r="CF192" s="25">
        <v>427.92156862745099</v>
      </c>
      <c r="CG192" s="7">
        <v>1</v>
      </c>
      <c r="CH192" s="7">
        <v>0.85</v>
      </c>
      <c r="CI192" s="7">
        <v>0.92500000000000004</v>
      </c>
      <c r="CJ192" s="8">
        <v>3</v>
      </c>
      <c r="CK192" s="8" t="s">
        <v>507</v>
      </c>
      <c r="CL192" s="8">
        <f t="shared" si="70"/>
        <v>2</v>
      </c>
      <c r="CM192" s="8" t="s">
        <v>634</v>
      </c>
      <c r="CN192" s="8">
        <v>0</v>
      </c>
      <c r="CO192" s="8" t="s">
        <v>634</v>
      </c>
      <c r="CP192" s="8">
        <v>0</v>
      </c>
      <c r="CQ192" s="7" t="s">
        <v>642</v>
      </c>
      <c r="CR192" s="7">
        <v>3</v>
      </c>
      <c r="CS192" s="7">
        <v>2</v>
      </c>
      <c r="CT192" s="7">
        <v>0</v>
      </c>
      <c r="CU192" s="8">
        <v>9</v>
      </c>
      <c r="CV192" s="8">
        <v>2</v>
      </c>
      <c r="CW192" s="7">
        <v>0</v>
      </c>
      <c r="CX192" s="7">
        <f t="shared" si="71"/>
        <v>0</v>
      </c>
      <c r="CY192" s="7">
        <f t="shared" si="72"/>
        <v>0</v>
      </c>
      <c r="CZ192" s="7">
        <v>0</v>
      </c>
      <c r="DA192" s="7">
        <v>0</v>
      </c>
      <c r="DB192" s="7">
        <v>0</v>
      </c>
      <c r="DC192" s="7">
        <v>0</v>
      </c>
      <c r="DD192" s="7">
        <v>0</v>
      </c>
      <c r="DE192" s="7">
        <v>30</v>
      </c>
      <c r="DF192" s="8">
        <v>24</v>
      </c>
      <c r="DG192" s="7">
        <v>40</v>
      </c>
      <c r="DH192" s="8">
        <v>0.875</v>
      </c>
      <c r="DI192" s="8">
        <v>22</v>
      </c>
      <c r="DJ192" s="8">
        <v>31</v>
      </c>
      <c r="DK192" s="8">
        <v>0.48888888888888887</v>
      </c>
      <c r="DL192" s="8">
        <f t="shared" si="87"/>
        <v>0.68888888888888888</v>
      </c>
      <c r="DM192" s="8">
        <f t="shared" si="88"/>
        <v>0.58888888888888891</v>
      </c>
      <c r="DN192" s="8">
        <v>804.77272727272725</v>
      </c>
      <c r="DO192" s="8">
        <v>740.14285714285711</v>
      </c>
      <c r="DP192" s="8">
        <v>779.63888888888891</v>
      </c>
      <c r="DQ192" s="8">
        <v>741.66666666666663</v>
      </c>
      <c r="DR192" s="8">
        <v>779.58620689655174</v>
      </c>
      <c r="DS192" s="8">
        <v>763.66</v>
      </c>
      <c r="DT192" s="8">
        <v>770.34883720930236</v>
      </c>
      <c r="DU192" s="8">
        <f t="shared" si="89"/>
        <v>63.106060606060623</v>
      </c>
      <c r="DV192" s="8">
        <f t="shared" si="89"/>
        <v>-39.443349753694633</v>
      </c>
      <c r="DW192" s="8">
        <f t="shared" si="89"/>
        <v>15.978888888888946</v>
      </c>
      <c r="EB192" s="7">
        <v>0.9736842</v>
      </c>
      <c r="EC192" s="7">
        <v>0.9736842</v>
      </c>
      <c r="ED192" s="7">
        <v>0.9736842</v>
      </c>
      <c r="EE192" s="7">
        <v>398.83783783783798</v>
      </c>
      <c r="EF192" s="7">
        <v>398.97260273972603</v>
      </c>
      <c r="EG192" s="7">
        <v>398.90476190476198</v>
      </c>
      <c r="EH192" s="7">
        <v>0.13476490188821799</v>
      </c>
      <c r="EI192" s="7">
        <v>3.3667807111848802E-2</v>
      </c>
      <c r="EJ192" s="7">
        <v>3</v>
      </c>
      <c r="EK192">
        <v>29.437719018795761</v>
      </c>
      <c r="EL192">
        <v>15.811901371640321</v>
      </c>
      <c r="EM192">
        <v>43</v>
      </c>
      <c r="EN192">
        <v>-40.511268228015936</v>
      </c>
      <c r="EO192">
        <v>29.205468961714534</v>
      </c>
      <c r="EP192">
        <v>31</v>
      </c>
      <c r="EQ192">
        <v>0.58108108108108103</v>
      </c>
      <c r="ER192">
        <v>0.72665508403999657</v>
      </c>
      <c r="ES192" s="7">
        <v>0.94166666666666665</v>
      </c>
      <c r="ET192" s="25">
        <v>410.61016949152543</v>
      </c>
      <c r="EU192" s="25">
        <v>493.83333333333331</v>
      </c>
      <c r="EV192" s="7">
        <v>1</v>
      </c>
      <c r="EW192" s="7">
        <v>0.93333333333333335</v>
      </c>
      <c r="EX192" s="7">
        <v>0.96666666666666667</v>
      </c>
    </row>
    <row r="193" spans="1:154" x14ac:dyDescent="0.25">
      <c r="A193" s="2">
        <v>2040</v>
      </c>
      <c r="B193" s="7" t="s">
        <v>184</v>
      </c>
      <c r="C193" s="7" t="str">
        <f t="shared" si="90"/>
        <v>00</v>
      </c>
      <c r="D193" s="7">
        <f t="shared" si="91"/>
        <v>1900</v>
      </c>
      <c r="E193" s="7">
        <f t="shared" si="92"/>
        <v>2000</v>
      </c>
      <c r="F193" s="7">
        <f t="shared" si="93"/>
        <v>19</v>
      </c>
      <c r="G193" s="7" t="s">
        <v>447</v>
      </c>
      <c r="H193" s="7">
        <f t="shared" si="94"/>
        <v>1</v>
      </c>
      <c r="I193" s="7"/>
      <c r="J193" s="7" t="s">
        <v>470</v>
      </c>
      <c r="K193" s="7">
        <f t="shared" si="95"/>
        <v>1</v>
      </c>
      <c r="L193" s="7">
        <v>12</v>
      </c>
      <c r="M193" s="7" t="s">
        <v>495</v>
      </c>
      <c r="N193" s="7">
        <f t="shared" si="86"/>
        <v>1</v>
      </c>
      <c r="O193" s="7" t="s">
        <v>494</v>
      </c>
      <c r="P193" s="7">
        <f t="shared" si="84"/>
        <v>0</v>
      </c>
      <c r="Q193" s="7" t="s">
        <v>494</v>
      </c>
      <c r="R193" s="7">
        <f t="shared" si="74"/>
        <v>0</v>
      </c>
      <c r="S193" s="7" t="s">
        <v>501</v>
      </c>
      <c r="T193" s="7">
        <f t="shared" si="68"/>
        <v>1</v>
      </c>
      <c r="U193" s="7" t="s">
        <v>506</v>
      </c>
      <c r="V193" s="25">
        <v>54</v>
      </c>
      <c r="W193" s="25">
        <v>70</v>
      </c>
      <c r="X193" s="25">
        <v>25</v>
      </c>
      <c r="Y193" s="7">
        <f t="shared" si="85"/>
        <v>4</v>
      </c>
      <c r="Z193" s="7" t="s">
        <v>514</v>
      </c>
      <c r="AA193" s="7">
        <f t="shared" si="83"/>
        <v>6</v>
      </c>
      <c r="AB193" s="7">
        <v>8</v>
      </c>
      <c r="AC193" s="7">
        <v>12</v>
      </c>
      <c r="AD193" s="7">
        <v>0</v>
      </c>
      <c r="AE193" s="7">
        <v>15</v>
      </c>
      <c r="AF193" s="7">
        <v>4</v>
      </c>
      <c r="AG193" s="7">
        <v>1</v>
      </c>
      <c r="AH193" s="7">
        <v>4</v>
      </c>
      <c r="AI193" s="7">
        <v>6</v>
      </c>
      <c r="AJ193" s="7">
        <v>3</v>
      </c>
      <c r="AK193" s="7">
        <v>0</v>
      </c>
      <c r="AL193" s="7">
        <v>17</v>
      </c>
      <c r="AM193" s="7">
        <v>15</v>
      </c>
      <c r="AN193" s="7">
        <v>18</v>
      </c>
      <c r="AO193" s="7">
        <v>35</v>
      </c>
      <c r="AP193" s="7">
        <v>25</v>
      </c>
      <c r="AQ193" s="7">
        <v>29</v>
      </c>
      <c r="AR193" s="7">
        <v>28</v>
      </c>
      <c r="AS193" s="7">
        <v>0.95833333333333337</v>
      </c>
      <c r="AT193" s="8">
        <v>22</v>
      </c>
      <c r="AU193" s="8">
        <v>26</v>
      </c>
      <c r="AV193" s="8">
        <v>0.48888888888888887</v>
      </c>
      <c r="AW193" s="8">
        <v>0.57777777777777772</v>
      </c>
      <c r="AX193" s="8">
        <v>0.53333333333333333</v>
      </c>
      <c r="AY193" s="8">
        <v>868.36842105263156</v>
      </c>
      <c r="AZ193" s="8">
        <v>943.89473684210532</v>
      </c>
      <c r="BA193" s="8">
        <v>906.13157894736844</v>
      </c>
      <c r="BB193" s="8">
        <v>748.55</v>
      </c>
      <c r="BC193" s="8">
        <v>673.13043478260875</v>
      </c>
      <c r="BD193" s="8">
        <v>708.20930232558135</v>
      </c>
      <c r="BE193" s="8">
        <v>801.06172839506178</v>
      </c>
      <c r="BF193" s="8">
        <v>119.81842105263161</v>
      </c>
      <c r="BG193" s="8">
        <v>270.76430205949657</v>
      </c>
      <c r="BH193" s="8">
        <v>197.92227662178709</v>
      </c>
      <c r="BM193" s="7">
        <v>0.96052630000000006</v>
      </c>
      <c r="BN193" s="7">
        <v>0.8947368</v>
      </c>
      <c r="BO193" s="7">
        <v>0.9276316</v>
      </c>
      <c r="BP193" s="7">
        <v>475.60563380281701</v>
      </c>
      <c r="BQ193" s="7">
        <v>469.16666666666703</v>
      </c>
      <c r="BR193" s="7">
        <v>472.50364963503603</v>
      </c>
      <c r="BS193" s="7">
        <v>-6.4389671361502101</v>
      </c>
      <c r="BT193" s="7">
        <v>7.2786702844314294E-2</v>
      </c>
      <c r="BU193" s="7">
        <v>9</v>
      </c>
      <c r="BV193" s="39">
        <v>55.757462686567145</v>
      </c>
      <c r="BW193" s="39">
        <v>33.733666081123353</v>
      </c>
      <c r="BX193" s="39">
        <v>44</v>
      </c>
      <c r="BY193" s="39">
        <v>-109.17110874200429</v>
      </c>
      <c r="BZ193" s="39">
        <v>103.59676414259431</v>
      </c>
      <c r="CA193" s="39">
        <v>28</v>
      </c>
      <c r="CB193">
        <v>0.61111111111111116</v>
      </c>
      <c r="CC193">
        <v>0.51073460120602499</v>
      </c>
      <c r="CD193" s="7">
        <v>0.93333333333333335</v>
      </c>
      <c r="CE193" s="25">
        <v>643.91379310344826</v>
      </c>
      <c r="CF193" s="25">
        <v>741.01851851851848</v>
      </c>
      <c r="CG193" s="7">
        <v>0.96666666666666667</v>
      </c>
      <c r="CH193" s="7">
        <v>0.9</v>
      </c>
      <c r="CI193" s="7">
        <v>0.93333333333333335</v>
      </c>
      <c r="CJ193" s="8">
        <v>3</v>
      </c>
      <c r="CK193" s="8" t="s">
        <v>504</v>
      </c>
      <c r="CL193" s="8">
        <f t="shared" si="70"/>
        <v>3</v>
      </c>
      <c r="CM193" s="8" t="s">
        <v>634</v>
      </c>
      <c r="CN193" s="8">
        <v>0</v>
      </c>
      <c r="CO193" s="8" t="s">
        <v>634</v>
      </c>
      <c r="CP193" s="8">
        <v>0</v>
      </c>
      <c r="CQ193" s="7" t="s">
        <v>636</v>
      </c>
      <c r="CR193" s="7">
        <v>2</v>
      </c>
      <c r="CS193" s="7">
        <v>7</v>
      </c>
      <c r="CT193" s="7">
        <v>6</v>
      </c>
      <c r="CU193" s="8">
        <v>1</v>
      </c>
      <c r="CV193" s="8">
        <v>0</v>
      </c>
      <c r="CW193" s="7">
        <v>0</v>
      </c>
      <c r="CX193" s="7">
        <f t="shared" si="71"/>
        <v>0</v>
      </c>
      <c r="CY193" s="7">
        <f t="shared" si="72"/>
        <v>0</v>
      </c>
      <c r="CZ193" s="7">
        <v>0</v>
      </c>
      <c r="DA193" s="7">
        <v>0</v>
      </c>
      <c r="DB193" s="7">
        <v>0</v>
      </c>
      <c r="DC193" s="7">
        <v>0</v>
      </c>
      <c r="DD193" s="7">
        <v>0</v>
      </c>
      <c r="DE193" s="7">
        <v>30</v>
      </c>
      <c r="DF193" s="8">
        <v>12</v>
      </c>
      <c r="DG193" s="7">
        <v>40</v>
      </c>
      <c r="DH193" s="8">
        <v>0.95833333333333337</v>
      </c>
      <c r="DI193" s="8">
        <v>23</v>
      </c>
      <c r="DJ193" s="8">
        <v>27</v>
      </c>
      <c r="DK193" s="8">
        <v>0.51111111111111107</v>
      </c>
      <c r="DL193" s="8">
        <f t="shared" si="87"/>
        <v>0.6</v>
      </c>
      <c r="DM193" s="8">
        <f t="shared" si="88"/>
        <v>0.55555555555555558</v>
      </c>
      <c r="DN193" s="8">
        <v>753</v>
      </c>
      <c r="DO193" s="8">
        <v>782.77777777777783</v>
      </c>
      <c r="DP193" s="8">
        <v>766.4</v>
      </c>
      <c r="DQ193" s="8">
        <v>733.09090909090912</v>
      </c>
      <c r="DR193" s="8">
        <v>746.11111111111109</v>
      </c>
      <c r="DS193" s="8">
        <v>740.26530612244903</v>
      </c>
      <c r="DT193" s="8">
        <v>752.01123595505624</v>
      </c>
      <c r="DU193" s="8">
        <f t="shared" si="89"/>
        <v>19.909090909090878</v>
      </c>
      <c r="DV193" s="8">
        <f t="shared" si="89"/>
        <v>36.666666666666742</v>
      </c>
      <c r="DW193" s="8">
        <f t="shared" si="89"/>
        <v>26.134693877550944</v>
      </c>
      <c r="EB193" s="7">
        <v>0.96052630000000006</v>
      </c>
      <c r="EC193" s="7">
        <v>0.93421050000000005</v>
      </c>
      <c r="ED193" s="7">
        <v>0.9473684</v>
      </c>
      <c r="EE193" s="7">
        <v>437.74647887323903</v>
      </c>
      <c r="EF193" s="7">
        <v>422.16901408450701</v>
      </c>
      <c r="EG193" s="7">
        <v>429.95774647887299</v>
      </c>
      <c r="EH193" s="7">
        <v>-15.577464788732399</v>
      </c>
      <c r="EI193" s="7">
        <v>6.0070701365078902E-2</v>
      </c>
      <c r="EJ193" s="7">
        <v>6</v>
      </c>
      <c r="EK193">
        <v>33.002347417840426</v>
      </c>
      <c r="EL193">
        <v>26.402125335325202</v>
      </c>
      <c r="EM193">
        <v>30</v>
      </c>
      <c r="EN193">
        <v>-55.092890677397648</v>
      </c>
      <c r="EO193">
        <v>48.137728755158584</v>
      </c>
      <c r="EP193">
        <v>42</v>
      </c>
      <c r="EQ193">
        <v>0.41666666666666669</v>
      </c>
      <c r="ER193">
        <v>0.59903096410549994</v>
      </c>
      <c r="ES193" s="7">
        <v>0.93333333333333335</v>
      </c>
      <c r="ET193" s="25">
        <v>349.43103448275861</v>
      </c>
      <c r="EU193" s="25">
        <v>435.61111111111109</v>
      </c>
      <c r="EV193" s="7">
        <v>1</v>
      </c>
      <c r="EW193" s="7">
        <v>0.9</v>
      </c>
      <c r="EX193" s="7">
        <v>0.95</v>
      </c>
    </row>
    <row r="194" spans="1:154" x14ac:dyDescent="0.25">
      <c r="A194" s="2">
        <v>2041</v>
      </c>
      <c r="B194" s="7" t="s">
        <v>185</v>
      </c>
      <c r="C194" s="7" t="str">
        <f t="shared" si="90"/>
        <v>00</v>
      </c>
      <c r="D194" s="7">
        <f t="shared" si="91"/>
        <v>1900</v>
      </c>
      <c r="E194" s="7">
        <f t="shared" si="92"/>
        <v>2000</v>
      </c>
      <c r="F194" s="7">
        <f t="shared" si="93"/>
        <v>19</v>
      </c>
      <c r="G194" s="7" t="s">
        <v>447</v>
      </c>
      <c r="H194" s="7">
        <f t="shared" si="94"/>
        <v>1</v>
      </c>
      <c r="I194" s="7"/>
      <c r="J194" s="7" t="s">
        <v>470</v>
      </c>
      <c r="K194" s="7">
        <f t="shared" si="95"/>
        <v>1</v>
      </c>
      <c r="L194" s="7">
        <v>12</v>
      </c>
      <c r="M194" s="7" t="s">
        <v>495</v>
      </c>
      <c r="N194" s="7">
        <f t="shared" si="86"/>
        <v>1</v>
      </c>
      <c r="O194" s="7" t="s">
        <v>494</v>
      </c>
      <c r="P194" s="7">
        <f t="shared" si="84"/>
        <v>0</v>
      </c>
      <c r="Q194" s="7" t="s">
        <v>494</v>
      </c>
      <c r="R194" s="7">
        <f t="shared" si="74"/>
        <v>0</v>
      </c>
      <c r="S194" s="7" t="s">
        <v>501</v>
      </c>
      <c r="T194" s="7">
        <f t="shared" si="68"/>
        <v>1</v>
      </c>
      <c r="U194" s="7" t="s">
        <v>504</v>
      </c>
      <c r="V194" s="25">
        <v>51</v>
      </c>
      <c r="W194" s="25">
        <v>30</v>
      </c>
      <c r="X194" s="25">
        <v>33</v>
      </c>
      <c r="Y194" s="7">
        <f t="shared" si="85"/>
        <v>3</v>
      </c>
      <c r="Z194" s="7" t="s">
        <v>514</v>
      </c>
      <c r="AA194" s="7">
        <f t="shared" si="83"/>
        <v>6</v>
      </c>
      <c r="AB194" s="7">
        <v>9</v>
      </c>
      <c r="AC194" s="7">
        <v>3</v>
      </c>
      <c r="AD194" s="7">
        <v>1</v>
      </c>
      <c r="AE194" s="7">
        <v>7</v>
      </c>
      <c r="AF194" s="7">
        <v>1</v>
      </c>
      <c r="AG194" s="7">
        <v>2</v>
      </c>
      <c r="AH194" s="7">
        <v>2</v>
      </c>
      <c r="AI194" s="7">
        <v>2</v>
      </c>
      <c r="AJ194" s="7">
        <v>0</v>
      </c>
      <c r="AK194" s="7">
        <v>0</v>
      </c>
      <c r="AL194" s="7">
        <v>19</v>
      </c>
      <c r="AM194" s="7">
        <v>32</v>
      </c>
      <c r="AN194" s="7">
        <v>27</v>
      </c>
      <c r="AO194" s="7">
        <v>41</v>
      </c>
      <c r="AP194" s="7">
        <v>39</v>
      </c>
      <c r="AQ194" s="7">
        <v>18</v>
      </c>
      <c r="AR194" s="7">
        <v>33</v>
      </c>
      <c r="AS194" s="7">
        <v>0.95833333333333337</v>
      </c>
      <c r="AT194" s="8">
        <v>22</v>
      </c>
      <c r="AU194" s="8">
        <v>25</v>
      </c>
      <c r="AV194" s="8">
        <v>0.48888888888888887</v>
      </c>
      <c r="AW194" s="8">
        <v>0.55555555555555558</v>
      </c>
      <c r="AX194" s="8">
        <v>0.52222222222222225</v>
      </c>
      <c r="AY194" s="8">
        <v>493.91304347826087</v>
      </c>
      <c r="AZ194" s="8">
        <v>475.4736842105263</v>
      </c>
      <c r="BA194" s="8">
        <v>485.57142857142856</v>
      </c>
      <c r="BB194" s="8">
        <v>579.18181818181813</v>
      </c>
      <c r="BC194" s="8">
        <v>599.79999999999995</v>
      </c>
      <c r="BD194" s="8">
        <v>590.14893617021278</v>
      </c>
      <c r="BE194" s="8">
        <v>540.79775280898878</v>
      </c>
      <c r="BF194" s="8">
        <v>-85.268774703557256</v>
      </c>
      <c r="BG194" s="8">
        <v>-124.32631578947365</v>
      </c>
      <c r="BH194" s="8">
        <v>-104.57750759878422</v>
      </c>
      <c r="BM194" s="7">
        <v>0.96052630000000006</v>
      </c>
      <c r="BN194" s="7">
        <v>0.9736842</v>
      </c>
      <c r="BO194" s="7">
        <v>0.96710529999999995</v>
      </c>
      <c r="BP194" s="7">
        <v>434.347222222222</v>
      </c>
      <c r="BQ194" s="7">
        <v>425.15068493150699</v>
      </c>
      <c r="BR194" s="7">
        <v>429.71724137931</v>
      </c>
      <c r="BS194" s="7">
        <v>-9.1965372907153604</v>
      </c>
      <c r="BT194" s="7">
        <v>5.5193197317728197E-2</v>
      </c>
      <c r="BU194" s="7">
        <v>4</v>
      </c>
      <c r="BV194" s="39">
        <v>40.492790194664799</v>
      </c>
      <c r="BW194" s="39">
        <v>29.846340087529928</v>
      </c>
      <c r="BX194" s="39">
        <v>38</v>
      </c>
      <c r="BY194" s="39">
        <v>-64.731668009669562</v>
      </c>
      <c r="BZ194" s="39">
        <v>72.630314812465116</v>
      </c>
      <c r="CA194" s="39">
        <v>34</v>
      </c>
      <c r="CB194">
        <v>0.52777777777777779</v>
      </c>
      <c r="CC194">
        <v>0.625548382108986</v>
      </c>
      <c r="CD194" s="7">
        <v>0.92500000000000004</v>
      </c>
      <c r="CE194" s="25">
        <v>392.07017543859649</v>
      </c>
      <c r="CF194" s="25">
        <v>473.16666666666669</v>
      </c>
      <c r="CG194" s="7">
        <v>0.98333333333333328</v>
      </c>
      <c r="CH194" s="7">
        <v>0.91666666666666663</v>
      </c>
      <c r="CI194" s="7">
        <v>0.95</v>
      </c>
      <c r="CJ194" s="8">
        <v>2</v>
      </c>
      <c r="CK194" s="8" t="s">
        <v>507</v>
      </c>
      <c r="CL194" s="8">
        <f t="shared" si="70"/>
        <v>2</v>
      </c>
      <c r="CM194" s="8" t="s">
        <v>639</v>
      </c>
      <c r="CN194" s="8">
        <v>1</v>
      </c>
      <c r="CO194" s="8" t="s">
        <v>639</v>
      </c>
      <c r="CP194" s="8">
        <v>1</v>
      </c>
      <c r="CQ194" s="7" t="s">
        <v>637</v>
      </c>
      <c r="CR194" s="7">
        <v>1</v>
      </c>
      <c r="CS194" s="7">
        <v>3</v>
      </c>
      <c r="CT194" s="7">
        <v>0</v>
      </c>
      <c r="CU194" s="8">
        <v>9</v>
      </c>
      <c r="CV194" s="8">
        <v>0</v>
      </c>
      <c r="CW194" s="7">
        <v>0</v>
      </c>
      <c r="CX194" s="7">
        <f t="shared" si="71"/>
        <v>0</v>
      </c>
      <c r="CY194" s="7">
        <f t="shared" si="72"/>
        <v>0</v>
      </c>
      <c r="CZ194" s="7">
        <v>0</v>
      </c>
      <c r="DA194" s="7">
        <v>0</v>
      </c>
      <c r="DB194" s="7">
        <v>0</v>
      </c>
      <c r="DC194" s="7">
        <v>0</v>
      </c>
      <c r="DD194" s="7">
        <v>0</v>
      </c>
      <c r="DE194" s="7">
        <v>21</v>
      </c>
      <c r="DF194" s="8">
        <v>32</v>
      </c>
      <c r="DG194" s="7">
        <v>40</v>
      </c>
      <c r="DH194" s="8">
        <v>1</v>
      </c>
      <c r="DI194" s="8">
        <v>17</v>
      </c>
      <c r="DJ194" s="8">
        <v>23</v>
      </c>
      <c r="DK194" s="8">
        <v>0.37777777777777777</v>
      </c>
      <c r="DL194" s="8">
        <f t="shared" si="87"/>
        <v>0.51111111111111107</v>
      </c>
      <c r="DM194" s="8">
        <f t="shared" si="88"/>
        <v>0.44444444444444442</v>
      </c>
      <c r="DN194" s="8">
        <v>479</v>
      </c>
      <c r="DO194" s="8">
        <v>548.5</v>
      </c>
      <c r="DP194" s="8">
        <v>509.58</v>
      </c>
      <c r="DQ194" s="8">
        <v>515.82352941176475</v>
      </c>
      <c r="DR194" s="8">
        <v>474.82608695652175</v>
      </c>
      <c r="DS194" s="8">
        <v>492.25</v>
      </c>
      <c r="DT194" s="8">
        <v>501.87777777777779</v>
      </c>
      <c r="DU194" s="8">
        <f t="shared" si="89"/>
        <v>-36.823529411764753</v>
      </c>
      <c r="DV194" s="8">
        <f t="shared" si="89"/>
        <v>73.673913043478251</v>
      </c>
      <c r="DW194" s="8">
        <f t="shared" si="89"/>
        <v>17.329999999999984</v>
      </c>
      <c r="EB194" s="7">
        <v>0.9736842</v>
      </c>
      <c r="EC194" s="7">
        <v>0.93421050000000005</v>
      </c>
      <c r="ED194" s="7">
        <v>0.9539474</v>
      </c>
      <c r="EE194" s="7">
        <v>473.95833333333297</v>
      </c>
      <c r="EF194" s="7">
        <v>468.10447761194001</v>
      </c>
      <c r="EG194" s="7">
        <v>471.136690647482</v>
      </c>
      <c r="EH194" s="7">
        <v>-5.8538557213930202</v>
      </c>
      <c r="EI194" s="7">
        <v>5.0612806198736503E-2</v>
      </c>
      <c r="EJ194" s="7">
        <v>8</v>
      </c>
      <c r="EK194">
        <v>50.064596273291933</v>
      </c>
      <c r="EL194">
        <v>32.235201613490503</v>
      </c>
      <c r="EM194">
        <v>46</v>
      </c>
      <c r="EN194">
        <v>-73.808994708994661</v>
      </c>
      <c r="EO194">
        <v>51.356202484292858</v>
      </c>
      <c r="EP194">
        <v>27</v>
      </c>
      <c r="EQ194">
        <v>0.63013698630136983</v>
      </c>
      <c r="ER194">
        <v>0.67829939251551497</v>
      </c>
      <c r="ES194" s="7">
        <v>0.94166666666666665</v>
      </c>
      <c r="ET194" s="25">
        <v>384.06779661016947</v>
      </c>
      <c r="EU194" s="25">
        <v>421.90740740740739</v>
      </c>
      <c r="EV194" s="7">
        <v>0.98333333333333328</v>
      </c>
      <c r="EW194" s="7">
        <v>0.91666666666666663</v>
      </c>
      <c r="EX194" s="7">
        <v>0.95</v>
      </c>
    </row>
    <row r="195" spans="1:154" x14ac:dyDescent="0.25">
      <c r="A195" s="2">
        <v>2042</v>
      </c>
      <c r="B195" s="7" t="s">
        <v>186</v>
      </c>
      <c r="C195" s="7" t="str">
        <f t="shared" si="90"/>
        <v>00</v>
      </c>
      <c r="D195" s="7">
        <f t="shared" si="91"/>
        <v>1900</v>
      </c>
      <c r="E195" s="7">
        <f t="shared" si="92"/>
        <v>2000</v>
      </c>
      <c r="F195" s="7">
        <f t="shared" si="93"/>
        <v>19</v>
      </c>
      <c r="G195" s="7" t="s">
        <v>447</v>
      </c>
      <c r="H195" s="7">
        <f t="shared" si="94"/>
        <v>1</v>
      </c>
      <c r="I195" s="7"/>
      <c r="J195" s="7" t="s">
        <v>470</v>
      </c>
      <c r="K195" s="7">
        <f t="shared" si="95"/>
        <v>1</v>
      </c>
      <c r="L195" s="7">
        <v>11</v>
      </c>
      <c r="M195" s="7" t="s">
        <v>494</v>
      </c>
      <c r="N195" s="7">
        <f t="shared" si="86"/>
        <v>0</v>
      </c>
      <c r="O195" s="7" t="s">
        <v>494</v>
      </c>
      <c r="P195" s="7">
        <f t="shared" si="84"/>
        <v>0</v>
      </c>
      <c r="Q195" s="7" t="s">
        <v>494</v>
      </c>
      <c r="R195" s="7">
        <f t="shared" si="74"/>
        <v>0</v>
      </c>
      <c r="S195" s="7" t="s">
        <v>501</v>
      </c>
      <c r="T195" s="7">
        <f t="shared" ref="T195:T258" si="96">IF(ISNUMBER(SEARCH("טוראי",S195)),1,2)</f>
        <v>1</v>
      </c>
      <c r="U195" s="7" t="s">
        <v>504</v>
      </c>
      <c r="V195" s="25">
        <v>47</v>
      </c>
      <c r="W195" s="25">
        <v>40</v>
      </c>
      <c r="X195" s="7" t="s">
        <v>527</v>
      </c>
      <c r="Y195" s="7">
        <f t="shared" si="85"/>
        <v>3</v>
      </c>
      <c r="Z195" s="7" t="s">
        <v>514</v>
      </c>
      <c r="AA195" s="7">
        <f t="shared" si="83"/>
        <v>6</v>
      </c>
      <c r="AB195" s="7">
        <v>17</v>
      </c>
      <c r="AC195" s="7">
        <v>9</v>
      </c>
      <c r="AD195" s="7">
        <v>2</v>
      </c>
      <c r="AE195" s="7">
        <v>14</v>
      </c>
      <c r="AF195" s="7">
        <v>0</v>
      </c>
      <c r="AG195" s="7">
        <v>2</v>
      </c>
      <c r="AH195" s="7">
        <v>11</v>
      </c>
      <c r="AI195" s="7">
        <v>1</v>
      </c>
      <c r="AJ195" s="7">
        <v>0</v>
      </c>
      <c r="AK195" s="7">
        <v>2</v>
      </c>
      <c r="AL195" s="7">
        <v>9</v>
      </c>
      <c r="AM195" s="7">
        <v>16</v>
      </c>
      <c r="AN195" s="7">
        <v>25</v>
      </c>
      <c r="AO195" s="7">
        <v>43</v>
      </c>
      <c r="AP195" s="7">
        <v>43</v>
      </c>
      <c r="AQ195" s="7">
        <v>25</v>
      </c>
      <c r="AR195" s="7">
        <v>40</v>
      </c>
      <c r="AS195" s="7">
        <v>0.79166666666666663</v>
      </c>
      <c r="AT195" s="8">
        <v>21</v>
      </c>
      <c r="AU195" s="8">
        <v>28</v>
      </c>
      <c r="AV195" s="8">
        <v>0.46666666666666667</v>
      </c>
      <c r="AW195" s="8">
        <v>0.62222222222222223</v>
      </c>
      <c r="AX195" s="8">
        <v>0.5444444444444444</v>
      </c>
      <c r="AY195" s="8">
        <v>563.25</v>
      </c>
      <c r="AZ195" s="8">
        <v>576.4375</v>
      </c>
      <c r="BA195" s="8">
        <v>568.52499999999998</v>
      </c>
      <c r="BB195" s="8">
        <v>648.25</v>
      </c>
      <c r="BC195" s="8">
        <v>551.14285714285711</v>
      </c>
      <c r="BD195" s="8">
        <v>591.60416666666663</v>
      </c>
      <c r="BE195" s="8">
        <v>581.11363636363637</v>
      </c>
      <c r="BF195" s="8">
        <v>-85</v>
      </c>
      <c r="BG195" s="8">
        <v>25.29464285714289</v>
      </c>
      <c r="BH195" s="8">
        <v>-23.079166666666652</v>
      </c>
      <c r="BM195" s="7">
        <v>0.9736842</v>
      </c>
      <c r="BN195" s="7">
        <v>0.9210526</v>
      </c>
      <c r="BO195" s="7">
        <v>0.9473684</v>
      </c>
      <c r="BP195" s="7">
        <v>488.20833333333297</v>
      </c>
      <c r="BQ195" s="7">
        <v>493.34782608695701</v>
      </c>
      <c r="BR195" s="7">
        <v>490.723404255319</v>
      </c>
      <c r="BS195" s="7">
        <v>5.1394927536231902</v>
      </c>
      <c r="BT195" s="7">
        <v>5.3596323680112301E-2</v>
      </c>
      <c r="BU195" s="7">
        <v>7</v>
      </c>
      <c r="BV195" s="39">
        <v>59.542948038176014</v>
      </c>
      <c r="BW195" s="39">
        <v>26.642364496431981</v>
      </c>
      <c r="BX195" s="39">
        <v>41</v>
      </c>
      <c r="BY195" s="39">
        <v>-66.813464235624139</v>
      </c>
      <c r="BZ195" s="39">
        <v>59.908046082574259</v>
      </c>
      <c r="CA195" s="39">
        <v>31</v>
      </c>
      <c r="CB195">
        <v>0.56944444444444442</v>
      </c>
      <c r="CC195">
        <v>0.89118187059111398</v>
      </c>
      <c r="CD195" s="7">
        <v>0.95833333333333337</v>
      </c>
      <c r="CE195" s="25">
        <v>392.70689655172413</v>
      </c>
      <c r="CF195" s="25">
        <v>489.75438596491227</v>
      </c>
      <c r="CG195" s="7">
        <v>0.98333333333333328</v>
      </c>
      <c r="CH195" s="7">
        <v>0.95</v>
      </c>
      <c r="CI195" s="7">
        <v>0.96666666666666667</v>
      </c>
      <c r="CJ195" s="8">
        <v>3</v>
      </c>
      <c r="CK195" s="8" t="s">
        <v>506</v>
      </c>
      <c r="CL195" s="8">
        <f t="shared" ref="CL195:CL258" si="97">IF(ISNUMBER(SEARCH("טובה מאוד",CK195)),4,IF(ISNUMBER(SEARCH("די טובה",CK195)),3,IF(ISNUMBER(SEARCH("די רעה",CK195)),2,1)))</f>
        <v>4</v>
      </c>
      <c r="CM195" s="8" t="s">
        <v>634</v>
      </c>
      <c r="CN195" s="8">
        <v>0</v>
      </c>
      <c r="CO195" s="8" t="s">
        <v>634</v>
      </c>
      <c r="CP195" s="8">
        <v>0</v>
      </c>
      <c r="CQ195" s="7" t="s">
        <v>635</v>
      </c>
      <c r="CR195" s="7">
        <v>0</v>
      </c>
      <c r="CS195" s="7">
        <v>2</v>
      </c>
      <c r="CT195" s="7">
        <v>2</v>
      </c>
      <c r="CU195" s="8">
        <v>0</v>
      </c>
      <c r="CV195" s="8">
        <v>0</v>
      </c>
      <c r="CW195" s="7">
        <v>0</v>
      </c>
      <c r="CX195" s="7">
        <f t="shared" ref="CX195:CX258" si="98">IF(CW195&gt;=33,1,0)</f>
        <v>0</v>
      </c>
      <c r="CY195" s="7">
        <f t="shared" ref="CY195:CY258" si="99">IF(CW195&gt;=25,1,0)</f>
        <v>0</v>
      </c>
      <c r="CZ195" s="7">
        <v>0</v>
      </c>
      <c r="DA195" s="7">
        <v>0</v>
      </c>
      <c r="DB195" s="7">
        <v>0</v>
      </c>
      <c r="DC195" s="7">
        <v>0</v>
      </c>
      <c r="DD195" s="7">
        <v>0</v>
      </c>
      <c r="DE195" s="7">
        <v>0</v>
      </c>
      <c r="DF195" s="8">
        <v>24</v>
      </c>
      <c r="DG195" s="7">
        <v>35</v>
      </c>
      <c r="DH195" s="8">
        <v>0.95833333333333337</v>
      </c>
      <c r="DI195" s="8">
        <v>19</v>
      </c>
      <c r="DJ195" s="8">
        <v>22</v>
      </c>
      <c r="DK195" s="8">
        <v>0.42222222222222222</v>
      </c>
      <c r="DL195" s="8">
        <f t="shared" si="87"/>
        <v>0.48888888888888887</v>
      </c>
      <c r="DM195" s="8">
        <f t="shared" si="88"/>
        <v>0.45555555555555555</v>
      </c>
      <c r="DN195" s="8">
        <v>800.95833333333337</v>
      </c>
      <c r="DO195" s="8">
        <v>876.77272727272725</v>
      </c>
      <c r="DP195" s="8">
        <v>837.21739130434787</v>
      </c>
      <c r="DQ195" s="8">
        <v>1052</v>
      </c>
      <c r="DR195" s="8">
        <v>935.13636363636363</v>
      </c>
      <c r="DS195" s="8">
        <v>989.29268292682923</v>
      </c>
      <c r="DT195" s="8">
        <v>908.88505747126442</v>
      </c>
      <c r="DU195" s="8">
        <f t="shared" si="89"/>
        <v>-251.04166666666663</v>
      </c>
      <c r="DV195" s="8">
        <f t="shared" si="89"/>
        <v>-58.363636363636374</v>
      </c>
      <c r="DW195" s="8">
        <f t="shared" si="89"/>
        <v>-152.07529162248136</v>
      </c>
      <c r="EB195" s="7">
        <v>0.98684210000000006</v>
      </c>
      <c r="EC195" s="7">
        <v>0.98684210000000006</v>
      </c>
      <c r="ED195" s="7">
        <v>0.98684210000000006</v>
      </c>
      <c r="EE195" s="7">
        <v>509.75342465753403</v>
      </c>
      <c r="EF195" s="7">
        <v>504.63013698630101</v>
      </c>
      <c r="EG195" s="7">
        <v>507.19178082191797</v>
      </c>
      <c r="EH195" s="7">
        <v>-5.1232876712328999</v>
      </c>
      <c r="EI195" s="7">
        <v>3.09907705442522E-2</v>
      </c>
      <c r="EJ195" s="7">
        <v>3</v>
      </c>
      <c r="EK195">
        <v>46.102359208523545</v>
      </c>
      <c r="EL195">
        <v>29.045449166503758</v>
      </c>
      <c r="EM195">
        <v>36</v>
      </c>
      <c r="EN195">
        <v>-59.264599855803958</v>
      </c>
      <c r="EO195">
        <v>48.201763165875612</v>
      </c>
      <c r="EP195">
        <v>38</v>
      </c>
      <c r="EQ195">
        <v>0.48648648648648651</v>
      </c>
      <c r="ER195">
        <v>0.77790720464990371</v>
      </c>
      <c r="ES195" s="7">
        <v>0.98333333333333328</v>
      </c>
      <c r="ET195" s="25">
        <v>438.24137931034483</v>
      </c>
      <c r="EU195" s="25">
        <v>500.03333333333336</v>
      </c>
      <c r="EV195" s="7">
        <v>1</v>
      </c>
      <c r="EW195" s="7">
        <v>1</v>
      </c>
      <c r="EX195" s="7">
        <v>1</v>
      </c>
    </row>
    <row r="196" spans="1:154" x14ac:dyDescent="0.25">
      <c r="A196" s="2">
        <v>2043</v>
      </c>
      <c r="B196" s="7" t="s">
        <v>187</v>
      </c>
      <c r="C196" s="7" t="str">
        <f t="shared" si="90"/>
        <v>99</v>
      </c>
      <c r="D196" s="7">
        <f t="shared" si="91"/>
        <v>1999</v>
      </c>
      <c r="E196" s="7">
        <f t="shared" si="92"/>
        <v>1999</v>
      </c>
      <c r="F196" s="7">
        <f t="shared" si="93"/>
        <v>20</v>
      </c>
      <c r="G196" s="7" t="s">
        <v>447</v>
      </c>
      <c r="H196" s="7">
        <f t="shared" si="94"/>
        <v>1</v>
      </c>
      <c r="I196" s="7"/>
      <c r="J196" s="7" t="s">
        <v>470</v>
      </c>
      <c r="K196" s="7">
        <f t="shared" si="95"/>
        <v>1</v>
      </c>
      <c r="L196" s="7">
        <v>12</v>
      </c>
      <c r="M196" s="7" t="s">
        <v>495</v>
      </c>
      <c r="N196" s="7">
        <f t="shared" si="86"/>
        <v>1</v>
      </c>
      <c r="O196" s="7" t="s">
        <v>494</v>
      </c>
      <c r="P196" s="7">
        <f t="shared" ref="P196:P227" si="100">IF(O196="לא",0,1)</f>
        <v>0</v>
      </c>
      <c r="Q196" s="7" t="s">
        <v>494</v>
      </c>
      <c r="R196" s="7">
        <f t="shared" si="74"/>
        <v>0</v>
      </c>
      <c r="S196" s="7" t="s">
        <v>501</v>
      </c>
      <c r="T196" s="7">
        <f t="shared" si="96"/>
        <v>1</v>
      </c>
      <c r="U196" s="7" t="s">
        <v>504</v>
      </c>
      <c r="V196" s="25">
        <v>50</v>
      </c>
      <c r="W196" s="25">
        <v>40</v>
      </c>
      <c r="X196" s="25">
        <v>27</v>
      </c>
      <c r="Y196" s="7">
        <f t="shared" si="85"/>
        <v>3</v>
      </c>
      <c r="Z196" s="7" t="s">
        <v>513</v>
      </c>
      <c r="AA196" s="7">
        <f t="shared" si="83"/>
        <v>5</v>
      </c>
      <c r="AB196" s="7">
        <v>3</v>
      </c>
      <c r="AC196" s="7">
        <v>0</v>
      </c>
      <c r="AD196" s="7">
        <v>9</v>
      </c>
      <c r="AE196" s="7">
        <v>4</v>
      </c>
      <c r="AF196" s="7">
        <v>0</v>
      </c>
      <c r="AG196" s="7">
        <v>0</v>
      </c>
      <c r="AH196" s="7">
        <v>1</v>
      </c>
      <c r="AI196" s="7">
        <v>3</v>
      </c>
      <c r="AJ196" s="7">
        <v>0</v>
      </c>
      <c r="AK196" s="7">
        <v>0</v>
      </c>
      <c r="AL196" s="7">
        <v>9</v>
      </c>
      <c r="AM196" s="7">
        <v>34</v>
      </c>
      <c r="AN196" s="7">
        <v>24</v>
      </c>
      <c r="AO196" s="7">
        <v>42</v>
      </c>
      <c r="AP196" s="7">
        <v>40</v>
      </c>
      <c r="AQ196" s="7">
        <v>17</v>
      </c>
      <c r="AR196" s="7">
        <v>37</v>
      </c>
      <c r="AS196" s="7">
        <v>1</v>
      </c>
      <c r="AT196" s="8">
        <v>29</v>
      </c>
      <c r="AU196" s="8">
        <v>31</v>
      </c>
      <c r="AV196" s="8">
        <v>0.64444444444444449</v>
      </c>
      <c r="AW196" s="8">
        <v>0.68888888888888888</v>
      </c>
      <c r="AX196" s="8">
        <v>0.66666666666666663</v>
      </c>
      <c r="AY196" s="8">
        <v>585.625</v>
      </c>
      <c r="AZ196" s="8">
        <v>565.38461538461536</v>
      </c>
      <c r="BA196" s="8">
        <v>576.55172413793105</v>
      </c>
      <c r="BB196" s="8">
        <v>569</v>
      </c>
      <c r="BC196" s="8">
        <v>603.6</v>
      </c>
      <c r="BD196" s="8">
        <v>586.89655172413791</v>
      </c>
      <c r="BE196" s="8">
        <v>583.44827586206895</v>
      </c>
      <c r="BF196" s="8">
        <v>16.625</v>
      </c>
      <c r="BG196" s="8">
        <v>-38.215384615384664</v>
      </c>
      <c r="BH196" s="8">
        <v>-10.344827586206861</v>
      </c>
      <c r="BM196" s="7">
        <v>0.9736842</v>
      </c>
      <c r="BN196" s="7">
        <v>0.96052630000000006</v>
      </c>
      <c r="BO196" s="7">
        <v>0.96710529999999995</v>
      </c>
      <c r="BP196" s="7">
        <v>452.08333333333297</v>
      </c>
      <c r="BQ196" s="7">
        <v>440.07042253521098</v>
      </c>
      <c r="BR196" s="7">
        <v>446.11888111888101</v>
      </c>
      <c r="BS196" s="7">
        <v>-12.0129107981221</v>
      </c>
      <c r="BT196" s="7">
        <v>4.2277436233773502E-2</v>
      </c>
      <c r="BU196" s="7">
        <v>5</v>
      </c>
      <c r="BV196" s="39">
        <v>27.797695262483991</v>
      </c>
      <c r="BW196" s="39">
        <v>23.026036287373422</v>
      </c>
      <c r="BX196" s="39">
        <v>33</v>
      </c>
      <c r="BY196" s="39">
        <v>-45.698808234019502</v>
      </c>
      <c r="BZ196" s="39">
        <v>39.675259706038666</v>
      </c>
      <c r="CA196" s="39">
        <v>39</v>
      </c>
      <c r="CB196">
        <v>0.45833333333333331</v>
      </c>
      <c r="CC196">
        <v>0.60828052933316079</v>
      </c>
      <c r="CD196" s="7">
        <v>0.875</v>
      </c>
      <c r="CE196" s="25">
        <v>357.35</v>
      </c>
      <c r="CF196" s="25">
        <v>434.28888888888889</v>
      </c>
      <c r="CG196" s="7">
        <v>1</v>
      </c>
      <c r="CH196" s="7">
        <v>0.76666666666666672</v>
      </c>
      <c r="CI196" s="7">
        <v>0.8833333333333333</v>
      </c>
      <c r="CJ196" s="8">
        <v>3</v>
      </c>
      <c r="CK196" s="8" t="s">
        <v>507</v>
      </c>
      <c r="CL196" s="8">
        <f t="shared" si="97"/>
        <v>2</v>
      </c>
      <c r="CM196" s="8" t="s">
        <v>640</v>
      </c>
      <c r="CN196" s="8">
        <v>3</v>
      </c>
      <c r="CO196" s="8" t="s">
        <v>640</v>
      </c>
      <c r="CP196" s="8">
        <v>3</v>
      </c>
      <c r="CQ196" s="7" t="s">
        <v>642</v>
      </c>
      <c r="CR196" s="7">
        <v>3</v>
      </c>
      <c r="CS196" s="7">
        <v>5.7142857142857144</v>
      </c>
      <c r="CT196" s="7">
        <v>2</v>
      </c>
      <c r="CU196" s="9"/>
      <c r="CV196" s="8">
        <v>3</v>
      </c>
      <c r="CW196" s="7">
        <v>9</v>
      </c>
      <c r="CX196" s="7">
        <f t="shared" si="98"/>
        <v>0</v>
      </c>
      <c r="CY196" s="7">
        <f t="shared" si="99"/>
        <v>0</v>
      </c>
      <c r="CZ196" s="7">
        <v>0</v>
      </c>
      <c r="DA196" s="7">
        <v>0</v>
      </c>
      <c r="DB196" s="7">
        <v>2</v>
      </c>
      <c r="DC196" s="7">
        <v>7</v>
      </c>
      <c r="DD196" s="7">
        <v>0</v>
      </c>
      <c r="DE196" s="7">
        <v>7</v>
      </c>
      <c r="DF196" s="8">
        <v>28</v>
      </c>
      <c r="DG196" s="7">
        <v>40</v>
      </c>
      <c r="DH196" s="8">
        <v>0.95833333333333337</v>
      </c>
      <c r="DI196" s="8">
        <v>21</v>
      </c>
      <c r="DJ196" s="8">
        <v>26</v>
      </c>
      <c r="DK196" s="8">
        <v>0.46666666666666667</v>
      </c>
      <c r="DL196" s="8">
        <f t="shared" si="87"/>
        <v>0.57777777777777772</v>
      </c>
      <c r="DM196" s="8">
        <f t="shared" si="88"/>
        <v>0.52222222222222225</v>
      </c>
      <c r="DN196" s="8">
        <v>556</v>
      </c>
      <c r="DO196" s="8">
        <v>570.73684210526312</v>
      </c>
      <c r="DP196" s="8">
        <v>562.66666666666663</v>
      </c>
      <c r="DQ196" s="8">
        <v>529.85</v>
      </c>
      <c r="DR196" s="8">
        <v>546.80769230769226</v>
      </c>
      <c r="DS196" s="8">
        <v>539.43478260869563</v>
      </c>
      <c r="DT196" s="8">
        <v>550.52272727272725</v>
      </c>
      <c r="DU196" s="8">
        <f t="shared" si="89"/>
        <v>26.149999999999977</v>
      </c>
      <c r="DV196" s="8">
        <f t="shared" si="89"/>
        <v>23.929149797570858</v>
      </c>
      <c r="DW196" s="8">
        <f t="shared" si="89"/>
        <v>23.231884057971001</v>
      </c>
      <c r="EB196" s="7">
        <v>0.93421050000000005</v>
      </c>
      <c r="EC196" s="7">
        <v>0.98684210000000006</v>
      </c>
      <c r="ED196" s="7">
        <v>0.96052630000000006</v>
      </c>
      <c r="EE196" s="7">
        <v>396.70422535211299</v>
      </c>
      <c r="EF196" s="7">
        <v>393.56756756756801</v>
      </c>
      <c r="EG196" s="7">
        <v>395.10344827586198</v>
      </c>
      <c r="EH196" s="7">
        <v>-3.1366577845451502</v>
      </c>
      <c r="EI196" s="7">
        <v>3.9379891069704499E-2</v>
      </c>
      <c r="EJ196" s="7">
        <v>4</v>
      </c>
      <c r="EK196">
        <v>29.653281853281801</v>
      </c>
      <c r="EL196">
        <v>24.387785500792297</v>
      </c>
      <c r="EM196">
        <v>35</v>
      </c>
      <c r="EN196">
        <v>-35.015765765765813</v>
      </c>
      <c r="EO196">
        <v>29.143681419248747</v>
      </c>
      <c r="EP196">
        <v>36</v>
      </c>
      <c r="EQ196">
        <v>0.49295774647887325</v>
      </c>
      <c r="ER196">
        <v>0.84685515809205003</v>
      </c>
      <c r="ES196" s="7">
        <v>0.96666666666666667</v>
      </c>
      <c r="ET196" s="25">
        <v>359.61666666666667</v>
      </c>
      <c r="EU196" s="25">
        <v>407.96428571428572</v>
      </c>
      <c r="EV196" s="7">
        <v>1</v>
      </c>
      <c r="EW196" s="7">
        <v>0.95</v>
      </c>
      <c r="EX196" s="7">
        <v>0.97499999999999998</v>
      </c>
    </row>
    <row r="197" spans="1:154" x14ac:dyDescent="0.25">
      <c r="A197" s="2">
        <v>2044</v>
      </c>
      <c r="B197" s="7" t="s">
        <v>188</v>
      </c>
      <c r="C197" s="7" t="str">
        <f t="shared" si="90"/>
        <v>00</v>
      </c>
      <c r="D197" s="7">
        <f t="shared" si="91"/>
        <v>1900</v>
      </c>
      <c r="E197" s="7">
        <f t="shared" si="92"/>
        <v>2000</v>
      </c>
      <c r="F197" s="7">
        <f t="shared" si="93"/>
        <v>19</v>
      </c>
      <c r="G197" s="7" t="s">
        <v>447</v>
      </c>
      <c r="H197" s="7">
        <f t="shared" si="94"/>
        <v>1</v>
      </c>
      <c r="I197" s="7"/>
      <c r="J197" s="7" t="s">
        <v>470</v>
      </c>
      <c r="K197" s="7">
        <f t="shared" si="95"/>
        <v>1</v>
      </c>
      <c r="L197" s="7">
        <v>12</v>
      </c>
      <c r="M197" s="7" t="s">
        <v>495</v>
      </c>
      <c r="N197" s="7">
        <f t="shared" si="86"/>
        <v>1</v>
      </c>
      <c r="O197" s="7" t="s">
        <v>494</v>
      </c>
      <c r="P197" s="7">
        <f t="shared" si="100"/>
        <v>0</v>
      </c>
      <c r="Q197" s="7" t="s">
        <v>495</v>
      </c>
      <c r="R197" s="7">
        <f t="shared" si="74"/>
        <v>1</v>
      </c>
      <c r="S197" s="7" t="s">
        <v>501</v>
      </c>
      <c r="T197" s="7">
        <f t="shared" si="96"/>
        <v>1</v>
      </c>
      <c r="U197" s="7" t="s">
        <v>506</v>
      </c>
      <c r="V197" s="25">
        <v>53</v>
      </c>
      <c r="W197" s="25">
        <v>60</v>
      </c>
      <c r="X197" s="25">
        <v>27</v>
      </c>
      <c r="Y197" s="7">
        <f t="shared" si="85"/>
        <v>4</v>
      </c>
      <c r="Z197" s="7" t="s">
        <v>514</v>
      </c>
      <c r="AA197" s="7">
        <f t="shared" si="83"/>
        <v>6</v>
      </c>
      <c r="AB197" s="7">
        <v>2</v>
      </c>
      <c r="AC197" s="7">
        <v>2</v>
      </c>
      <c r="AD197" s="7">
        <v>0</v>
      </c>
      <c r="AE197" s="7">
        <v>20</v>
      </c>
      <c r="AF197" s="7">
        <v>4</v>
      </c>
      <c r="AG197" s="7">
        <v>1</v>
      </c>
      <c r="AH197" s="7">
        <v>5</v>
      </c>
      <c r="AI197" s="7">
        <v>10</v>
      </c>
      <c r="AJ197" s="7">
        <v>2</v>
      </c>
      <c r="AK197" s="7">
        <v>1</v>
      </c>
      <c r="AL197" s="7">
        <v>20</v>
      </c>
      <c r="AM197" s="7">
        <v>35</v>
      </c>
      <c r="AN197" s="7">
        <v>32</v>
      </c>
      <c r="AO197" s="7">
        <v>41.625</v>
      </c>
      <c r="AP197" s="7">
        <v>43</v>
      </c>
      <c r="AQ197" s="7">
        <v>16</v>
      </c>
      <c r="AR197" s="7">
        <v>37</v>
      </c>
      <c r="AS197" s="7">
        <v>0.83333333333333337</v>
      </c>
      <c r="AT197" s="8">
        <v>23</v>
      </c>
      <c r="AU197" s="8">
        <v>16</v>
      </c>
      <c r="AV197" s="8">
        <v>0.51111111111111107</v>
      </c>
      <c r="AW197" s="8">
        <v>0.35555555555555557</v>
      </c>
      <c r="AX197" s="8">
        <v>0.43333333333333335</v>
      </c>
      <c r="AY197" s="8">
        <v>633.68181818181813</v>
      </c>
      <c r="AZ197" s="8">
        <v>644.5</v>
      </c>
      <c r="BA197" s="8">
        <v>639.74</v>
      </c>
      <c r="BB197" s="8">
        <v>641.59090909090912</v>
      </c>
      <c r="BC197" s="8">
        <v>552.9375</v>
      </c>
      <c r="BD197" s="8">
        <v>604.26315789473688</v>
      </c>
      <c r="BE197" s="8">
        <v>624.4204545454545</v>
      </c>
      <c r="BF197" s="8">
        <v>-7.9090909090909918</v>
      </c>
      <c r="BG197" s="8">
        <v>91.5625</v>
      </c>
      <c r="BH197" s="8">
        <v>35.476842105263131</v>
      </c>
      <c r="BM197" s="7">
        <v>0.96052630000000006</v>
      </c>
      <c r="BN197" s="7">
        <v>0.9473684</v>
      </c>
      <c r="BO197" s="7">
        <v>0.9539474</v>
      </c>
      <c r="BP197" s="7">
        <v>538.52112676056299</v>
      </c>
      <c r="BQ197" s="7">
        <v>550.46478873239403</v>
      </c>
      <c r="BR197" s="7">
        <v>544.49295774647896</v>
      </c>
      <c r="BS197" s="7">
        <v>11.943661971831</v>
      </c>
      <c r="BT197" s="7">
        <v>9.4979964963392893E-2</v>
      </c>
      <c r="BU197" s="7">
        <v>6</v>
      </c>
      <c r="BV197" s="39">
        <v>65.214788732394453</v>
      </c>
      <c r="BW197" s="39">
        <v>43.645850057854467</v>
      </c>
      <c r="BX197" s="39">
        <v>44</v>
      </c>
      <c r="BY197" s="39">
        <v>-68.673142302088337</v>
      </c>
      <c r="BZ197" s="39">
        <v>54.767045299995885</v>
      </c>
      <c r="CA197" s="39">
        <v>29</v>
      </c>
      <c r="CB197">
        <v>0.60273972602739723</v>
      </c>
      <c r="CC197">
        <v>0.94964037680872637</v>
      </c>
      <c r="CD197" s="7">
        <v>0.95</v>
      </c>
      <c r="CE197" s="25">
        <v>431.15254237288133</v>
      </c>
      <c r="CF197" s="25">
        <v>534.27272727272725</v>
      </c>
      <c r="CG197" s="7">
        <v>1</v>
      </c>
      <c r="CH197" s="7">
        <v>0.91666666666666663</v>
      </c>
      <c r="CI197" s="7">
        <v>0.95833333333333337</v>
      </c>
      <c r="CJ197" s="8">
        <v>3</v>
      </c>
      <c r="CK197" s="8" t="s">
        <v>507</v>
      </c>
      <c r="CL197" s="8">
        <f t="shared" si="97"/>
        <v>2</v>
      </c>
      <c r="CM197" s="8" t="s">
        <v>634</v>
      </c>
      <c r="CN197" s="8">
        <v>0</v>
      </c>
      <c r="CO197" s="8" t="s">
        <v>634</v>
      </c>
      <c r="CP197" s="8">
        <v>0</v>
      </c>
      <c r="CQ197" s="7" t="s">
        <v>636</v>
      </c>
      <c r="CR197" s="7">
        <v>2</v>
      </c>
      <c r="CS197" s="7">
        <v>5</v>
      </c>
      <c r="CT197" s="7">
        <v>3</v>
      </c>
      <c r="CU197" s="8">
        <v>1</v>
      </c>
      <c r="CV197" s="8">
        <v>0</v>
      </c>
      <c r="CW197" s="7">
        <v>7</v>
      </c>
      <c r="CX197" s="7">
        <f t="shared" si="98"/>
        <v>0</v>
      </c>
      <c r="CY197" s="7">
        <f t="shared" si="99"/>
        <v>0</v>
      </c>
      <c r="CZ197" s="7">
        <v>3</v>
      </c>
      <c r="DA197" s="7">
        <v>1</v>
      </c>
      <c r="DB197" s="7">
        <v>0</v>
      </c>
      <c r="DC197" s="7">
        <v>3</v>
      </c>
      <c r="DD197" s="7">
        <v>2</v>
      </c>
      <c r="DE197" s="7">
        <v>24</v>
      </c>
      <c r="DF197" s="8">
        <v>35</v>
      </c>
      <c r="DG197" s="7">
        <v>40</v>
      </c>
      <c r="DH197" s="41">
        <v>0.66666666666666663</v>
      </c>
      <c r="DI197" s="41">
        <v>28</v>
      </c>
      <c r="DJ197" s="41">
        <v>17</v>
      </c>
      <c r="DK197" s="41">
        <v>0.62222222222222223</v>
      </c>
      <c r="DL197" s="41">
        <f t="shared" si="87"/>
        <v>0.37777777777777777</v>
      </c>
      <c r="DM197" s="41">
        <f t="shared" si="88"/>
        <v>0.5</v>
      </c>
      <c r="DN197" s="41">
        <v>656.2</v>
      </c>
      <c r="DO197" s="41">
        <v>682.22222222222217</v>
      </c>
      <c r="DP197" s="41">
        <v>672.92857142857144</v>
      </c>
      <c r="DQ197" s="41">
        <v>666.21428571428567</v>
      </c>
      <c r="DR197" s="41">
        <v>752</v>
      </c>
      <c r="DS197" s="41">
        <v>697.40909090909088</v>
      </c>
      <c r="DT197" s="41">
        <v>685.45348837209303</v>
      </c>
      <c r="DU197" s="41">
        <f t="shared" si="89"/>
        <v>-10.01428571428562</v>
      </c>
      <c r="DV197" s="41">
        <f t="shared" si="89"/>
        <v>-69.777777777777828</v>
      </c>
      <c r="DW197" s="41">
        <f t="shared" si="89"/>
        <v>-24.480519480519433</v>
      </c>
      <c r="EB197" s="7">
        <v>0.96052630000000006</v>
      </c>
      <c r="EC197" s="7">
        <v>0.9473684</v>
      </c>
      <c r="ED197" s="7">
        <v>0.9539474</v>
      </c>
      <c r="EE197" s="7">
        <v>504.11111111111097</v>
      </c>
      <c r="EF197" s="7">
        <v>495.152777777778</v>
      </c>
      <c r="EG197" s="7">
        <v>499.631944444444</v>
      </c>
      <c r="EH197" s="7">
        <v>-8.9583333333333108</v>
      </c>
      <c r="EI197" s="7">
        <v>6.1447746972595897E-2</v>
      </c>
      <c r="EJ197" s="7">
        <v>5</v>
      </c>
      <c r="EK197">
        <v>45.477102102102137</v>
      </c>
      <c r="EL197">
        <v>33.409865879062913</v>
      </c>
      <c r="EM197">
        <v>37</v>
      </c>
      <c r="EN197">
        <v>-66.504365079365073</v>
      </c>
      <c r="EO197">
        <v>67.939024282132337</v>
      </c>
      <c r="EP197">
        <v>35</v>
      </c>
      <c r="EQ197">
        <v>0.51388888888888884</v>
      </c>
      <c r="ER197">
        <v>0.68382131079412023</v>
      </c>
      <c r="ES197" s="7">
        <v>0.94166666666666665</v>
      </c>
      <c r="ET197" s="25">
        <v>398.89655172413791</v>
      </c>
      <c r="EU197" s="25">
        <v>470.65454545454543</v>
      </c>
      <c r="EV197" s="7">
        <v>1</v>
      </c>
      <c r="EW197" s="7">
        <v>0.91666666666666663</v>
      </c>
      <c r="EX197" s="7">
        <v>0.95833333333333337</v>
      </c>
    </row>
    <row r="198" spans="1:154" x14ac:dyDescent="0.25">
      <c r="A198" s="2">
        <v>2045</v>
      </c>
      <c r="B198" s="7" t="s">
        <v>189</v>
      </c>
      <c r="C198" s="7" t="str">
        <f t="shared" si="90"/>
        <v>00</v>
      </c>
      <c r="D198" s="7">
        <f t="shared" si="91"/>
        <v>1900</v>
      </c>
      <c r="E198" s="7">
        <f t="shared" si="92"/>
        <v>2000</v>
      </c>
      <c r="F198" s="7">
        <f t="shared" si="93"/>
        <v>19</v>
      </c>
      <c r="G198" s="7" t="s">
        <v>447</v>
      </c>
      <c r="H198" s="7">
        <f t="shared" si="94"/>
        <v>1</v>
      </c>
      <c r="I198" s="7"/>
      <c r="J198" s="7" t="s">
        <v>470</v>
      </c>
      <c r="K198" s="7">
        <f t="shared" si="95"/>
        <v>1</v>
      </c>
      <c r="L198" s="7">
        <v>12</v>
      </c>
      <c r="M198" s="7" t="s">
        <v>495</v>
      </c>
      <c r="N198" s="7">
        <f t="shared" si="86"/>
        <v>1</v>
      </c>
      <c r="O198" s="7" t="s">
        <v>494</v>
      </c>
      <c r="P198" s="7">
        <f t="shared" si="100"/>
        <v>0</v>
      </c>
      <c r="Q198" s="7" t="s">
        <v>495</v>
      </c>
      <c r="R198" s="7">
        <f t="shared" si="74"/>
        <v>1</v>
      </c>
      <c r="S198" s="7" t="s">
        <v>501</v>
      </c>
      <c r="T198" s="7">
        <f t="shared" si="96"/>
        <v>1</v>
      </c>
      <c r="U198" s="7" t="s">
        <v>506</v>
      </c>
      <c r="V198" s="25">
        <v>53</v>
      </c>
      <c r="W198" s="25">
        <v>50</v>
      </c>
      <c r="X198" s="25">
        <v>28</v>
      </c>
      <c r="Y198" s="7">
        <f t="shared" si="85"/>
        <v>4</v>
      </c>
      <c r="Z198" s="7" t="s">
        <v>514</v>
      </c>
      <c r="AA198" s="7">
        <f t="shared" si="83"/>
        <v>6</v>
      </c>
      <c r="AB198" s="7">
        <v>1</v>
      </c>
      <c r="AC198" s="7">
        <v>0</v>
      </c>
      <c r="AD198" s="7">
        <v>9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1</v>
      </c>
      <c r="AL198" s="7">
        <v>16.666666666666668</v>
      </c>
      <c r="AM198" s="7">
        <v>35</v>
      </c>
      <c r="AN198" s="7">
        <v>32</v>
      </c>
      <c r="AO198" s="7">
        <v>39</v>
      </c>
      <c r="AP198" s="7">
        <v>42</v>
      </c>
      <c r="AQ198" s="7">
        <v>21</v>
      </c>
      <c r="AR198" s="7">
        <v>35</v>
      </c>
      <c r="AS198" s="7">
        <v>0.58333333333333337</v>
      </c>
      <c r="AT198" s="8">
        <v>9</v>
      </c>
      <c r="AU198" s="8">
        <v>31</v>
      </c>
      <c r="AV198" s="8">
        <v>0.2</v>
      </c>
      <c r="AW198" s="8">
        <v>0.68888888888888888</v>
      </c>
      <c r="AX198" s="8">
        <v>0.44444444444444442</v>
      </c>
      <c r="AY198" s="8">
        <v>354.2</v>
      </c>
      <c r="AZ198" s="8">
        <v>324.42857142857144</v>
      </c>
      <c r="BA198" s="8">
        <v>345.69387755102042</v>
      </c>
      <c r="BB198" s="8">
        <v>325.44444444444446</v>
      </c>
      <c r="BC198" s="8">
        <v>369.06451612903226</v>
      </c>
      <c r="BD198" s="8">
        <v>359.25</v>
      </c>
      <c r="BE198" s="8">
        <v>351.7865168539326</v>
      </c>
      <c r="BF198" s="8">
        <v>28.755555555555532</v>
      </c>
      <c r="BG198" s="8">
        <v>-44.635944700460811</v>
      </c>
      <c r="BH198" s="8">
        <v>-13.556122448979579</v>
      </c>
      <c r="BM198" s="7">
        <v>0.8947368</v>
      </c>
      <c r="BN198" s="7">
        <v>0.90789470000000005</v>
      </c>
      <c r="BO198" s="7">
        <v>0.9013158</v>
      </c>
      <c r="BP198" s="7">
        <v>394.74626865671598</v>
      </c>
      <c r="BQ198" s="7">
        <v>404.02941176470603</v>
      </c>
      <c r="BR198" s="7">
        <v>399.42222222222199</v>
      </c>
      <c r="BS198" s="7">
        <v>9.2831431079894209</v>
      </c>
      <c r="BT198" s="7">
        <v>6.4538099710427704E-2</v>
      </c>
      <c r="BU198" s="7">
        <v>11</v>
      </c>
      <c r="BV198" s="39">
        <v>43.787681159420274</v>
      </c>
      <c r="BW198" s="39">
        <v>29.940399128936193</v>
      </c>
      <c r="BX198" s="39">
        <v>40</v>
      </c>
      <c r="BY198" s="39">
        <v>-47.769726247987137</v>
      </c>
      <c r="BZ198" s="39">
        <v>32.410856959266205</v>
      </c>
      <c r="CA198" s="39">
        <v>27</v>
      </c>
      <c r="CB198">
        <v>0.59701492537313428</v>
      </c>
      <c r="CC198">
        <v>0.91664082251811829</v>
      </c>
      <c r="CD198" s="26">
        <v>0.625</v>
      </c>
      <c r="CE198" s="29">
        <v>315.39215686274508</v>
      </c>
      <c r="CF198" s="29">
        <v>430.75</v>
      </c>
      <c r="CG198" s="26">
        <v>0.8666666666666667</v>
      </c>
      <c r="CH198" s="26">
        <v>0.41666666666666669</v>
      </c>
      <c r="CI198" s="26">
        <v>0.64166666666666672</v>
      </c>
      <c r="CJ198" s="8">
        <v>3</v>
      </c>
      <c r="CK198" s="8" t="s">
        <v>504</v>
      </c>
      <c r="CL198" s="8">
        <f t="shared" si="97"/>
        <v>3</v>
      </c>
      <c r="CM198" s="8" t="s">
        <v>634</v>
      </c>
      <c r="CN198" s="8">
        <v>0</v>
      </c>
      <c r="CO198" s="8" t="s">
        <v>634</v>
      </c>
      <c r="CP198" s="8">
        <v>0</v>
      </c>
      <c r="CQ198" s="7" t="s">
        <v>636</v>
      </c>
      <c r="CR198" s="7">
        <v>2</v>
      </c>
      <c r="CS198" s="7">
        <v>2</v>
      </c>
      <c r="CT198" s="7">
        <v>6</v>
      </c>
      <c r="CU198" s="8">
        <v>1</v>
      </c>
      <c r="CV198" s="8">
        <v>0</v>
      </c>
      <c r="CW198" s="7">
        <v>3</v>
      </c>
      <c r="CX198" s="7">
        <f t="shared" si="98"/>
        <v>0</v>
      </c>
      <c r="CY198" s="7">
        <f t="shared" si="99"/>
        <v>0</v>
      </c>
      <c r="CZ198" s="7">
        <v>0</v>
      </c>
      <c r="DA198" s="7">
        <v>0</v>
      </c>
      <c r="DB198" s="7">
        <v>0</v>
      </c>
      <c r="DC198" s="7">
        <v>3</v>
      </c>
      <c r="DD198" s="7">
        <v>0</v>
      </c>
      <c r="DE198" s="7">
        <v>26</v>
      </c>
      <c r="DF198" s="8">
        <v>31</v>
      </c>
      <c r="DG198" s="7">
        <v>40</v>
      </c>
      <c r="DH198" s="8">
        <v>0.875</v>
      </c>
      <c r="DI198" s="8">
        <v>14</v>
      </c>
      <c r="DJ198" s="8">
        <v>29</v>
      </c>
      <c r="DK198" s="8">
        <v>0.31111111111111112</v>
      </c>
      <c r="DL198" s="8">
        <f t="shared" si="87"/>
        <v>0.64444444444444449</v>
      </c>
      <c r="DM198" s="8">
        <f t="shared" si="88"/>
        <v>0.4777777777777778</v>
      </c>
      <c r="DN198" s="8">
        <v>466.6</v>
      </c>
      <c r="DO198" s="8">
        <v>607.3125</v>
      </c>
      <c r="DP198" s="8">
        <v>515.54347826086962</v>
      </c>
      <c r="DQ198" s="8">
        <v>543.57142857142856</v>
      </c>
      <c r="DR198" s="8">
        <v>447.82142857142856</v>
      </c>
      <c r="DS198" s="8">
        <v>479.73809523809524</v>
      </c>
      <c r="DT198" s="8">
        <v>498.45454545454544</v>
      </c>
      <c r="DU198" s="8">
        <f t="shared" si="89"/>
        <v>-76.971428571428532</v>
      </c>
      <c r="DV198" s="8">
        <f t="shared" si="89"/>
        <v>159.49107142857144</v>
      </c>
      <c r="DW198" s="8">
        <f t="shared" si="89"/>
        <v>35.805383022774379</v>
      </c>
      <c r="EB198" s="7">
        <v>0.9473684</v>
      </c>
      <c r="EC198" s="7">
        <v>0.90789470000000005</v>
      </c>
      <c r="ED198" s="7">
        <v>0.9276316</v>
      </c>
      <c r="EE198" s="7">
        <v>449.61428571428598</v>
      </c>
      <c r="EF198" s="7">
        <v>422.86363636363598</v>
      </c>
      <c r="EG198" s="7">
        <v>436.63235294117601</v>
      </c>
      <c r="EH198" s="7">
        <v>-26.750649350649301</v>
      </c>
      <c r="EI198" s="7">
        <v>4.8950438810526797E-2</v>
      </c>
      <c r="EJ198" s="7">
        <v>10</v>
      </c>
      <c r="EK198">
        <v>40.032614704256538</v>
      </c>
      <c r="EL198">
        <v>31.658066841788056</v>
      </c>
      <c r="EM198">
        <v>27</v>
      </c>
      <c r="EN198">
        <v>-64.550503297466093</v>
      </c>
      <c r="EO198">
        <v>60.293836118443949</v>
      </c>
      <c r="EP198">
        <v>43</v>
      </c>
      <c r="EQ198">
        <v>0.38571428571428573</v>
      </c>
      <c r="ER198">
        <v>0.62017509793495296</v>
      </c>
      <c r="ES198" s="7">
        <v>0.94166666666666665</v>
      </c>
      <c r="ET198" s="25">
        <v>433.42372881355931</v>
      </c>
      <c r="EU198" s="25">
        <v>538.12962962962968</v>
      </c>
      <c r="EV198" s="7">
        <v>1</v>
      </c>
      <c r="EW198" s="7">
        <v>0.91666666666666663</v>
      </c>
      <c r="EX198" s="7">
        <v>0.95833333333333337</v>
      </c>
    </row>
    <row r="199" spans="1:154" x14ac:dyDescent="0.25">
      <c r="A199" s="2">
        <v>2046</v>
      </c>
      <c r="B199" s="7" t="s">
        <v>190</v>
      </c>
      <c r="C199" s="7" t="str">
        <f t="shared" si="90"/>
        <v>99</v>
      </c>
      <c r="D199" s="7">
        <f t="shared" si="91"/>
        <v>1999</v>
      </c>
      <c r="E199" s="7">
        <f t="shared" si="92"/>
        <v>1999</v>
      </c>
      <c r="F199" s="7">
        <f t="shared" si="93"/>
        <v>20</v>
      </c>
      <c r="G199" s="7" t="s">
        <v>447</v>
      </c>
      <c r="H199" s="7">
        <f t="shared" si="94"/>
        <v>1</v>
      </c>
      <c r="I199" s="7"/>
      <c r="J199" s="7" t="s">
        <v>470</v>
      </c>
      <c r="K199" s="7">
        <f t="shared" si="95"/>
        <v>1</v>
      </c>
      <c r="L199" s="7">
        <v>12</v>
      </c>
      <c r="M199" s="7" t="s">
        <v>495</v>
      </c>
      <c r="N199" s="7">
        <f t="shared" si="86"/>
        <v>1</v>
      </c>
      <c r="O199" s="7" t="s">
        <v>494</v>
      </c>
      <c r="P199" s="7">
        <f t="shared" si="100"/>
        <v>0</v>
      </c>
      <c r="Q199" s="7" t="s">
        <v>494</v>
      </c>
      <c r="R199" s="7">
        <f t="shared" si="74"/>
        <v>0</v>
      </c>
      <c r="S199" s="7" t="s">
        <v>501</v>
      </c>
      <c r="T199" s="7">
        <f t="shared" si="96"/>
        <v>1</v>
      </c>
      <c r="U199" s="7" t="s">
        <v>506</v>
      </c>
      <c r="V199" s="25">
        <v>52</v>
      </c>
      <c r="W199" s="25">
        <v>40</v>
      </c>
      <c r="X199" s="25">
        <v>34</v>
      </c>
      <c r="Y199" s="7">
        <f t="shared" si="85"/>
        <v>4</v>
      </c>
      <c r="Z199" s="7" t="s">
        <v>514</v>
      </c>
      <c r="AA199" s="7">
        <f t="shared" si="83"/>
        <v>6</v>
      </c>
      <c r="AB199" s="7">
        <v>12.571428571428571</v>
      </c>
      <c r="AC199" s="7">
        <v>5</v>
      </c>
      <c r="AD199" s="7">
        <v>1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21</v>
      </c>
      <c r="AM199" s="7">
        <v>27</v>
      </c>
      <c r="AN199" s="7">
        <v>40</v>
      </c>
      <c r="AO199" s="7">
        <v>37</v>
      </c>
      <c r="AP199" s="7">
        <v>33</v>
      </c>
      <c r="AQ199" s="7">
        <v>18</v>
      </c>
      <c r="AR199" s="7">
        <v>46</v>
      </c>
      <c r="AS199" s="7">
        <v>0.91666666666666663</v>
      </c>
      <c r="AT199" s="8">
        <v>17</v>
      </c>
      <c r="AU199" s="8">
        <v>27</v>
      </c>
      <c r="AV199" s="8">
        <v>0.37777777777777777</v>
      </c>
      <c r="AW199" s="8">
        <v>0.6</v>
      </c>
      <c r="AX199" s="8">
        <v>0.48888888888888887</v>
      </c>
      <c r="AY199" s="8">
        <v>511.11538461538464</v>
      </c>
      <c r="AZ199" s="8">
        <v>507.05555555555554</v>
      </c>
      <c r="BA199" s="8">
        <v>509.45454545454544</v>
      </c>
      <c r="BB199" s="8">
        <v>527.35294117647061</v>
      </c>
      <c r="BC199" s="8">
        <v>498.18518518518516</v>
      </c>
      <c r="BD199" s="8">
        <v>509.45454545454544</v>
      </c>
      <c r="BE199" s="8">
        <v>509.45454545454544</v>
      </c>
      <c r="BF199" s="8">
        <v>-16.237556561085967</v>
      </c>
      <c r="BG199" s="8">
        <v>8.8703703703703809</v>
      </c>
      <c r="BH199" s="8">
        <v>0</v>
      </c>
      <c r="BM199" s="7">
        <v>0.93421050000000005</v>
      </c>
      <c r="BN199" s="7">
        <v>0.9736842</v>
      </c>
      <c r="BO199" s="7">
        <v>0.9539474</v>
      </c>
      <c r="BP199" s="7">
        <v>422.13043478260897</v>
      </c>
      <c r="BQ199" s="7">
        <v>428.36486486486501</v>
      </c>
      <c r="BR199" s="7">
        <v>425.35664335664302</v>
      </c>
      <c r="BS199" s="7">
        <v>6.23443008225615</v>
      </c>
      <c r="BT199" s="7">
        <v>4.6757705780212003E-2</v>
      </c>
      <c r="BU199" s="7">
        <v>5</v>
      </c>
      <c r="BV199" s="39">
        <v>37.085795097422938</v>
      </c>
      <c r="BW199" s="39">
        <v>28.352700196577342</v>
      </c>
      <c r="BX199" s="39">
        <v>43</v>
      </c>
      <c r="BY199" s="39">
        <v>-49.56106106106111</v>
      </c>
      <c r="BZ199" s="39">
        <v>42.650106096803384</v>
      </c>
      <c r="CA199" s="39">
        <v>27</v>
      </c>
      <c r="CB199">
        <v>0.61428571428571432</v>
      </c>
      <c r="CC199">
        <v>0.74828492981076067</v>
      </c>
      <c r="CD199" s="7">
        <v>0.8833333333333333</v>
      </c>
      <c r="CE199" s="25">
        <v>365.07692307692309</v>
      </c>
      <c r="CF199" s="25">
        <v>453.2037037037037</v>
      </c>
      <c r="CG199" s="7">
        <v>0.8833333333333333</v>
      </c>
      <c r="CH199" s="7">
        <v>0.91666666666666663</v>
      </c>
      <c r="CI199" s="7">
        <v>0.9</v>
      </c>
      <c r="CJ199" s="8">
        <v>2</v>
      </c>
      <c r="CK199" s="8" t="s">
        <v>507</v>
      </c>
      <c r="CL199" s="8">
        <f t="shared" si="97"/>
        <v>2</v>
      </c>
      <c r="CM199" s="8" t="s">
        <v>634</v>
      </c>
      <c r="CN199" s="8">
        <v>0</v>
      </c>
      <c r="CO199" s="8" t="s">
        <v>634</v>
      </c>
      <c r="CP199" s="8">
        <v>0</v>
      </c>
      <c r="CQ199" s="7" t="s">
        <v>636</v>
      </c>
      <c r="CR199" s="7">
        <v>2</v>
      </c>
      <c r="CS199" s="7">
        <v>5</v>
      </c>
      <c r="CT199" s="7">
        <v>1</v>
      </c>
      <c r="CU199" s="8">
        <v>0</v>
      </c>
      <c r="CV199" s="8">
        <v>2</v>
      </c>
      <c r="CW199" s="7">
        <v>5</v>
      </c>
      <c r="CX199" s="7">
        <f t="shared" si="98"/>
        <v>0</v>
      </c>
      <c r="CY199" s="7">
        <f t="shared" si="99"/>
        <v>0</v>
      </c>
      <c r="CZ199" s="7">
        <v>2</v>
      </c>
      <c r="DA199" s="7">
        <v>3</v>
      </c>
      <c r="DB199" s="7">
        <v>0</v>
      </c>
      <c r="DC199" s="7">
        <v>0</v>
      </c>
      <c r="DD199" s="7">
        <v>0</v>
      </c>
      <c r="DE199" s="7">
        <v>13</v>
      </c>
      <c r="DF199" s="8">
        <v>26</v>
      </c>
      <c r="DG199" s="7">
        <v>40</v>
      </c>
      <c r="DH199" s="8">
        <v>0.95833333333333337</v>
      </c>
      <c r="DI199" s="8">
        <v>21</v>
      </c>
      <c r="DJ199" s="8">
        <v>24</v>
      </c>
      <c r="DK199" s="8">
        <v>0.46666666666666667</v>
      </c>
      <c r="DL199" s="8">
        <f t="shared" si="87"/>
        <v>0.53333333333333333</v>
      </c>
      <c r="DM199" s="8">
        <f t="shared" si="88"/>
        <v>0.5</v>
      </c>
      <c r="DN199" s="8">
        <v>551.54166666666663</v>
      </c>
      <c r="DO199" s="8">
        <v>575.70000000000005</v>
      </c>
      <c r="DP199" s="8">
        <v>562.52272727272725</v>
      </c>
      <c r="DQ199" s="8">
        <v>634.61904761904759</v>
      </c>
      <c r="DR199" s="8">
        <v>563.68181818181813</v>
      </c>
      <c r="DS199" s="8">
        <v>598.32558139534888</v>
      </c>
      <c r="DT199" s="8">
        <v>580.21839080459768</v>
      </c>
      <c r="DU199" s="8">
        <f t="shared" si="89"/>
        <v>-83.077380952380963</v>
      </c>
      <c r="DV199" s="8">
        <f t="shared" si="89"/>
        <v>12.018181818181915</v>
      </c>
      <c r="DW199" s="8">
        <f t="shared" si="89"/>
        <v>-35.802854122621625</v>
      </c>
      <c r="EB199" s="7">
        <v>0.9473684</v>
      </c>
      <c r="EC199" s="7">
        <v>0.9736842</v>
      </c>
      <c r="ED199" s="7">
        <v>0.96052630000000006</v>
      </c>
      <c r="EE199" s="7">
        <v>438.357142857143</v>
      </c>
      <c r="EF199" s="7">
        <v>447.069444444444</v>
      </c>
      <c r="EG199" s="7">
        <v>442.77464788732402</v>
      </c>
      <c r="EH199" s="7">
        <v>8.7123015873016207</v>
      </c>
      <c r="EI199" s="7">
        <v>4.9390879837882699E-2</v>
      </c>
      <c r="EJ199" s="7">
        <v>6</v>
      </c>
      <c r="EK199">
        <v>48.488049095607195</v>
      </c>
      <c r="EL199">
        <v>30.752751858820943</v>
      </c>
      <c r="EM199">
        <v>43</v>
      </c>
      <c r="EN199">
        <v>-54.634259259259295</v>
      </c>
      <c r="EO199">
        <v>41.464679136732791</v>
      </c>
      <c r="EP199">
        <v>27</v>
      </c>
      <c r="EQ199">
        <v>0.61428571428571432</v>
      </c>
      <c r="ER199">
        <v>0.88750263576401556</v>
      </c>
      <c r="ES199" s="7">
        <v>0.92500000000000004</v>
      </c>
      <c r="ET199" s="25">
        <v>376.87931034482756</v>
      </c>
      <c r="EU199" s="25">
        <v>439.41509433962267</v>
      </c>
      <c r="EV199" s="7">
        <v>0.98333333333333328</v>
      </c>
      <c r="EW199" s="7">
        <v>0.91666666666666663</v>
      </c>
      <c r="EX199" s="7">
        <v>0.95</v>
      </c>
    </row>
    <row r="200" spans="1:154" x14ac:dyDescent="0.25">
      <c r="A200" s="2">
        <v>2047</v>
      </c>
      <c r="B200" s="10"/>
      <c r="C200" s="10" t="str">
        <f t="shared" si="90"/>
        <v/>
      </c>
      <c r="D200" s="10"/>
      <c r="E200" s="10"/>
      <c r="F200" s="10"/>
      <c r="G200" s="7" t="s">
        <v>447</v>
      </c>
      <c r="H200" s="7">
        <f t="shared" si="94"/>
        <v>1</v>
      </c>
      <c r="I200" s="7"/>
      <c r="J200" s="7" t="s">
        <v>470</v>
      </c>
      <c r="K200" s="7">
        <f t="shared" si="95"/>
        <v>1</v>
      </c>
      <c r="L200" s="7">
        <v>12</v>
      </c>
      <c r="M200" s="7" t="s">
        <v>495</v>
      </c>
      <c r="N200" s="7">
        <f t="shared" si="86"/>
        <v>1</v>
      </c>
      <c r="O200" s="7" t="s">
        <v>494</v>
      </c>
      <c r="P200" s="7">
        <f t="shared" si="100"/>
        <v>0</v>
      </c>
      <c r="Q200" s="7" t="s">
        <v>494</v>
      </c>
      <c r="R200" s="7">
        <f t="shared" si="74"/>
        <v>0</v>
      </c>
      <c r="S200" s="7" t="s">
        <v>501</v>
      </c>
      <c r="T200" s="7">
        <f t="shared" si="96"/>
        <v>1</v>
      </c>
      <c r="U200" s="7" t="s">
        <v>504</v>
      </c>
      <c r="V200" s="25">
        <v>50</v>
      </c>
      <c r="W200" s="25">
        <v>50</v>
      </c>
      <c r="X200" s="25">
        <v>24</v>
      </c>
      <c r="Y200" s="7">
        <f t="shared" si="85"/>
        <v>3</v>
      </c>
      <c r="Z200" s="7" t="s">
        <v>513</v>
      </c>
      <c r="AA200" s="7">
        <f t="shared" si="83"/>
        <v>5</v>
      </c>
      <c r="AB200" s="7">
        <v>8</v>
      </c>
      <c r="AC200" s="7">
        <v>11</v>
      </c>
      <c r="AD200" s="7">
        <v>1</v>
      </c>
      <c r="AE200" s="7">
        <v>27</v>
      </c>
      <c r="AF200" s="7">
        <v>8</v>
      </c>
      <c r="AG200" s="7">
        <v>7</v>
      </c>
      <c r="AH200" s="7">
        <v>6</v>
      </c>
      <c r="AI200" s="7">
        <v>6</v>
      </c>
      <c r="AJ200" s="7">
        <v>4</v>
      </c>
      <c r="AK200" s="7">
        <v>0</v>
      </c>
      <c r="AL200" s="7">
        <v>22</v>
      </c>
      <c r="AM200" s="7">
        <v>25</v>
      </c>
      <c r="AN200" s="7">
        <v>28</v>
      </c>
      <c r="AO200" s="7">
        <v>40</v>
      </c>
      <c r="AP200" s="7">
        <v>33</v>
      </c>
      <c r="AQ200" s="7">
        <v>29</v>
      </c>
      <c r="AR200" s="7">
        <v>41</v>
      </c>
      <c r="AS200" s="7">
        <v>0.875</v>
      </c>
      <c r="AT200" s="8">
        <v>22</v>
      </c>
      <c r="AU200" s="8">
        <v>28</v>
      </c>
      <c r="AV200" s="8">
        <v>0.48888888888888887</v>
      </c>
      <c r="AW200" s="8">
        <v>0.62222222222222223</v>
      </c>
      <c r="AX200" s="8">
        <v>0.55555555555555558</v>
      </c>
      <c r="AY200" s="8">
        <v>581.27272727272725</v>
      </c>
      <c r="AZ200" s="8">
        <v>669.11764705882354</v>
      </c>
      <c r="BA200" s="8">
        <v>619.56410256410254</v>
      </c>
      <c r="BB200" s="8">
        <v>599.95238095238096</v>
      </c>
      <c r="BC200" s="8">
        <v>607.14814814814815</v>
      </c>
      <c r="BD200" s="8">
        <v>604</v>
      </c>
      <c r="BE200" s="8">
        <v>610.97701149425291</v>
      </c>
      <c r="BF200" s="8">
        <v>-18.679653679653711</v>
      </c>
      <c r="BG200" s="8">
        <v>61.969498910675384</v>
      </c>
      <c r="BH200" s="8">
        <v>15.564102564102541</v>
      </c>
      <c r="BM200" s="7">
        <v>0.90789470000000005</v>
      </c>
      <c r="BN200" s="7">
        <v>0.9473684</v>
      </c>
      <c r="BO200" s="7">
        <v>0.9276316</v>
      </c>
      <c r="BP200" s="7">
        <v>456.030303030303</v>
      </c>
      <c r="BQ200" s="7">
        <v>474</v>
      </c>
      <c r="BR200" s="7">
        <v>465.21481481481499</v>
      </c>
      <c r="BS200" s="7">
        <v>17.969696969697001</v>
      </c>
      <c r="BT200" s="7">
        <v>9.3764908362378496E-2</v>
      </c>
      <c r="BU200" s="7">
        <v>11</v>
      </c>
      <c r="BV200" s="39">
        <v>63.106211180124276</v>
      </c>
      <c r="BW200" s="39">
        <v>41.012539001962772</v>
      </c>
      <c r="BX200" s="39">
        <v>46</v>
      </c>
      <c r="BY200" s="39">
        <v>-87.555844155844156</v>
      </c>
      <c r="BZ200" s="39">
        <v>63.605983007734153</v>
      </c>
      <c r="CA200" s="39">
        <v>22</v>
      </c>
      <c r="CB200">
        <v>0.67647058823529416</v>
      </c>
      <c r="CC200">
        <v>0.72075384331626113</v>
      </c>
      <c r="CD200" s="7">
        <v>0.68333333333333335</v>
      </c>
      <c r="CE200" s="25">
        <v>327.65454545454543</v>
      </c>
      <c r="CF200" s="25">
        <v>417.7037037037037</v>
      </c>
      <c r="CG200" s="7">
        <v>0.93333333333333335</v>
      </c>
      <c r="CH200" s="7">
        <v>0.48333333333333334</v>
      </c>
      <c r="CI200" s="7">
        <v>0.70833333333333337</v>
      </c>
      <c r="CJ200" s="8">
        <v>3</v>
      </c>
      <c r="CK200" s="8" t="s">
        <v>507</v>
      </c>
      <c r="CL200" s="8">
        <f t="shared" si="97"/>
        <v>2</v>
      </c>
      <c r="CM200" s="8" t="s">
        <v>639</v>
      </c>
      <c r="CN200" s="8">
        <v>1</v>
      </c>
      <c r="CO200" s="8" t="s">
        <v>634</v>
      </c>
      <c r="CP200" s="8">
        <v>0</v>
      </c>
      <c r="CQ200" s="7" t="s">
        <v>637</v>
      </c>
      <c r="CR200" s="7">
        <v>1</v>
      </c>
      <c r="CS200" s="7">
        <v>7</v>
      </c>
      <c r="CT200" s="7">
        <v>8</v>
      </c>
      <c r="CU200" s="8">
        <v>1</v>
      </c>
      <c r="CV200" s="8">
        <v>1</v>
      </c>
      <c r="CW200" s="7">
        <v>13</v>
      </c>
      <c r="CX200" s="7">
        <f t="shared" si="98"/>
        <v>0</v>
      </c>
      <c r="CY200" s="7">
        <f t="shared" si="99"/>
        <v>0</v>
      </c>
      <c r="CZ200" s="7">
        <v>0</v>
      </c>
      <c r="DA200" s="7">
        <v>0</v>
      </c>
      <c r="DB200" s="7">
        <v>7</v>
      </c>
      <c r="DC200" s="7">
        <v>6</v>
      </c>
      <c r="DD200" s="7">
        <v>0</v>
      </c>
      <c r="DE200" s="7">
        <v>22</v>
      </c>
      <c r="DF200" s="8">
        <v>25</v>
      </c>
      <c r="DG200" s="7">
        <v>35</v>
      </c>
      <c r="DH200" s="8">
        <v>0.79166666666666663</v>
      </c>
      <c r="DI200" s="8">
        <v>22</v>
      </c>
      <c r="DJ200" s="8">
        <v>26</v>
      </c>
      <c r="DK200" s="8">
        <v>0.48888888888888887</v>
      </c>
      <c r="DL200" s="8">
        <f t="shared" si="87"/>
        <v>0.57777777777777772</v>
      </c>
      <c r="DM200" s="8">
        <f t="shared" si="88"/>
        <v>0.53333333333333333</v>
      </c>
      <c r="DN200" s="8">
        <v>621.304347826087</v>
      </c>
      <c r="DO200" s="8">
        <v>520.47368421052636</v>
      </c>
      <c r="DP200" s="8">
        <v>575.69047619047615</v>
      </c>
      <c r="DQ200" s="8">
        <v>586.95238095238096</v>
      </c>
      <c r="DR200" s="8">
        <v>594.65384615384619</v>
      </c>
      <c r="DS200" s="8">
        <v>591.21276595744678</v>
      </c>
      <c r="DT200" s="8">
        <v>583.88764044943821</v>
      </c>
      <c r="DU200" s="8">
        <f t="shared" si="89"/>
        <v>34.351966873706033</v>
      </c>
      <c r="DV200" s="8">
        <f t="shared" si="89"/>
        <v>-74.180161943319831</v>
      </c>
      <c r="DW200" s="8">
        <f t="shared" si="89"/>
        <v>-15.52228976697063</v>
      </c>
      <c r="EB200" s="7">
        <v>0.98684210000000006</v>
      </c>
      <c r="EC200" s="7">
        <v>0.9736842</v>
      </c>
      <c r="ED200" s="7">
        <v>0.9802632</v>
      </c>
      <c r="EE200" s="7">
        <v>425.34246575342502</v>
      </c>
      <c r="EF200" s="7">
        <v>422.61971830985902</v>
      </c>
      <c r="EG200" s="7">
        <v>424</v>
      </c>
      <c r="EH200" s="7">
        <v>-2.7227474435655399</v>
      </c>
      <c r="EI200" s="7">
        <v>2.96616233793595E-2</v>
      </c>
      <c r="EJ200" s="7">
        <v>5</v>
      </c>
      <c r="EK200">
        <v>27.169718309859114</v>
      </c>
      <c r="EL200">
        <v>17.240867147565435</v>
      </c>
      <c r="EM200">
        <v>40</v>
      </c>
      <c r="EN200">
        <v>-38.956039265898475</v>
      </c>
      <c r="EO200">
        <v>30.349509808861779</v>
      </c>
      <c r="EP200">
        <v>33</v>
      </c>
      <c r="EQ200">
        <v>0.54794520547945202</v>
      </c>
      <c r="ER200">
        <v>0.69744560334815842</v>
      </c>
      <c r="ES200" s="7">
        <v>0.89166666666666672</v>
      </c>
      <c r="ET200" s="25">
        <v>372.5263157894737</v>
      </c>
      <c r="EU200" s="25">
        <v>448.7</v>
      </c>
      <c r="EV200" s="7">
        <v>0.98333333333333328</v>
      </c>
      <c r="EW200" s="7">
        <v>0.85</v>
      </c>
      <c r="EX200" s="7">
        <v>0.91666666666666663</v>
      </c>
    </row>
    <row r="201" spans="1:154" x14ac:dyDescent="0.25">
      <c r="A201" s="2">
        <v>2048</v>
      </c>
      <c r="B201" s="7" t="s">
        <v>191</v>
      </c>
      <c r="C201" s="7" t="str">
        <f t="shared" si="90"/>
        <v>99</v>
      </c>
      <c r="D201" s="7">
        <f t="shared" ref="D201:D232" si="101">IF(C201&gt;0,C201+1900,C201+2000)</f>
        <v>1999</v>
      </c>
      <c r="E201" s="7">
        <f t="shared" ref="E201:E232" si="102">IF(D201=1900,2000,D201)</f>
        <v>1999</v>
      </c>
      <c r="F201" s="7">
        <f t="shared" ref="F201:F232" si="103">2019-E201</f>
        <v>20</v>
      </c>
      <c r="G201" s="7" t="s">
        <v>447</v>
      </c>
      <c r="H201" s="7">
        <f t="shared" si="94"/>
        <v>1</v>
      </c>
      <c r="I201" s="7"/>
      <c r="J201" s="7" t="s">
        <v>470</v>
      </c>
      <c r="K201" s="7">
        <f t="shared" si="95"/>
        <v>1</v>
      </c>
      <c r="L201" s="7">
        <v>12</v>
      </c>
      <c r="M201" s="7" t="s">
        <v>495</v>
      </c>
      <c r="N201" s="7">
        <f t="shared" si="86"/>
        <v>1</v>
      </c>
      <c r="O201" s="7" t="s">
        <v>494</v>
      </c>
      <c r="P201" s="7">
        <f t="shared" si="100"/>
        <v>0</v>
      </c>
      <c r="Q201" s="7" t="s">
        <v>495</v>
      </c>
      <c r="R201" s="7">
        <f t="shared" si="74"/>
        <v>1</v>
      </c>
      <c r="S201" s="7" t="s">
        <v>501</v>
      </c>
      <c r="T201" s="7">
        <f t="shared" si="96"/>
        <v>1</v>
      </c>
      <c r="U201" s="7" t="s">
        <v>506</v>
      </c>
      <c r="V201" s="25">
        <v>53</v>
      </c>
      <c r="W201" s="25">
        <v>70</v>
      </c>
      <c r="X201" s="25">
        <v>24</v>
      </c>
      <c r="Y201" s="7">
        <f t="shared" si="85"/>
        <v>4</v>
      </c>
      <c r="Z201" s="7" t="s">
        <v>513</v>
      </c>
      <c r="AA201" s="7">
        <f t="shared" si="83"/>
        <v>5</v>
      </c>
      <c r="AB201" s="7">
        <v>9</v>
      </c>
      <c r="AC201" s="7">
        <v>5</v>
      </c>
      <c r="AD201" s="7">
        <v>1</v>
      </c>
      <c r="AE201" s="7">
        <v>29</v>
      </c>
      <c r="AF201" s="7">
        <v>9</v>
      </c>
      <c r="AG201" s="7">
        <v>2</v>
      </c>
      <c r="AH201" s="7">
        <v>8</v>
      </c>
      <c r="AI201" s="7">
        <v>10</v>
      </c>
      <c r="AJ201" s="7">
        <v>7</v>
      </c>
      <c r="AK201" s="7">
        <v>0</v>
      </c>
      <c r="AL201" s="7">
        <v>36</v>
      </c>
      <c r="AM201" s="7">
        <v>29</v>
      </c>
      <c r="AN201" s="7">
        <v>27</v>
      </c>
      <c r="AO201" s="7">
        <v>36</v>
      </c>
      <c r="AP201" s="7">
        <v>36</v>
      </c>
      <c r="AQ201" s="7">
        <v>21</v>
      </c>
      <c r="AR201" s="7">
        <v>33</v>
      </c>
      <c r="AS201" s="7">
        <v>1</v>
      </c>
      <c r="AT201" s="8">
        <v>22</v>
      </c>
      <c r="AU201" s="8">
        <v>23</v>
      </c>
      <c r="AV201" s="8">
        <v>0.48888888888888887</v>
      </c>
      <c r="AW201" s="8">
        <v>0.51111111111111107</v>
      </c>
      <c r="AX201" s="8">
        <v>0.5</v>
      </c>
      <c r="AY201" s="8">
        <v>686</v>
      </c>
      <c r="AZ201" s="8">
        <v>734.5454545454545</v>
      </c>
      <c r="BA201" s="8">
        <v>710.27272727272725</v>
      </c>
      <c r="BB201" s="8">
        <v>720.31818181818187</v>
      </c>
      <c r="BC201" s="8">
        <v>610.36363636363637</v>
      </c>
      <c r="BD201" s="8">
        <v>665.34090909090912</v>
      </c>
      <c r="BE201" s="8">
        <v>687.80681818181813</v>
      </c>
      <c r="BF201" s="8">
        <v>-34.31818181818187</v>
      </c>
      <c r="BG201" s="8">
        <v>124.18181818181813</v>
      </c>
      <c r="BH201" s="8">
        <v>44.93181818181813</v>
      </c>
      <c r="BM201" s="7">
        <v>0.93421050000000005</v>
      </c>
      <c r="BN201" s="7">
        <v>0.93421050000000005</v>
      </c>
      <c r="BO201" s="7">
        <v>0.93421050000000005</v>
      </c>
      <c r="BP201" s="7">
        <v>431.10294117647101</v>
      </c>
      <c r="BQ201" s="7">
        <v>426.54285714285697</v>
      </c>
      <c r="BR201" s="7">
        <v>428.78985507246398</v>
      </c>
      <c r="BS201" s="7">
        <v>-4.5600840336134603</v>
      </c>
      <c r="BT201" s="7">
        <v>3.11476054500361E-2</v>
      </c>
      <c r="BU201" s="7">
        <v>9</v>
      </c>
      <c r="BV201" s="39">
        <v>36.542857142857166</v>
      </c>
      <c r="BW201" s="39">
        <v>30.495901363953784</v>
      </c>
      <c r="BX201" s="39">
        <v>31</v>
      </c>
      <c r="BY201" s="39">
        <v>-33.720300751879655</v>
      </c>
      <c r="BZ201" s="39">
        <v>32.994963100868951</v>
      </c>
      <c r="CA201" s="39">
        <v>38</v>
      </c>
      <c r="CB201">
        <v>0.44927536231884058</v>
      </c>
      <c r="CC201">
        <v>1.0837049589725316</v>
      </c>
      <c r="CD201" s="7">
        <v>0.93333333333333335</v>
      </c>
      <c r="CE201" s="25">
        <v>399.62711864406782</v>
      </c>
      <c r="CF201" s="25">
        <v>468.03773584905662</v>
      </c>
      <c r="CG201" s="7">
        <v>1</v>
      </c>
      <c r="CH201" s="7">
        <v>0.8833333333333333</v>
      </c>
      <c r="CI201" s="7">
        <v>0.94166666666666665</v>
      </c>
      <c r="CJ201" s="8"/>
      <c r="CK201" s="8"/>
      <c r="CL201" s="8"/>
      <c r="CM201" s="8"/>
      <c r="CN201" s="8"/>
      <c r="CO201" s="8"/>
      <c r="CP201" s="8"/>
      <c r="CU201" s="8"/>
      <c r="CV201" s="8"/>
      <c r="DF201" s="8"/>
      <c r="ET201" s="25"/>
      <c r="EU201" s="25"/>
    </row>
    <row r="202" spans="1:154" x14ac:dyDescent="0.25">
      <c r="A202" s="2">
        <v>2049</v>
      </c>
      <c r="B202" s="7" t="s">
        <v>192</v>
      </c>
      <c r="C202" s="7" t="str">
        <f t="shared" si="90"/>
        <v>99</v>
      </c>
      <c r="D202" s="7">
        <f t="shared" si="101"/>
        <v>1999</v>
      </c>
      <c r="E202" s="7">
        <f t="shared" si="102"/>
        <v>1999</v>
      </c>
      <c r="F202" s="7">
        <f t="shared" si="103"/>
        <v>20</v>
      </c>
      <c r="G202" s="7" t="s">
        <v>447</v>
      </c>
      <c r="H202" s="7">
        <f t="shared" si="94"/>
        <v>1</v>
      </c>
      <c r="I202" s="7"/>
      <c r="J202" s="7" t="s">
        <v>470</v>
      </c>
      <c r="K202" s="7">
        <f t="shared" si="95"/>
        <v>1</v>
      </c>
      <c r="L202" s="7">
        <v>12</v>
      </c>
      <c r="M202" s="7" t="s">
        <v>495</v>
      </c>
      <c r="N202" s="7">
        <f t="shared" si="86"/>
        <v>1</v>
      </c>
      <c r="O202" s="7" t="s">
        <v>494</v>
      </c>
      <c r="P202" s="7">
        <f t="shared" si="100"/>
        <v>0</v>
      </c>
      <c r="Q202" s="7" t="s">
        <v>494</v>
      </c>
      <c r="R202" s="7">
        <f t="shared" si="74"/>
        <v>0</v>
      </c>
      <c r="S202" s="7" t="s">
        <v>501</v>
      </c>
      <c r="T202" s="7">
        <f t="shared" si="96"/>
        <v>1</v>
      </c>
      <c r="U202" s="7" t="s">
        <v>504</v>
      </c>
      <c r="V202" s="25">
        <v>54</v>
      </c>
      <c r="W202" s="25">
        <v>60</v>
      </c>
      <c r="X202" s="25">
        <v>33</v>
      </c>
      <c r="Y202" s="7">
        <f t="shared" si="85"/>
        <v>3</v>
      </c>
      <c r="Z202" s="7" t="s">
        <v>514</v>
      </c>
      <c r="AA202" s="7">
        <f t="shared" si="83"/>
        <v>6</v>
      </c>
      <c r="AB202" s="7">
        <v>19</v>
      </c>
      <c r="AC202" s="7">
        <v>11</v>
      </c>
      <c r="AD202" s="7">
        <v>1</v>
      </c>
      <c r="AE202" s="7">
        <v>26</v>
      </c>
      <c r="AF202" s="7">
        <v>5</v>
      </c>
      <c r="AG202" s="7">
        <v>2</v>
      </c>
      <c r="AH202" s="7">
        <v>8</v>
      </c>
      <c r="AI202" s="7">
        <v>11</v>
      </c>
      <c r="AJ202" s="7">
        <v>3</v>
      </c>
      <c r="AK202" s="7">
        <v>1</v>
      </c>
      <c r="AL202" s="7">
        <v>29</v>
      </c>
      <c r="AM202" s="7">
        <v>19</v>
      </c>
      <c r="AN202" s="7">
        <v>26</v>
      </c>
      <c r="AO202" s="7">
        <v>35</v>
      </c>
      <c r="AP202" s="7">
        <v>33</v>
      </c>
      <c r="AQ202" s="7">
        <v>27</v>
      </c>
      <c r="AR202" s="7">
        <v>33</v>
      </c>
      <c r="AS202" s="7">
        <v>0.75</v>
      </c>
      <c r="AT202" s="8">
        <v>8</v>
      </c>
      <c r="AU202" s="8">
        <v>30</v>
      </c>
      <c r="AV202" s="8">
        <v>0.17777777777777778</v>
      </c>
      <c r="AW202" s="8">
        <v>0.66666666666666663</v>
      </c>
      <c r="AX202" s="8">
        <v>0.42222222222222222</v>
      </c>
      <c r="AY202" s="8">
        <v>609.08108108108104</v>
      </c>
      <c r="AZ202" s="8">
        <v>732.6</v>
      </c>
      <c r="BA202" s="8">
        <v>644.71153846153845</v>
      </c>
      <c r="BB202" s="8">
        <v>889.42857142857144</v>
      </c>
      <c r="BC202" s="8">
        <v>618.70000000000005</v>
      </c>
      <c r="BD202" s="8">
        <v>669.91891891891896</v>
      </c>
      <c r="BE202" s="8">
        <v>655.1910112359551</v>
      </c>
      <c r="BF202" s="8">
        <v>-280.34749034749041</v>
      </c>
      <c r="BG202" s="8">
        <v>113.89999999999998</v>
      </c>
      <c r="BH202" s="8">
        <v>-25.207380457380509</v>
      </c>
      <c r="BM202" s="7">
        <v>0.8289474</v>
      </c>
      <c r="BN202" s="7">
        <v>0.8026316</v>
      </c>
      <c r="BO202" s="7">
        <v>0.81578949999999995</v>
      </c>
      <c r="BP202" s="7">
        <v>383.75806451612902</v>
      </c>
      <c r="BQ202" s="7">
        <v>382.78333333333302</v>
      </c>
      <c r="BR202" s="7">
        <v>383.27868852459</v>
      </c>
      <c r="BS202" s="7">
        <v>-0.97473118279566495</v>
      </c>
      <c r="BT202" s="7">
        <v>2.6886117564306498E-2</v>
      </c>
      <c r="BU202" s="7">
        <v>19</v>
      </c>
      <c r="BV202" s="39">
        <v>34.159112825458067</v>
      </c>
      <c r="BW202" s="39">
        <v>18.8683290418216</v>
      </c>
      <c r="BX202" s="39">
        <v>34</v>
      </c>
      <c r="BY202" s="39">
        <v>-39.418618266978903</v>
      </c>
      <c r="BZ202" s="39">
        <v>32.057247103217342</v>
      </c>
      <c r="CA202" s="39">
        <v>28</v>
      </c>
      <c r="CB202">
        <v>0.54838709677419351</v>
      </c>
      <c r="CC202">
        <v>0.86657306438549775</v>
      </c>
      <c r="CD202" s="7">
        <v>0.78333333333333333</v>
      </c>
      <c r="CE202" s="25">
        <v>321.29824561403507</v>
      </c>
      <c r="CF202" s="25">
        <v>359.94594594594594</v>
      </c>
      <c r="CG202" s="7">
        <v>0.95</v>
      </c>
      <c r="CH202" s="7">
        <v>0.6166666666666667</v>
      </c>
      <c r="CI202" s="7">
        <v>0.78333333333333333</v>
      </c>
      <c r="CJ202" s="8">
        <v>2</v>
      </c>
      <c r="CK202" s="8" t="s">
        <v>507</v>
      </c>
      <c r="CL202" s="8">
        <f t="shared" si="97"/>
        <v>2</v>
      </c>
      <c r="CM202" s="8" t="s">
        <v>631</v>
      </c>
      <c r="CN202" s="8">
        <v>2</v>
      </c>
      <c r="CO202" s="8" t="s">
        <v>639</v>
      </c>
      <c r="CP202" s="8">
        <v>1</v>
      </c>
      <c r="CQ202" s="7" t="s">
        <v>642</v>
      </c>
      <c r="CR202" s="7">
        <v>3</v>
      </c>
      <c r="CS202" s="7">
        <v>16</v>
      </c>
      <c r="CT202" s="7">
        <v>18</v>
      </c>
      <c r="CU202" s="8">
        <v>2</v>
      </c>
      <c r="CV202" s="8">
        <v>1</v>
      </c>
      <c r="CW202" s="7">
        <v>33</v>
      </c>
      <c r="CX202" s="7">
        <f t="shared" si="98"/>
        <v>1</v>
      </c>
      <c r="CY202" s="7">
        <f t="shared" si="99"/>
        <v>1</v>
      </c>
      <c r="CZ202" s="7">
        <v>12</v>
      </c>
      <c r="DA202" s="7">
        <v>3</v>
      </c>
      <c r="DB202" s="7">
        <v>9</v>
      </c>
      <c r="DC202" s="7">
        <v>9</v>
      </c>
      <c r="DD202" s="7">
        <v>5</v>
      </c>
      <c r="DE202" s="7">
        <v>20</v>
      </c>
      <c r="DF202" s="8">
        <v>16</v>
      </c>
      <c r="DG202" s="7">
        <v>38</v>
      </c>
      <c r="DH202" s="8">
        <v>0.79166666666666663</v>
      </c>
      <c r="DI202" s="8">
        <v>10</v>
      </c>
      <c r="DJ202" s="8">
        <v>33</v>
      </c>
      <c r="DK202" s="8">
        <v>0.22222222222222221</v>
      </c>
      <c r="DL202" s="8">
        <f t="shared" si="87"/>
        <v>0.73333333333333328</v>
      </c>
      <c r="DM202" s="8">
        <f t="shared" si="88"/>
        <v>0.4777777777777778</v>
      </c>
      <c r="DN202" s="8">
        <v>527.85714285714289</v>
      </c>
      <c r="DO202" s="8">
        <v>557.41666666666663</v>
      </c>
      <c r="DP202" s="8">
        <v>535.40425531914889</v>
      </c>
      <c r="DQ202" s="8">
        <v>551.44444444444446</v>
      </c>
      <c r="DR202" s="8">
        <v>504.72727272727275</v>
      </c>
      <c r="DS202" s="8">
        <v>514.73809523809518</v>
      </c>
      <c r="DT202" s="8">
        <v>525.65168539325839</v>
      </c>
      <c r="DU202" s="8">
        <f t="shared" si="89"/>
        <v>-23.587301587301567</v>
      </c>
      <c r="DV202" s="8">
        <f t="shared" si="89"/>
        <v>52.689393939393881</v>
      </c>
      <c r="DW202" s="8">
        <f t="shared" si="89"/>
        <v>20.666160081053704</v>
      </c>
      <c r="EB202" s="7">
        <v>0.86842109999999995</v>
      </c>
      <c r="EC202" s="7">
        <v>0.76315789999999994</v>
      </c>
      <c r="ED202" s="7">
        <v>0.81578949999999995</v>
      </c>
      <c r="EE202" s="7">
        <v>391.984375</v>
      </c>
      <c r="EF202" s="7">
        <v>383.28571428571399</v>
      </c>
      <c r="EG202" s="7">
        <v>387.92500000000001</v>
      </c>
      <c r="EH202" s="7">
        <v>-8.6986607142857206</v>
      </c>
      <c r="EI202" s="7">
        <v>3.0053344966980599E-2</v>
      </c>
      <c r="EJ202" s="7">
        <v>21</v>
      </c>
      <c r="EK202">
        <v>27.236044657097271</v>
      </c>
      <c r="EL202">
        <v>19.98171799866434</v>
      </c>
      <c r="EM202">
        <v>33</v>
      </c>
      <c r="EN202">
        <v>-43.050367855121706</v>
      </c>
      <c r="EO202">
        <v>32.422323728606131</v>
      </c>
      <c r="EP202">
        <v>31</v>
      </c>
      <c r="EQ202">
        <v>0.515625</v>
      </c>
      <c r="ER202">
        <v>0.63265532942146496</v>
      </c>
      <c r="ES202" s="7">
        <v>0.85</v>
      </c>
      <c r="ET202" s="25">
        <v>337.11864406779659</v>
      </c>
      <c r="EU202" s="25">
        <v>366.30232558139534</v>
      </c>
      <c r="EV202" s="7">
        <v>0.98333333333333328</v>
      </c>
      <c r="EW202" s="7">
        <v>0.71666666666666667</v>
      </c>
      <c r="EX202" s="7">
        <v>0.85</v>
      </c>
    </row>
    <row r="203" spans="1:154" x14ac:dyDescent="0.25">
      <c r="A203" s="2">
        <v>2050</v>
      </c>
      <c r="B203" s="7" t="s">
        <v>193</v>
      </c>
      <c r="C203" s="7" t="str">
        <f t="shared" si="90"/>
        <v>98</v>
      </c>
      <c r="D203" s="7">
        <f t="shared" si="101"/>
        <v>1998</v>
      </c>
      <c r="E203" s="7">
        <f t="shared" si="102"/>
        <v>1998</v>
      </c>
      <c r="F203" s="7">
        <f t="shared" si="103"/>
        <v>21</v>
      </c>
      <c r="G203" s="7" t="s">
        <v>447</v>
      </c>
      <c r="H203" s="7">
        <f t="shared" si="94"/>
        <v>1</v>
      </c>
      <c r="I203" s="7"/>
      <c r="J203" s="10"/>
      <c r="K203" s="10"/>
      <c r="L203" s="7">
        <v>12</v>
      </c>
      <c r="M203" s="7" t="s">
        <v>495</v>
      </c>
      <c r="N203" s="7">
        <f t="shared" si="86"/>
        <v>1</v>
      </c>
      <c r="O203" s="7" t="s">
        <v>494</v>
      </c>
      <c r="P203" s="7">
        <f t="shared" si="100"/>
        <v>0</v>
      </c>
      <c r="Q203" s="7" t="s">
        <v>495</v>
      </c>
      <c r="R203" s="7">
        <f t="shared" ref="R203:R266" si="104">IF(Q203="לא",0,1)</f>
        <v>1</v>
      </c>
      <c r="S203" s="7" t="s">
        <v>501</v>
      </c>
      <c r="T203" s="7">
        <f t="shared" si="96"/>
        <v>1</v>
      </c>
      <c r="U203" s="7" t="s">
        <v>506</v>
      </c>
      <c r="V203" s="25">
        <v>53</v>
      </c>
      <c r="W203" s="25">
        <v>50</v>
      </c>
      <c r="X203" s="25">
        <v>28</v>
      </c>
      <c r="Y203" s="7">
        <f t="shared" ref="Y203:Y234" si="105">IF(ISNUMBER(SEARCH("טובה מאוד",U203)),4,IF(ISNUMBER(SEARCH("די טובה",U203)),3,IF(ISNUMBER(SEARCH("די רעה",U203)),2,1)))</f>
        <v>4</v>
      </c>
      <c r="Z203" s="7" t="s">
        <v>512</v>
      </c>
      <c r="AA203" s="7">
        <f t="shared" si="83"/>
        <v>4</v>
      </c>
      <c r="AB203" s="7">
        <v>4</v>
      </c>
      <c r="AC203" s="7">
        <v>1</v>
      </c>
      <c r="AD203" s="7">
        <v>0</v>
      </c>
      <c r="AE203" s="7">
        <v>6</v>
      </c>
      <c r="AF203" s="7">
        <v>1</v>
      </c>
      <c r="AG203" s="7">
        <v>0</v>
      </c>
      <c r="AH203" s="7">
        <v>0</v>
      </c>
      <c r="AI203" s="7">
        <v>5</v>
      </c>
      <c r="AJ203" s="7">
        <v>1</v>
      </c>
      <c r="AK203" s="7">
        <v>1</v>
      </c>
      <c r="AL203" s="7">
        <v>13</v>
      </c>
      <c r="AM203" s="7">
        <v>20</v>
      </c>
      <c r="AN203" s="7">
        <v>27</v>
      </c>
      <c r="AO203" s="7">
        <v>36</v>
      </c>
      <c r="AP203" s="7">
        <v>28</v>
      </c>
      <c r="AQ203" s="7">
        <v>19</v>
      </c>
      <c r="AR203" s="7">
        <v>36</v>
      </c>
      <c r="AS203" s="7">
        <v>0.91666666666666663</v>
      </c>
      <c r="AT203" s="8">
        <v>30</v>
      </c>
      <c r="AU203" s="8">
        <v>32</v>
      </c>
      <c r="AV203" s="8">
        <v>0.66666666666666663</v>
      </c>
      <c r="AW203" s="8">
        <v>0.71111111111111114</v>
      </c>
      <c r="AX203" s="8">
        <v>0.68888888888888888</v>
      </c>
      <c r="AY203" s="8">
        <v>907.85714285714289</v>
      </c>
      <c r="AZ203" s="8">
        <v>717.16666666666663</v>
      </c>
      <c r="BA203" s="8">
        <v>819.84615384615381</v>
      </c>
      <c r="BB203" s="8">
        <v>638.17857142857144</v>
      </c>
      <c r="BC203" s="8">
        <v>612.72</v>
      </c>
      <c r="BD203" s="8">
        <v>626.16981132075466</v>
      </c>
      <c r="BE203" s="8">
        <v>689.91139240506334</v>
      </c>
      <c r="BF203" s="8">
        <v>269.67857142857144</v>
      </c>
      <c r="BG203" s="8">
        <v>104.4466666666666</v>
      </c>
      <c r="BH203" s="8">
        <v>193.67634252539915</v>
      </c>
      <c r="BM203" s="7">
        <v>0.93421050000000005</v>
      </c>
      <c r="BN203" s="7">
        <v>0.96052630000000006</v>
      </c>
      <c r="BO203" s="7">
        <v>0.9473684</v>
      </c>
      <c r="BP203" s="7">
        <v>469.61764705882399</v>
      </c>
      <c r="BQ203" s="7">
        <v>467.47826086956502</v>
      </c>
      <c r="BR203" s="7">
        <v>468.54014598540101</v>
      </c>
      <c r="BS203" s="7">
        <v>-2.1393861892583499</v>
      </c>
      <c r="BT203" s="7">
        <v>4.3829214285730597E-2</v>
      </c>
      <c r="BU203" s="7">
        <v>9</v>
      </c>
      <c r="BV203" s="39">
        <v>42.564340588988529</v>
      </c>
      <c r="BW203" s="39">
        <v>31.014084710228335</v>
      </c>
      <c r="BX203" s="39">
        <v>44</v>
      </c>
      <c r="BY203" s="39">
        <v>-53.007629107981181</v>
      </c>
      <c r="BZ203" s="39">
        <v>41.744240287999304</v>
      </c>
      <c r="CA203" s="39">
        <v>24</v>
      </c>
      <c r="CB203">
        <v>0.6470588235294118</v>
      </c>
      <c r="CC203">
        <v>0.80298517978008865</v>
      </c>
      <c r="CD203" s="7">
        <v>0.8833333333333333</v>
      </c>
      <c r="CE203" s="25">
        <v>408.44827586206895</v>
      </c>
      <c r="CF203" s="25">
        <v>498.41666666666669</v>
      </c>
      <c r="CG203" s="7">
        <v>0.98333333333333328</v>
      </c>
      <c r="CH203" s="7">
        <v>0.81666666666666665</v>
      </c>
      <c r="CI203" s="7">
        <v>0.9</v>
      </c>
      <c r="CJ203" s="8">
        <v>2</v>
      </c>
      <c r="CK203" s="8" t="s">
        <v>507</v>
      </c>
      <c r="CL203" s="8">
        <f t="shared" si="97"/>
        <v>2</v>
      </c>
      <c r="CM203" s="8" t="s">
        <v>634</v>
      </c>
      <c r="CN203" s="8">
        <v>0</v>
      </c>
      <c r="CO203" s="8" t="s">
        <v>634</v>
      </c>
      <c r="CP203" s="8">
        <v>0</v>
      </c>
      <c r="CQ203" s="7" t="s">
        <v>642</v>
      </c>
      <c r="CR203" s="7">
        <v>3</v>
      </c>
      <c r="CS203" s="7">
        <v>8</v>
      </c>
      <c r="CT203" s="7">
        <v>8</v>
      </c>
      <c r="CU203" s="8">
        <v>1</v>
      </c>
      <c r="CV203" s="8">
        <v>0</v>
      </c>
      <c r="CW203" s="7">
        <v>0</v>
      </c>
      <c r="CX203" s="7">
        <f t="shared" si="98"/>
        <v>0</v>
      </c>
      <c r="CY203" s="7">
        <f t="shared" si="99"/>
        <v>0</v>
      </c>
      <c r="CZ203" s="7">
        <v>0</v>
      </c>
      <c r="DA203" s="7">
        <v>0</v>
      </c>
      <c r="DB203" s="7">
        <v>0</v>
      </c>
      <c r="DC203" s="7">
        <v>0</v>
      </c>
      <c r="DD203" s="7">
        <v>0</v>
      </c>
      <c r="DE203" s="7">
        <v>5</v>
      </c>
      <c r="DF203" s="8">
        <v>25</v>
      </c>
      <c r="DG203" s="7" t="e">
        <v>#DIV/0!</v>
      </c>
      <c r="DH203" s="8">
        <v>0.70833333333333337</v>
      </c>
      <c r="DI203" s="8">
        <v>21</v>
      </c>
      <c r="DJ203" s="8">
        <v>21</v>
      </c>
      <c r="DK203" s="8">
        <v>0.46666666666666667</v>
      </c>
      <c r="DL203" s="8">
        <f t="shared" si="87"/>
        <v>0.46666666666666667</v>
      </c>
      <c r="DM203" s="8">
        <f t="shared" si="88"/>
        <v>0.46666666666666667</v>
      </c>
      <c r="DN203" s="8">
        <v>938.82608695652175</v>
      </c>
      <c r="DO203" s="8">
        <v>669.59090909090912</v>
      </c>
      <c r="DP203" s="8">
        <v>807.2</v>
      </c>
      <c r="DQ203" s="8">
        <v>780.17647058823525</v>
      </c>
      <c r="DR203" s="8">
        <v>869.75</v>
      </c>
      <c r="DS203" s="8">
        <v>823.60606060606062</v>
      </c>
      <c r="DT203" s="8">
        <v>814.14102564102564</v>
      </c>
      <c r="DU203" s="8">
        <f t="shared" si="89"/>
        <v>158.6496163682865</v>
      </c>
      <c r="DV203" s="8">
        <f t="shared" si="89"/>
        <v>-200.15909090909088</v>
      </c>
      <c r="DW203" s="8">
        <f t="shared" si="89"/>
        <v>-16.406060606060578</v>
      </c>
      <c r="EB203" s="7">
        <v>0.98684210000000006</v>
      </c>
      <c r="EC203" s="7">
        <v>0.98684210000000006</v>
      </c>
      <c r="ED203" s="7">
        <v>0.98684210000000006</v>
      </c>
      <c r="EE203" s="7">
        <v>472.70270270270299</v>
      </c>
      <c r="EF203" s="7">
        <v>463.902777777778</v>
      </c>
      <c r="EG203" s="7">
        <v>468.36301369863003</v>
      </c>
      <c r="EH203" s="7">
        <v>-8.7999249249249392</v>
      </c>
      <c r="EI203" s="7">
        <v>3.4082740187807298E-2</v>
      </c>
      <c r="EJ203" s="7">
        <v>3</v>
      </c>
      <c r="EK203">
        <v>42.225358422939088</v>
      </c>
      <c r="EL203">
        <v>30.302120757011817</v>
      </c>
      <c r="EM203">
        <v>31</v>
      </c>
      <c r="EN203">
        <v>-45.585594315245444</v>
      </c>
      <c r="EO203">
        <v>31.774914848493182</v>
      </c>
      <c r="EP203">
        <v>43</v>
      </c>
      <c r="EQ203">
        <v>0.41891891891891891</v>
      </c>
      <c r="ER203">
        <v>0.92628732952193682</v>
      </c>
      <c r="ES203" s="7">
        <v>0.85833333333333328</v>
      </c>
      <c r="ET203" s="25">
        <v>408.10714285714283</v>
      </c>
      <c r="EU203" s="25">
        <v>492.74468085106383</v>
      </c>
      <c r="EV203" s="7">
        <v>0.95</v>
      </c>
      <c r="EW203" s="7">
        <v>0.8</v>
      </c>
      <c r="EX203" s="7">
        <v>0.875</v>
      </c>
    </row>
    <row r="204" spans="1:154" x14ac:dyDescent="0.25">
      <c r="A204" s="2">
        <v>2051</v>
      </c>
      <c r="B204" s="7" t="s">
        <v>194</v>
      </c>
      <c r="C204" s="7" t="str">
        <f t="shared" si="90"/>
        <v>00</v>
      </c>
      <c r="D204" s="7">
        <f t="shared" si="101"/>
        <v>1900</v>
      </c>
      <c r="E204" s="7">
        <f t="shared" si="102"/>
        <v>2000</v>
      </c>
      <c r="F204" s="7">
        <f t="shared" si="103"/>
        <v>19</v>
      </c>
      <c r="G204" s="7" t="s">
        <v>447</v>
      </c>
      <c r="H204" s="7">
        <f t="shared" si="94"/>
        <v>1</v>
      </c>
      <c r="I204" s="7"/>
      <c r="J204" s="7" t="s">
        <v>470</v>
      </c>
      <c r="K204" s="7">
        <f t="shared" ref="K204:K235" si="106">IF(ISNUMBER(SEARCH("עברית",J204)),1,0)</f>
        <v>1</v>
      </c>
      <c r="L204" s="7">
        <v>12</v>
      </c>
      <c r="M204" s="7" t="s">
        <v>495</v>
      </c>
      <c r="N204" s="7">
        <f t="shared" si="86"/>
        <v>1</v>
      </c>
      <c r="O204" s="7" t="s">
        <v>494</v>
      </c>
      <c r="P204" s="7">
        <f t="shared" si="100"/>
        <v>0</v>
      </c>
      <c r="Q204" s="7" t="s">
        <v>494</v>
      </c>
      <c r="R204" s="7">
        <f t="shared" si="104"/>
        <v>0</v>
      </c>
      <c r="S204" s="7" t="s">
        <v>501</v>
      </c>
      <c r="T204" s="7">
        <f t="shared" si="96"/>
        <v>1</v>
      </c>
      <c r="U204" s="7" t="s">
        <v>504</v>
      </c>
      <c r="V204" s="25">
        <v>53</v>
      </c>
      <c r="W204" s="25">
        <v>50</v>
      </c>
      <c r="X204" s="25">
        <v>27</v>
      </c>
      <c r="Y204" s="7">
        <f t="shared" si="105"/>
        <v>3</v>
      </c>
      <c r="Z204" s="7" t="s">
        <v>514</v>
      </c>
      <c r="AA204" s="7">
        <f t="shared" si="83"/>
        <v>6</v>
      </c>
      <c r="AB204" s="7">
        <v>6</v>
      </c>
      <c r="AC204" s="7">
        <v>1</v>
      </c>
      <c r="AD204" s="7">
        <v>0</v>
      </c>
      <c r="AE204" s="7">
        <v>5</v>
      </c>
      <c r="AF204" s="7">
        <v>3</v>
      </c>
      <c r="AG204" s="7">
        <v>1</v>
      </c>
      <c r="AH204" s="7">
        <v>0</v>
      </c>
      <c r="AI204" s="7">
        <v>1</v>
      </c>
      <c r="AJ204" s="7">
        <v>3</v>
      </c>
      <c r="AK204" s="7">
        <v>0</v>
      </c>
      <c r="AL204" s="7">
        <v>14</v>
      </c>
      <c r="AM204" s="7">
        <v>33</v>
      </c>
      <c r="AN204" s="7">
        <v>32</v>
      </c>
      <c r="AO204" s="7">
        <v>42</v>
      </c>
      <c r="AP204" s="7">
        <v>39</v>
      </c>
      <c r="AQ204" s="7">
        <v>15</v>
      </c>
      <c r="AR204" s="7">
        <v>36</v>
      </c>
      <c r="AS204" s="7">
        <v>0.83333333333333337</v>
      </c>
      <c r="AT204" s="8">
        <v>17</v>
      </c>
      <c r="AU204" s="8">
        <v>29</v>
      </c>
      <c r="AV204" s="8">
        <v>0.37777777777777777</v>
      </c>
      <c r="AW204" s="8">
        <v>0.64444444444444449</v>
      </c>
      <c r="AX204" s="8">
        <v>0.51111111111111107</v>
      </c>
      <c r="AY204" s="8">
        <v>630.78571428571433</v>
      </c>
      <c r="AZ204" s="8">
        <v>837.875</v>
      </c>
      <c r="BA204" s="8">
        <v>706.09090909090912</v>
      </c>
      <c r="BB204" s="8">
        <v>712.75</v>
      </c>
      <c r="BC204" s="8">
        <v>579.75</v>
      </c>
      <c r="BD204" s="8">
        <v>628.11363636363637</v>
      </c>
      <c r="BE204" s="8">
        <v>667.10227272727275</v>
      </c>
      <c r="BF204" s="8">
        <v>-81.964285714285666</v>
      </c>
      <c r="BG204" s="8">
        <v>258.125</v>
      </c>
      <c r="BH204" s="8">
        <v>77.977272727272748</v>
      </c>
      <c r="BM204" s="7">
        <v>0.8947368</v>
      </c>
      <c r="BN204" s="7">
        <v>0.88157890000000005</v>
      </c>
      <c r="BO204" s="7">
        <v>0.88815789999999994</v>
      </c>
      <c r="BP204" s="7">
        <v>391.40909090909099</v>
      </c>
      <c r="BQ204" s="7">
        <v>391.34848484848499</v>
      </c>
      <c r="BR204" s="7">
        <v>391.37878787878799</v>
      </c>
      <c r="BS204" s="7">
        <v>-6.0606060606062301E-2</v>
      </c>
      <c r="BT204" s="7">
        <v>4.14293686976938E-2</v>
      </c>
      <c r="BU204" s="7">
        <v>13</v>
      </c>
      <c r="BV204" s="39">
        <v>25.526119402985127</v>
      </c>
      <c r="BW204" s="39">
        <v>20.104414938017928</v>
      </c>
      <c r="BX204" s="39">
        <v>36</v>
      </c>
      <c r="BY204" s="39">
        <v>-32.567630597014876</v>
      </c>
      <c r="BZ204" s="39">
        <v>29.136113089042983</v>
      </c>
      <c r="CA204" s="39">
        <v>32</v>
      </c>
      <c r="CB204">
        <v>0.52941176470588236</v>
      </c>
      <c r="CC204">
        <v>0.78378804153240522</v>
      </c>
      <c r="CD204" s="7">
        <v>0.84166666666666667</v>
      </c>
      <c r="CE204" s="25">
        <v>333.98333333333335</v>
      </c>
      <c r="CF204" s="25">
        <v>412.53658536585368</v>
      </c>
      <c r="CG204" s="7">
        <v>1</v>
      </c>
      <c r="CH204" s="7">
        <v>0.7</v>
      </c>
      <c r="CI204" s="7">
        <v>0.85</v>
      </c>
      <c r="CJ204" s="8">
        <v>3</v>
      </c>
      <c r="CK204" s="8" t="s">
        <v>507</v>
      </c>
      <c r="CL204" s="8">
        <f t="shared" si="97"/>
        <v>2</v>
      </c>
      <c r="CM204" s="8" t="s">
        <v>634</v>
      </c>
      <c r="CN204" s="8">
        <v>0</v>
      </c>
      <c r="CO204" s="8" t="s">
        <v>639</v>
      </c>
      <c r="CP204" s="8">
        <v>1</v>
      </c>
      <c r="CQ204" s="7" t="s">
        <v>637</v>
      </c>
      <c r="CR204" s="7">
        <v>1</v>
      </c>
      <c r="CS204" s="7">
        <v>8</v>
      </c>
      <c r="CT204" s="7">
        <v>5</v>
      </c>
      <c r="CU204" s="8">
        <v>1</v>
      </c>
      <c r="CV204" s="8">
        <v>0</v>
      </c>
      <c r="CW204" s="7">
        <v>10</v>
      </c>
      <c r="CX204" s="7">
        <f t="shared" si="98"/>
        <v>0</v>
      </c>
      <c r="CY204" s="7">
        <f t="shared" si="99"/>
        <v>0</v>
      </c>
      <c r="CZ204" s="7">
        <v>2</v>
      </c>
      <c r="DA204" s="7">
        <v>1</v>
      </c>
      <c r="DB204" s="7">
        <v>3</v>
      </c>
      <c r="DC204" s="7">
        <v>4</v>
      </c>
      <c r="DD204" s="7">
        <v>1</v>
      </c>
      <c r="DE204" s="7">
        <v>17</v>
      </c>
      <c r="DF204" s="8">
        <v>32</v>
      </c>
      <c r="DG204" s="7">
        <v>40</v>
      </c>
      <c r="DH204" s="8">
        <v>0.75</v>
      </c>
      <c r="DI204" s="8">
        <v>14</v>
      </c>
      <c r="DJ204" s="8">
        <v>29</v>
      </c>
      <c r="DK204" s="8">
        <v>0.31111111111111112</v>
      </c>
      <c r="DL204" s="8">
        <f t="shared" si="87"/>
        <v>0.64444444444444449</v>
      </c>
      <c r="DM204" s="8">
        <f t="shared" si="88"/>
        <v>0.4777777777777778</v>
      </c>
      <c r="DN204" s="8">
        <v>455.86666666666667</v>
      </c>
      <c r="DO204" s="8">
        <v>502.625</v>
      </c>
      <c r="DP204" s="8">
        <v>472.13043478260869</v>
      </c>
      <c r="DQ204" s="8">
        <v>484.42857142857144</v>
      </c>
      <c r="DR204" s="8">
        <v>473.75862068965517</v>
      </c>
      <c r="DS204" s="8">
        <v>477.23255813953489</v>
      </c>
      <c r="DT204" s="8">
        <v>474.59550561797755</v>
      </c>
      <c r="DU204" s="8">
        <f t="shared" si="89"/>
        <v>-28.561904761904771</v>
      </c>
      <c r="DV204" s="8">
        <f t="shared" si="89"/>
        <v>28.866379310344826</v>
      </c>
      <c r="DW204" s="8">
        <f t="shared" si="89"/>
        <v>-5.1021233569261994</v>
      </c>
      <c r="EB204" s="7">
        <v>0.9210526</v>
      </c>
      <c r="EC204" s="7">
        <v>0.9473684</v>
      </c>
      <c r="ED204" s="7">
        <v>0.93421050000000005</v>
      </c>
      <c r="EE204" s="7">
        <v>421.23529411764702</v>
      </c>
      <c r="EF204" s="7">
        <v>415.54929577464799</v>
      </c>
      <c r="EG204" s="7">
        <v>418.33093525179902</v>
      </c>
      <c r="EH204" s="7">
        <v>-5.6859983429992003</v>
      </c>
      <c r="EI204" s="7">
        <v>5.8031312223499401E-2</v>
      </c>
      <c r="EJ204" s="7">
        <v>8</v>
      </c>
      <c r="EK204">
        <v>26.292152917505</v>
      </c>
      <c r="EL204">
        <v>16.907044782140581</v>
      </c>
      <c r="EM204">
        <v>35</v>
      </c>
      <c r="EN204">
        <v>-42.950704225352169</v>
      </c>
      <c r="EO204">
        <v>35.605064081325438</v>
      </c>
      <c r="EP204">
        <v>34</v>
      </c>
      <c r="EQ204">
        <v>0.50724637681159424</v>
      </c>
      <c r="ER204">
        <v>0.61214719040591981</v>
      </c>
      <c r="ES204" s="7">
        <v>0.8833333333333333</v>
      </c>
      <c r="ET204" s="25">
        <v>360.52542372881356</v>
      </c>
      <c r="EU204" s="25">
        <v>429.21276595744683</v>
      </c>
      <c r="EV204" s="7">
        <v>1</v>
      </c>
      <c r="EW204" s="7">
        <v>0.78333333333333333</v>
      </c>
      <c r="EX204" s="7">
        <v>0.89166666666666672</v>
      </c>
    </row>
    <row r="205" spans="1:154" x14ac:dyDescent="0.25">
      <c r="A205" s="2">
        <v>2052</v>
      </c>
      <c r="B205" s="7" t="s">
        <v>195</v>
      </c>
      <c r="C205" s="7" t="str">
        <f t="shared" si="90"/>
        <v>00</v>
      </c>
      <c r="D205" s="7">
        <f t="shared" si="101"/>
        <v>1900</v>
      </c>
      <c r="E205" s="7">
        <f t="shared" si="102"/>
        <v>2000</v>
      </c>
      <c r="F205" s="7">
        <f t="shared" si="103"/>
        <v>19</v>
      </c>
      <c r="G205" s="7" t="s">
        <v>447</v>
      </c>
      <c r="H205" s="7">
        <f t="shared" si="94"/>
        <v>1</v>
      </c>
      <c r="I205" s="7"/>
      <c r="J205" s="7" t="s">
        <v>478</v>
      </c>
      <c r="K205" s="9">
        <f t="shared" si="106"/>
        <v>1</v>
      </c>
      <c r="L205" s="7">
        <v>12</v>
      </c>
      <c r="M205" s="7" t="s">
        <v>495</v>
      </c>
      <c r="N205" s="7">
        <f t="shared" ref="N205:N236" si="107">IF(M205="לא",0,1)</f>
        <v>1</v>
      </c>
      <c r="O205" s="7" t="s">
        <v>494</v>
      </c>
      <c r="P205" s="7">
        <f t="shared" si="100"/>
        <v>0</v>
      </c>
      <c r="Q205" s="7" t="s">
        <v>494</v>
      </c>
      <c r="R205" s="7">
        <f t="shared" si="104"/>
        <v>0</v>
      </c>
      <c r="S205" s="7" t="s">
        <v>501</v>
      </c>
      <c r="T205" s="7">
        <f t="shared" si="96"/>
        <v>1</v>
      </c>
      <c r="U205" s="7" t="s">
        <v>504</v>
      </c>
      <c r="V205" s="25">
        <v>52</v>
      </c>
      <c r="W205" s="25">
        <v>60</v>
      </c>
      <c r="X205" s="25">
        <v>22</v>
      </c>
      <c r="Y205" s="7">
        <f t="shared" si="105"/>
        <v>3</v>
      </c>
      <c r="Z205" s="7" t="s">
        <v>514</v>
      </c>
      <c r="AA205" s="7">
        <f t="shared" si="83"/>
        <v>6</v>
      </c>
      <c r="AB205" s="7">
        <v>7</v>
      </c>
      <c r="AC205" s="7">
        <v>3</v>
      </c>
      <c r="AD205" s="7">
        <v>0</v>
      </c>
      <c r="AE205" s="7">
        <v>8</v>
      </c>
      <c r="AF205" s="7">
        <v>4</v>
      </c>
      <c r="AG205" s="7">
        <v>2</v>
      </c>
      <c r="AH205" s="7">
        <v>2</v>
      </c>
      <c r="AI205" s="7">
        <v>0</v>
      </c>
      <c r="AJ205" s="7">
        <v>2</v>
      </c>
      <c r="AK205" s="7">
        <v>1</v>
      </c>
      <c r="AL205" s="7">
        <v>3</v>
      </c>
      <c r="AM205" s="7">
        <v>23</v>
      </c>
      <c r="AN205" s="7">
        <v>23</v>
      </c>
      <c r="AO205" s="7">
        <v>41</v>
      </c>
      <c r="AP205" s="7">
        <v>35</v>
      </c>
      <c r="AQ205" s="7">
        <v>17</v>
      </c>
      <c r="AR205" s="7">
        <v>32</v>
      </c>
      <c r="AS205" s="7">
        <v>0.91666666666666663</v>
      </c>
      <c r="AT205" s="8">
        <v>23</v>
      </c>
      <c r="AU205" s="8">
        <v>20</v>
      </c>
      <c r="AV205" s="8">
        <v>0.51111111111111107</v>
      </c>
      <c r="AW205" s="8">
        <v>0.44444444444444442</v>
      </c>
      <c r="AX205" s="8">
        <v>0.4777777777777778</v>
      </c>
      <c r="AY205" s="8">
        <v>457.72727272727275</v>
      </c>
      <c r="AZ205" s="8">
        <v>476.08333333333331</v>
      </c>
      <c r="BA205" s="8">
        <v>467.30434782608694</v>
      </c>
      <c r="BB205" s="8">
        <v>484.95652173913044</v>
      </c>
      <c r="BC205" s="8">
        <v>471.45</v>
      </c>
      <c r="BD205" s="8">
        <v>478.67441860465118</v>
      </c>
      <c r="BE205" s="8">
        <v>472.79775280898878</v>
      </c>
      <c r="BF205" s="8">
        <v>-27.229249011857689</v>
      </c>
      <c r="BG205" s="8">
        <v>4.6333333333333258</v>
      </c>
      <c r="BH205" s="8">
        <v>-11.370070778564241</v>
      </c>
      <c r="BM205" s="7">
        <v>0.98684210000000006</v>
      </c>
      <c r="BN205" s="7">
        <v>0.9736842</v>
      </c>
      <c r="BO205" s="7">
        <v>0.9802632</v>
      </c>
      <c r="BP205" s="7">
        <v>377.32432432432398</v>
      </c>
      <c r="BQ205" s="7">
        <v>373.75342465753403</v>
      </c>
      <c r="BR205" s="7">
        <v>375.55102040816303</v>
      </c>
      <c r="BS205" s="7">
        <v>-3.5708996667900701</v>
      </c>
      <c r="BT205" s="7">
        <v>3.7155441747720799E-2</v>
      </c>
      <c r="BU205" s="7">
        <v>3</v>
      </c>
      <c r="BV205" s="39">
        <v>34.892313546423111</v>
      </c>
      <c r="BW205" s="39">
        <v>17.745348025418149</v>
      </c>
      <c r="BX205" s="39">
        <v>36</v>
      </c>
      <c r="BY205" s="39">
        <v>-40.009733237202624</v>
      </c>
      <c r="BZ205" s="39">
        <v>34.795972400420936</v>
      </c>
      <c r="CA205" s="39">
        <v>38</v>
      </c>
      <c r="CB205">
        <v>0.48648648648648651</v>
      </c>
      <c r="CC205">
        <v>0.87209563081962427</v>
      </c>
      <c r="CD205" s="7">
        <v>0.85833333333333328</v>
      </c>
      <c r="CE205" s="25">
        <v>289.71186440677968</v>
      </c>
      <c r="CF205" s="25">
        <v>358.90909090909093</v>
      </c>
      <c r="CG205" s="7">
        <v>1</v>
      </c>
      <c r="CH205" s="7">
        <v>0.75</v>
      </c>
      <c r="CI205" s="7">
        <v>0.875</v>
      </c>
      <c r="CJ205" s="8"/>
      <c r="CK205" s="8"/>
      <c r="CL205" s="8"/>
      <c r="CM205" s="8"/>
      <c r="CN205" s="8"/>
      <c r="CO205" s="8"/>
      <c r="CP205" s="8"/>
      <c r="CU205" s="8"/>
      <c r="CV205" s="8"/>
      <c r="DF205" s="8"/>
      <c r="ET205" s="25"/>
      <c r="EU205" s="25"/>
    </row>
    <row r="206" spans="1:154" x14ac:dyDescent="0.25">
      <c r="A206" s="2">
        <v>2053</v>
      </c>
      <c r="B206" s="7" t="s">
        <v>130</v>
      </c>
      <c r="C206" s="7" t="str">
        <f t="shared" si="90"/>
        <v>00</v>
      </c>
      <c r="D206" s="7">
        <f t="shared" si="101"/>
        <v>1900</v>
      </c>
      <c r="E206" s="7">
        <f t="shared" si="102"/>
        <v>2000</v>
      </c>
      <c r="F206" s="7">
        <f t="shared" si="103"/>
        <v>19</v>
      </c>
      <c r="G206" s="7" t="s">
        <v>447</v>
      </c>
      <c r="H206" s="7">
        <f t="shared" si="94"/>
        <v>1</v>
      </c>
      <c r="I206" s="7"/>
      <c r="J206" s="7" t="s">
        <v>470</v>
      </c>
      <c r="K206" s="7">
        <f t="shared" si="106"/>
        <v>1</v>
      </c>
      <c r="L206" s="7">
        <v>12</v>
      </c>
      <c r="M206" s="7" t="s">
        <v>495</v>
      </c>
      <c r="N206" s="7">
        <f t="shared" si="107"/>
        <v>1</v>
      </c>
      <c r="O206" s="7" t="s">
        <v>494</v>
      </c>
      <c r="P206" s="7">
        <f t="shared" si="100"/>
        <v>0</v>
      </c>
      <c r="Q206" s="7" t="s">
        <v>495</v>
      </c>
      <c r="R206" s="7">
        <f t="shared" si="104"/>
        <v>1</v>
      </c>
      <c r="S206" s="7" t="s">
        <v>501</v>
      </c>
      <c r="T206" s="7">
        <f t="shared" si="96"/>
        <v>1</v>
      </c>
      <c r="U206" s="7" t="s">
        <v>506</v>
      </c>
      <c r="V206" s="25">
        <v>49</v>
      </c>
      <c r="W206" s="25">
        <v>40</v>
      </c>
      <c r="X206" s="25">
        <v>23</v>
      </c>
      <c r="Y206" s="7">
        <f t="shared" si="105"/>
        <v>4</v>
      </c>
      <c r="Z206" s="7" t="s">
        <v>514</v>
      </c>
      <c r="AA206" s="7">
        <f t="shared" si="83"/>
        <v>6</v>
      </c>
      <c r="AB206" s="7">
        <v>11</v>
      </c>
      <c r="AC206" s="7">
        <v>5</v>
      </c>
      <c r="AD206" s="7">
        <v>0</v>
      </c>
      <c r="AE206" s="7">
        <v>5</v>
      </c>
      <c r="AF206" s="7">
        <v>0</v>
      </c>
      <c r="AG206" s="7">
        <v>0</v>
      </c>
      <c r="AH206" s="7">
        <v>1</v>
      </c>
      <c r="AI206" s="7">
        <v>4</v>
      </c>
      <c r="AJ206" s="7">
        <v>0</v>
      </c>
      <c r="AK206" s="7">
        <v>0</v>
      </c>
      <c r="AL206" s="7">
        <v>32</v>
      </c>
      <c r="AM206" s="7">
        <v>23</v>
      </c>
      <c r="AN206" s="7">
        <v>26</v>
      </c>
      <c r="AO206" s="7">
        <v>41</v>
      </c>
      <c r="AP206" s="7">
        <v>36</v>
      </c>
      <c r="AQ206" s="7">
        <v>30</v>
      </c>
      <c r="AR206" s="7">
        <v>38</v>
      </c>
      <c r="AS206" s="7">
        <v>0.875</v>
      </c>
      <c r="AT206" s="8">
        <v>21</v>
      </c>
      <c r="AU206" s="8">
        <v>23</v>
      </c>
      <c r="AV206" s="8">
        <v>0.46666666666666667</v>
      </c>
      <c r="AW206" s="8">
        <v>0.51111111111111107</v>
      </c>
      <c r="AX206" s="8">
        <v>0.48888888888888887</v>
      </c>
      <c r="AY206" s="8">
        <v>553.26086956521738</v>
      </c>
      <c r="AZ206" s="8">
        <v>561.77272727272725</v>
      </c>
      <c r="BA206" s="8">
        <v>557.42222222222222</v>
      </c>
      <c r="BB206" s="8">
        <v>585.76190476190482</v>
      </c>
      <c r="BC206" s="8">
        <v>614.22727272727275</v>
      </c>
      <c r="BD206" s="8">
        <v>600.32558139534888</v>
      </c>
      <c r="BE206" s="8">
        <v>578.38636363636363</v>
      </c>
      <c r="BF206" s="8">
        <v>-32.50103519668744</v>
      </c>
      <c r="BG206" s="8">
        <v>-52.454545454545496</v>
      </c>
      <c r="BH206" s="8">
        <v>-42.90335917312666</v>
      </c>
      <c r="BM206" s="7">
        <v>0.98684210000000006</v>
      </c>
      <c r="BN206" s="7">
        <v>0.98684210000000006</v>
      </c>
      <c r="BO206" s="7">
        <v>0.98684210000000006</v>
      </c>
      <c r="BP206" s="7">
        <v>452.56</v>
      </c>
      <c r="BQ206" s="7">
        <v>450.561643835616</v>
      </c>
      <c r="BR206" s="7">
        <v>451.57432432432398</v>
      </c>
      <c r="BS206" s="7">
        <v>-1.9983561643835499</v>
      </c>
      <c r="BT206" s="7">
        <v>4.1796530395195902E-2</v>
      </c>
      <c r="BU206" s="7">
        <v>2</v>
      </c>
      <c r="BV206" s="39">
        <v>38.672119487908901</v>
      </c>
      <c r="BW206" s="39">
        <v>26.400180474494423</v>
      </c>
      <c r="BX206" s="39">
        <v>38</v>
      </c>
      <c r="BY206" s="39">
        <v>-38.743243243243306</v>
      </c>
      <c r="BZ206" s="39">
        <v>26.072803615754097</v>
      </c>
      <c r="CA206" s="39">
        <v>37</v>
      </c>
      <c r="CB206">
        <v>0.50666666666666671</v>
      </c>
      <c r="CC206">
        <v>0.99816422814972239</v>
      </c>
      <c r="CD206" s="7">
        <v>0.94166666666666665</v>
      </c>
      <c r="CE206" s="25">
        <v>404.98275862068965</v>
      </c>
      <c r="CF206" s="25">
        <v>501.56363636363636</v>
      </c>
      <c r="CG206" s="7">
        <v>1</v>
      </c>
      <c r="CH206" s="7">
        <v>0.93333333333333335</v>
      </c>
      <c r="CI206" s="7">
        <v>0.96666666666666667</v>
      </c>
      <c r="CJ206" s="8">
        <v>2</v>
      </c>
      <c r="CK206" s="8" t="s">
        <v>504</v>
      </c>
      <c r="CL206" s="8">
        <f t="shared" si="97"/>
        <v>3</v>
      </c>
      <c r="CM206" s="8" t="s">
        <v>634</v>
      </c>
      <c r="CN206" s="8">
        <v>0</v>
      </c>
      <c r="CO206" s="8" t="s">
        <v>634</v>
      </c>
      <c r="CP206" s="8">
        <v>0</v>
      </c>
      <c r="CQ206" s="7" t="s">
        <v>637</v>
      </c>
      <c r="CR206" s="7">
        <v>1</v>
      </c>
      <c r="CS206" s="7">
        <v>1</v>
      </c>
      <c r="CT206" s="7">
        <v>6</v>
      </c>
      <c r="CU206" s="8">
        <v>1</v>
      </c>
      <c r="CV206" s="8">
        <v>0</v>
      </c>
      <c r="CW206" s="7">
        <v>11</v>
      </c>
      <c r="CX206" s="7">
        <f t="shared" si="98"/>
        <v>0</v>
      </c>
      <c r="CY206" s="7">
        <f t="shared" si="99"/>
        <v>0</v>
      </c>
      <c r="CZ206" s="7">
        <v>4</v>
      </c>
      <c r="DA206" s="7">
        <v>3</v>
      </c>
      <c r="DB206" s="7">
        <v>4</v>
      </c>
      <c r="DC206" s="7">
        <v>0</v>
      </c>
      <c r="DD206" s="7">
        <v>3</v>
      </c>
      <c r="DE206" s="7">
        <v>20</v>
      </c>
      <c r="DF206" s="8">
        <v>28</v>
      </c>
      <c r="DG206" s="7" t="e">
        <v>#DIV/0!</v>
      </c>
      <c r="DH206" s="8">
        <v>0.95833333333333337</v>
      </c>
      <c r="DI206" s="8">
        <v>22</v>
      </c>
      <c r="DJ206" s="8">
        <v>27</v>
      </c>
      <c r="DK206" s="8">
        <v>0.48888888888888887</v>
      </c>
      <c r="DL206" s="8">
        <f t="shared" si="87"/>
        <v>0.6</v>
      </c>
      <c r="DM206" s="8">
        <f t="shared" si="88"/>
        <v>0.5444444444444444</v>
      </c>
      <c r="DN206" s="8">
        <v>562.04347826086962</v>
      </c>
      <c r="DO206" s="8">
        <v>550.33333333333337</v>
      </c>
      <c r="DP206" s="8">
        <v>556.90243902439022</v>
      </c>
      <c r="DQ206" s="8">
        <v>530.90909090909088</v>
      </c>
      <c r="DR206" s="8">
        <v>536.03846153846155</v>
      </c>
      <c r="DS206" s="8">
        <v>533.6875</v>
      </c>
      <c r="DT206" s="8">
        <v>544.38202247191009</v>
      </c>
      <c r="DU206" s="8">
        <f t="shared" si="89"/>
        <v>31.134387351778742</v>
      </c>
      <c r="DV206" s="8">
        <f t="shared" si="89"/>
        <v>14.294871794871824</v>
      </c>
      <c r="DW206" s="8">
        <f t="shared" si="89"/>
        <v>23.214939024390219</v>
      </c>
      <c r="EB206" s="7">
        <v>0.9736842</v>
      </c>
      <c r="EC206" s="7">
        <v>0.98684210000000006</v>
      </c>
      <c r="ED206" s="7">
        <v>0.9802632</v>
      </c>
      <c r="EE206" s="7">
        <v>445.890410958904</v>
      </c>
      <c r="EF206" s="7">
        <v>442.152777777778</v>
      </c>
      <c r="EG206" s="7">
        <v>444.03448275862098</v>
      </c>
      <c r="EH206" s="7">
        <v>-3.7376331811263399</v>
      </c>
      <c r="EI206" s="7">
        <v>3.8106220209168498E-2</v>
      </c>
      <c r="EJ206" s="7">
        <v>4</v>
      </c>
      <c r="EK206">
        <v>29.030826558265613</v>
      </c>
      <c r="EL206">
        <v>24.697383214748786</v>
      </c>
      <c r="EM206">
        <v>41</v>
      </c>
      <c r="EN206">
        <v>-45.722222222222193</v>
      </c>
      <c r="EO206">
        <v>24.027003038248512</v>
      </c>
      <c r="EP206">
        <v>32</v>
      </c>
      <c r="EQ206">
        <v>0.56164383561643838</v>
      </c>
      <c r="ER206">
        <v>0.63493909847968577</v>
      </c>
      <c r="ES206" s="7">
        <v>0.95</v>
      </c>
      <c r="ET206" s="25">
        <v>400.85964912280701</v>
      </c>
      <c r="EU206" s="25">
        <v>485.45614035087721</v>
      </c>
      <c r="EV206" s="7">
        <v>0.98333333333333328</v>
      </c>
      <c r="EW206" s="7">
        <v>0.98333333333333328</v>
      </c>
      <c r="EX206" s="7">
        <v>0.98333333333333328</v>
      </c>
    </row>
    <row r="207" spans="1:154" x14ac:dyDescent="0.25">
      <c r="A207" s="2">
        <v>2054</v>
      </c>
      <c r="B207" s="7" t="s">
        <v>196</v>
      </c>
      <c r="C207" s="7" t="str">
        <f t="shared" si="90"/>
        <v>00</v>
      </c>
      <c r="D207" s="7">
        <f t="shared" si="101"/>
        <v>1900</v>
      </c>
      <c r="E207" s="7">
        <f t="shared" si="102"/>
        <v>2000</v>
      </c>
      <c r="F207" s="7">
        <f t="shared" si="103"/>
        <v>19</v>
      </c>
      <c r="G207" s="7" t="s">
        <v>447</v>
      </c>
      <c r="H207" s="7">
        <f t="shared" si="94"/>
        <v>1</v>
      </c>
      <c r="I207" s="7"/>
      <c r="J207" s="7" t="s">
        <v>470</v>
      </c>
      <c r="K207" s="7">
        <f t="shared" si="106"/>
        <v>1</v>
      </c>
      <c r="L207" s="7">
        <v>12</v>
      </c>
      <c r="M207" s="7" t="s">
        <v>495</v>
      </c>
      <c r="N207" s="7">
        <f t="shared" si="107"/>
        <v>1</v>
      </c>
      <c r="O207" s="7" t="s">
        <v>494</v>
      </c>
      <c r="P207" s="7">
        <f t="shared" si="100"/>
        <v>0</v>
      </c>
      <c r="Q207" s="7" t="s">
        <v>494</v>
      </c>
      <c r="R207" s="7">
        <f t="shared" si="104"/>
        <v>0</v>
      </c>
      <c r="S207" s="7" t="s">
        <v>501</v>
      </c>
      <c r="T207" s="7">
        <f t="shared" si="96"/>
        <v>1</v>
      </c>
      <c r="U207" s="7" t="s">
        <v>506</v>
      </c>
      <c r="V207" s="25">
        <v>55</v>
      </c>
      <c r="W207" s="25">
        <v>70</v>
      </c>
      <c r="X207" s="25">
        <v>32</v>
      </c>
      <c r="Y207" s="7">
        <f t="shared" si="105"/>
        <v>4</v>
      </c>
      <c r="Z207" s="7" t="s">
        <v>514</v>
      </c>
      <c r="AA207" s="7">
        <f t="shared" si="83"/>
        <v>6</v>
      </c>
      <c r="AB207" s="7">
        <v>4</v>
      </c>
      <c r="AC207" s="7">
        <v>1</v>
      </c>
      <c r="AD207" s="7">
        <v>0</v>
      </c>
      <c r="AE207" s="7">
        <v>2</v>
      </c>
      <c r="AF207" s="7">
        <v>0</v>
      </c>
      <c r="AG207" s="7">
        <v>0</v>
      </c>
      <c r="AH207" s="7">
        <v>0</v>
      </c>
      <c r="AI207" s="7">
        <v>2</v>
      </c>
      <c r="AJ207" s="7">
        <v>0</v>
      </c>
      <c r="AK207" s="7">
        <v>0</v>
      </c>
      <c r="AL207" s="7">
        <v>13</v>
      </c>
      <c r="AM207" s="7">
        <v>31</v>
      </c>
      <c r="AN207" s="7">
        <v>28</v>
      </c>
      <c r="AO207" s="7">
        <v>39</v>
      </c>
      <c r="AP207" s="7">
        <v>41</v>
      </c>
      <c r="AQ207" s="7">
        <v>17</v>
      </c>
      <c r="AR207" s="7">
        <v>35</v>
      </c>
      <c r="AS207" s="7">
        <v>0.875</v>
      </c>
      <c r="AT207" s="8">
        <v>20</v>
      </c>
      <c r="AU207" s="8">
        <v>25</v>
      </c>
      <c r="AV207" s="8">
        <v>0.44444444444444442</v>
      </c>
      <c r="AW207" s="8">
        <v>0.55555555555555558</v>
      </c>
      <c r="AX207" s="8">
        <v>0.5</v>
      </c>
      <c r="AY207" s="8">
        <v>520</v>
      </c>
      <c r="AZ207" s="8">
        <v>579.35</v>
      </c>
      <c r="BA207" s="8">
        <v>546.37777777777774</v>
      </c>
      <c r="BB207" s="8">
        <v>595.57894736842104</v>
      </c>
      <c r="BC207" s="8">
        <v>496.96</v>
      </c>
      <c r="BD207" s="8">
        <v>539.5454545454545</v>
      </c>
      <c r="BE207" s="8">
        <v>543</v>
      </c>
      <c r="BF207" s="8">
        <v>-75.578947368421041</v>
      </c>
      <c r="BG207" s="8">
        <v>82.390000000000043</v>
      </c>
      <c r="BH207" s="8">
        <v>6.8323232323232332</v>
      </c>
      <c r="BI207" s="7">
        <v>518</v>
      </c>
      <c r="BJ207" s="7">
        <v>527</v>
      </c>
      <c r="BK207" s="7">
        <v>2314.75</v>
      </c>
      <c r="BL207" s="7">
        <v>2549.1666666666665</v>
      </c>
      <c r="BM207" s="7">
        <v>0.93421050000000005</v>
      </c>
      <c r="BN207" s="7">
        <v>0.93421050000000005</v>
      </c>
      <c r="BO207" s="7">
        <v>0.93421050000000005</v>
      </c>
      <c r="BP207" s="7">
        <v>413.05797101449298</v>
      </c>
      <c r="BQ207" s="7">
        <v>410.357142857143</v>
      </c>
      <c r="BR207" s="7">
        <v>411.697841726619</v>
      </c>
      <c r="BS207" s="7">
        <v>-2.7008281573499202</v>
      </c>
      <c r="BT207" s="7">
        <v>3.2564033021317898E-2</v>
      </c>
      <c r="BU207" s="7">
        <v>8</v>
      </c>
      <c r="BV207" s="39">
        <v>30.632142857142874</v>
      </c>
      <c r="BW207" s="39">
        <v>21.799068214031475</v>
      </c>
      <c r="BX207" s="39">
        <v>40</v>
      </c>
      <c r="BY207" s="39">
        <v>-48.677339901477822</v>
      </c>
      <c r="BZ207" s="39">
        <v>53.658230566159041</v>
      </c>
      <c r="CA207" s="39">
        <v>29</v>
      </c>
      <c r="CB207">
        <v>0.57971014492753625</v>
      </c>
      <c r="CC207">
        <v>0.62928958154126446</v>
      </c>
      <c r="CD207" s="7">
        <v>0.875</v>
      </c>
      <c r="CE207" s="25">
        <v>346.55</v>
      </c>
      <c r="CF207" s="25">
        <v>444.51111111111112</v>
      </c>
      <c r="CG207" s="7">
        <v>1</v>
      </c>
      <c r="CH207" s="7">
        <v>0.75</v>
      </c>
      <c r="CI207" s="7">
        <v>0.875</v>
      </c>
      <c r="CJ207" s="8"/>
      <c r="CK207" s="8"/>
      <c r="CL207" s="8"/>
      <c r="CM207" s="8"/>
      <c r="CN207" s="8"/>
      <c r="CO207" s="8"/>
      <c r="CP207" s="8"/>
      <c r="CU207" s="8"/>
      <c r="CV207" s="8"/>
      <c r="DF207" s="8"/>
      <c r="ET207" s="25"/>
      <c r="EU207" s="25"/>
    </row>
    <row r="208" spans="1:154" x14ac:dyDescent="0.25">
      <c r="A208" s="2">
        <v>2055</v>
      </c>
      <c r="B208" s="7" t="s">
        <v>55</v>
      </c>
      <c r="C208" s="7" t="str">
        <f t="shared" si="90"/>
        <v>00</v>
      </c>
      <c r="D208" s="7">
        <f t="shared" si="101"/>
        <v>1900</v>
      </c>
      <c r="E208" s="7">
        <f t="shared" si="102"/>
        <v>2000</v>
      </c>
      <c r="F208" s="7">
        <f t="shared" si="103"/>
        <v>19</v>
      </c>
      <c r="G208" s="7" t="s">
        <v>448</v>
      </c>
      <c r="H208" s="7">
        <f t="shared" si="94"/>
        <v>0</v>
      </c>
      <c r="I208" s="7">
        <v>2015</v>
      </c>
      <c r="J208" s="7" t="s">
        <v>471</v>
      </c>
      <c r="K208" s="7">
        <f t="shared" si="106"/>
        <v>0</v>
      </c>
      <c r="L208" s="7">
        <v>12</v>
      </c>
      <c r="M208" s="7" t="s">
        <v>495</v>
      </c>
      <c r="N208" s="7">
        <f t="shared" si="107"/>
        <v>1</v>
      </c>
      <c r="O208" s="7" t="s">
        <v>494</v>
      </c>
      <c r="P208" s="7">
        <f t="shared" si="100"/>
        <v>0</v>
      </c>
      <c r="Q208" s="7" t="s">
        <v>494</v>
      </c>
      <c r="R208" s="7">
        <f t="shared" si="104"/>
        <v>0</v>
      </c>
      <c r="S208" s="7" t="s">
        <v>501</v>
      </c>
      <c r="T208" s="7">
        <f t="shared" si="96"/>
        <v>1</v>
      </c>
      <c r="U208" s="7" t="s">
        <v>504</v>
      </c>
      <c r="V208" s="25">
        <v>54</v>
      </c>
      <c r="W208" s="25">
        <v>50</v>
      </c>
      <c r="X208" s="25">
        <v>33</v>
      </c>
      <c r="Y208" s="7">
        <f t="shared" si="105"/>
        <v>3</v>
      </c>
      <c r="Z208" s="7" t="s">
        <v>514</v>
      </c>
      <c r="AA208" s="7">
        <f t="shared" si="83"/>
        <v>6</v>
      </c>
      <c r="AB208" s="7">
        <v>9</v>
      </c>
      <c r="AC208" s="7">
        <v>0</v>
      </c>
      <c r="AD208" s="7">
        <v>9</v>
      </c>
      <c r="AE208" s="7">
        <v>15</v>
      </c>
      <c r="AF208" s="7">
        <v>1</v>
      </c>
      <c r="AG208" s="7">
        <v>3</v>
      </c>
      <c r="AH208" s="7">
        <v>3</v>
      </c>
      <c r="AI208" s="7">
        <v>8</v>
      </c>
      <c r="AJ208" s="7">
        <v>0</v>
      </c>
      <c r="AK208" s="7">
        <v>2</v>
      </c>
      <c r="AL208" s="7">
        <v>19</v>
      </c>
      <c r="AM208" s="7">
        <v>27</v>
      </c>
      <c r="AN208" s="7">
        <v>35</v>
      </c>
      <c r="AO208" s="7">
        <v>35</v>
      </c>
      <c r="AP208" s="7">
        <v>29</v>
      </c>
      <c r="AQ208" s="7">
        <v>21</v>
      </c>
      <c r="AR208" s="7">
        <v>33</v>
      </c>
      <c r="AS208" s="7">
        <v>1</v>
      </c>
      <c r="AT208" s="8">
        <v>20</v>
      </c>
      <c r="AU208" s="8">
        <v>20</v>
      </c>
      <c r="AV208" s="8">
        <v>0.44444444444444442</v>
      </c>
      <c r="AW208" s="8">
        <v>0.44444444444444442</v>
      </c>
      <c r="AX208" s="8">
        <v>0.44444444444444442</v>
      </c>
      <c r="AY208" s="8">
        <v>535.76</v>
      </c>
      <c r="AZ208" s="8">
        <v>556.36</v>
      </c>
      <c r="BA208" s="8">
        <v>546.05999999999995</v>
      </c>
      <c r="BB208" s="8">
        <v>676.33333333333337</v>
      </c>
      <c r="BC208" s="8">
        <v>592.65</v>
      </c>
      <c r="BD208" s="8">
        <v>632.28947368421052</v>
      </c>
      <c r="BE208" s="8">
        <v>583.2954545454545</v>
      </c>
      <c r="BF208" s="8">
        <v>-140.57333333333338</v>
      </c>
      <c r="BG208" s="8">
        <v>-36.289999999999964</v>
      </c>
      <c r="BH208" s="8">
        <v>-86.229473684210575</v>
      </c>
      <c r="BM208" s="7">
        <v>0.96052630000000006</v>
      </c>
      <c r="BN208" s="7">
        <v>0.90789470000000005</v>
      </c>
      <c r="BO208" s="7">
        <v>0.93421050000000005</v>
      </c>
      <c r="BP208" s="7">
        <v>446.47945205479499</v>
      </c>
      <c r="BQ208" s="7">
        <v>446.26470588235298</v>
      </c>
      <c r="BR208" s="7">
        <v>446.37588652482299</v>
      </c>
      <c r="BS208" s="7">
        <v>-0.21474617244160801</v>
      </c>
      <c r="BT208" s="7">
        <v>5.3673557051746798E-2</v>
      </c>
      <c r="BU208" s="7">
        <v>7</v>
      </c>
      <c r="BV208" s="39">
        <v>38.491978609625654</v>
      </c>
      <c r="BW208" s="39">
        <v>27.372733311191624</v>
      </c>
      <c r="BX208" s="39">
        <v>44</v>
      </c>
      <c r="BY208" s="39">
        <v>-58.942190669371207</v>
      </c>
      <c r="BZ208" s="39">
        <v>33.566587769782913</v>
      </c>
      <c r="CA208" s="39">
        <v>29</v>
      </c>
      <c r="CB208">
        <v>0.60273972602739723</v>
      </c>
      <c r="CC208">
        <v>0.6530462843761875</v>
      </c>
      <c r="CD208" s="7">
        <v>0.9</v>
      </c>
      <c r="CE208" s="25">
        <v>377.49122807017545</v>
      </c>
      <c r="CF208" s="25">
        <v>471.96078431372547</v>
      </c>
      <c r="CG208" s="7">
        <v>0.96666666666666667</v>
      </c>
      <c r="CH208" s="7">
        <v>0.85</v>
      </c>
      <c r="CI208" s="7">
        <v>0.90833333333333333</v>
      </c>
      <c r="CJ208" s="8">
        <v>2</v>
      </c>
      <c r="CK208" s="8" t="s">
        <v>508</v>
      </c>
      <c r="CL208" s="8">
        <f t="shared" si="97"/>
        <v>1</v>
      </c>
      <c r="CM208" s="8" t="s">
        <v>631</v>
      </c>
      <c r="CN208" s="8">
        <v>2</v>
      </c>
      <c r="CO208" s="8" t="s">
        <v>639</v>
      </c>
      <c r="CP208" s="8">
        <v>1</v>
      </c>
      <c r="CQ208" s="7" t="s">
        <v>642</v>
      </c>
      <c r="CR208" s="7">
        <v>3</v>
      </c>
      <c r="CS208" s="7">
        <v>10</v>
      </c>
      <c r="CT208" s="7">
        <v>10</v>
      </c>
      <c r="CU208" s="8">
        <v>1</v>
      </c>
      <c r="CV208" s="8">
        <v>4</v>
      </c>
      <c r="CW208" s="7">
        <v>15</v>
      </c>
      <c r="CX208" s="7">
        <f t="shared" si="98"/>
        <v>0</v>
      </c>
      <c r="CY208" s="7">
        <f t="shared" si="99"/>
        <v>0</v>
      </c>
      <c r="CZ208" s="7">
        <v>2</v>
      </c>
      <c r="DA208" s="7">
        <v>0</v>
      </c>
      <c r="DB208" s="7">
        <v>4</v>
      </c>
      <c r="DC208" s="7">
        <v>9</v>
      </c>
      <c r="DD208" s="7">
        <v>1</v>
      </c>
      <c r="DE208" s="7">
        <v>15</v>
      </c>
      <c r="DF208" s="8">
        <v>24</v>
      </c>
      <c r="DG208" s="7">
        <v>40</v>
      </c>
      <c r="DH208" s="8">
        <v>1</v>
      </c>
      <c r="DI208" s="8">
        <v>23</v>
      </c>
      <c r="DJ208" s="8">
        <v>24</v>
      </c>
      <c r="DK208" s="8">
        <v>0.51111111111111107</v>
      </c>
      <c r="DL208" s="8">
        <f t="shared" si="87"/>
        <v>0.53333333333333333</v>
      </c>
      <c r="DM208" s="8">
        <f t="shared" si="88"/>
        <v>0.52222222222222225</v>
      </c>
      <c r="DN208" s="8">
        <v>740.36363636363637</v>
      </c>
      <c r="DO208" s="8">
        <v>731.61904761904759</v>
      </c>
      <c r="DP208" s="8">
        <v>736.09302325581393</v>
      </c>
      <c r="DQ208" s="8">
        <v>805.40909090909088</v>
      </c>
      <c r="DR208" s="8">
        <v>778.3478260869565</v>
      </c>
      <c r="DS208" s="8">
        <v>791.57777777777778</v>
      </c>
      <c r="DT208" s="8">
        <v>764.46590909090912</v>
      </c>
      <c r="DU208" s="8">
        <f t="shared" si="89"/>
        <v>-65.045454545454504</v>
      </c>
      <c r="DV208" s="8">
        <f t="shared" si="89"/>
        <v>-46.72877846790891</v>
      </c>
      <c r="DW208" s="8">
        <f t="shared" si="89"/>
        <v>-55.48475452196385</v>
      </c>
      <c r="EB208" s="7">
        <v>1</v>
      </c>
      <c r="EC208" s="7">
        <v>0.98684210000000006</v>
      </c>
      <c r="ED208" s="7">
        <v>0.99342109999999995</v>
      </c>
      <c r="EE208" s="7">
        <v>479.81333333333299</v>
      </c>
      <c r="EF208" s="7">
        <v>488.243243243243</v>
      </c>
      <c r="EG208" s="7">
        <v>484</v>
      </c>
      <c r="EH208" s="7">
        <v>8.4299099099099006</v>
      </c>
      <c r="EI208" s="7">
        <v>4.8502859460371799E-2</v>
      </c>
      <c r="EJ208" s="7">
        <v>1</v>
      </c>
      <c r="EK208">
        <v>67.559032716927504</v>
      </c>
      <c r="EL208">
        <v>36.097897054331909</v>
      </c>
      <c r="EM208">
        <v>38</v>
      </c>
      <c r="EN208">
        <v>-52.297297297297263</v>
      </c>
      <c r="EO208">
        <v>53.773094143464292</v>
      </c>
      <c r="EP208">
        <v>37</v>
      </c>
      <c r="EQ208">
        <v>0.50666666666666671</v>
      </c>
      <c r="ER208">
        <v>1.2918264653882787</v>
      </c>
      <c r="ES208" s="7">
        <v>0.9916666666666667</v>
      </c>
      <c r="ET208" s="25">
        <v>438.69491525423729</v>
      </c>
      <c r="EU208" s="25">
        <v>518.95000000000005</v>
      </c>
      <c r="EV208" s="7">
        <v>1</v>
      </c>
      <c r="EW208" s="7">
        <v>1</v>
      </c>
      <c r="EX208" s="7">
        <v>1</v>
      </c>
    </row>
    <row r="209" spans="1:154" x14ac:dyDescent="0.25">
      <c r="A209" s="2">
        <v>2056</v>
      </c>
      <c r="B209" s="7" t="s">
        <v>197</v>
      </c>
      <c r="C209" s="7" t="str">
        <f t="shared" si="90"/>
        <v>00</v>
      </c>
      <c r="D209" s="7">
        <f t="shared" si="101"/>
        <v>1900</v>
      </c>
      <c r="E209" s="7">
        <f t="shared" si="102"/>
        <v>2000</v>
      </c>
      <c r="F209" s="7">
        <f t="shared" si="103"/>
        <v>19</v>
      </c>
      <c r="G209" s="7" t="s">
        <v>447</v>
      </c>
      <c r="H209" s="7">
        <f t="shared" si="94"/>
        <v>1</v>
      </c>
      <c r="I209" s="7"/>
      <c r="J209" s="7" t="s">
        <v>470</v>
      </c>
      <c r="K209" s="7">
        <f t="shared" si="106"/>
        <v>1</v>
      </c>
      <c r="L209" s="7">
        <v>9.5</v>
      </c>
      <c r="M209" s="7" t="s">
        <v>494</v>
      </c>
      <c r="N209" s="7">
        <f t="shared" si="107"/>
        <v>0</v>
      </c>
      <c r="O209" s="7" t="s">
        <v>495</v>
      </c>
      <c r="P209" s="7">
        <f t="shared" si="100"/>
        <v>1</v>
      </c>
      <c r="Q209" s="7" t="s">
        <v>495</v>
      </c>
      <c r="R209" s="7">
        <f t="shared" si="104"/>
        <v>1</v>
      </c>
      <c r="S209" s="7" t="s">
        <v>501</v>
      </c>
      <c r="T209" s="7">
        <f t="shared" si="96"/>
        <v>1</v>
      </c>
      <c r="U209" s="7" t="s">
        <v>507</v>
      </c>
      <c r="V209" s="25">
        <v>45</v>
      </c>
      <c r="W209" s="25">
        <v>40</v>
      </c>
      <c r="X209" s="25">
        <v>17</v>
      </c>
      <c r="Y209" s="7">
        <f t="shared" si="105"/>
        <v>2</v>
      </c>
      <c r="Z209" s="7" t="s">
        <v>513</v>
      </c>
      <c r="AA209" s="7">
        <f t="shared" si="83"/>
        <v>5</v>
      </c>
      <c r="AB209" s="7">
        <v>8</v>
      </c>
      <c r="AC209" s="7">
        <v>6</v>
      </c>
      <c r="AD209" s="7">
        <v>1</v>
      </c>
      <c r="AE209" s="7">
        <v>35</v>
      </c>
      <c r="AF209" s="7">
        <v>5</v>
      </c>
      <c r="AG209" s="7">
        <v>5</v>
      </c>
      <c r="AH209" s="7">
        <v>12</v>
      </c>
      <c r="AI209" s="7">
        <v>13</v>
      </c>
      <c r="AJ209" s="7">
        <v>3</v>
      </c>
      <c r="AK209" s="7">
        <v>4</v>
      </c>
      <c r="AL209" s="7">
        <v>24</v>
      </c>
      <c r="AM209" s="7">
        <v>15</v>
      </c>
      <c r="AN209" s="7">
        <v>20</v>
      </c>
      <c r="AO209" s="7">
        <v>30</v>
      </c>
      <c r="AP209" s="7">
        <v>35</v>
      </c>
      <c r="AQ209" s="7">
        <v>27</v>
      </c>
      <c r="AR209" s="7">
        <v>32</v>
      </c>
      <c r="AS209" s="7">
        <v>0.91666666666666663</v>
      </c>
      <c r="AT209" s="8">
        <v>25</v>
      </c>
      <c r="AU209" s="8">
        <v>27</v>
      </c>
      <c r="AV209" s="8">
        <v>0.55555555555555558</v>
      </c>
      <c r="AW209" s="8">
        <v>0.6</v>
      </c>
      <c r="AX209" s="8">
        <v>0.57777777777777772</v>
      </c>
      <c r="AY209" s="8">
        <v>757.36842105263156</v>
      </c>
      <c r="AZ209" s="8">
        <v>859</v>
      </c>
      <c r="BA209" s="8">
        <v>805.36111111111109</v>
      </c>
      <c r="BB209" s="8">
        <v>862.61904761904759</v>
      </c>
      <c r="BC209" s="8">
        <v>781.12</v>
      </c>
      <c r="BD209" s="8">
        <v>818.32608695652175</v>
      </c>
      <c r="BE209" s="8">
        <v>812.63414634146341</v>
      </c>
      <c r="BF209" s="8">
        <v>-105.25062656641603</v>
      </c>
      <c r="BG209" s="8">
        <v>77.88</v>
      </c>
      <c r="BH209" s="8">
        <v>-12.964975845410663</v>
      </c>
      <c r="BM209" s="7">
        <v>0.8289474</v>
      </c>
      <c r="BN209" s="7">
        <v>0.84210529999999995</v>
      </c>
      <c r="BO209" s="7">
        <v>0.83552630000000006</v>
      </c>
      <c r="BP209" s="7">
        <v>543.22033898305096</v>
      </c>
      <c r="BQ209" s="7">
        <v>533.29032258064501</v>
      </c>
      <c r="BR209" s="7">
        <v>538.13223140495904</v>
      </c>
      <c r="BS209" s="7">
        <v>-9.9300164024057302</v>
      </c>
      <c r="BT209" s="7">
        <v>0.18037883843758001</v>
      </c>
      <c r="BU209" s="7">
        <v>20</v>
      </c>
      <c r="BV209" s="39">
        <v>68.290322580645054</v>
      </c>
      <c r="BW209" s="39">
        <v>48.37994468391895</v>
      </c>
      <c r="BX209" s="39">
        <v>42</v>
      </c>
      <c r="BY209" s="39">
        <v>-233.43189964157716</v>
      </c>
      <c r="BZ209" s="39">
        <v>214.03084034148893</v>
      </c>
      <c r="CA209" s="39">
        <v>18</v>
      </c>
      <c r="CB209">
        <v>0.7</v>
      </c>
      <c r="CC209">
        <v>0.29254923035583991</v>
      </c>
      <c r="CD209" s="7">
        <v>0.73333333333333328</v>
      </c>
      <c r="CE209" s="25">
        <v>345.46938775510205</v>
      </c>
      <c r="CF209" s="25">
        <v>379.25641025641028</v>
      </c>
      <c r="CG209" s="7">
        <v>0.8666666666666667</v>
      </c>
      <c r="CH209" s="7">
        <v>0.66666666666666663</v>
      </c>
      <c r="CI209" s="7">
        <v>0.76666666666666672</v>
      </c>
      <c r="CJ209" s="8">
        <v>3</v>
      </c>
      <c r="CK209" s="8" t="s">
        <v>510</v>
      </c>
      <c r="CL209" s="8">
        <f t="shared" si="97"/>
        <v>2</v>
      </c>
      <c r="CM209" s="8" t="s">
        <v>634</v>
      </c>
      <c r="CN209" s="8">
        <v>0</v>
      </c>
      <c r="CO209" s="8" t="s">
        <v>631</v>
      </c>
      <c r="CP209" s="8">
        <v>2</v>
      </c>
      <c r="CQ209" s="7" t="s">
        <v>637</v>
      </c>
      <c r="CR209" s="7">
        <v>1</v>
      </c>
      <c r="CS209" s="7">
        <v>5</v>
      </c>
      <c r="CT209" s="7">
        <v>7</v>
      </c>
      <c r="CU209" s="8">
        <v>0</v>
      </c>
      <c r="CV209" s="8">
        <v>9</v>
      </c>
      <c r="CW209" s="7">
        <v>13</v>
      </c>
      <c r="CX209" s="7">
        <f t="shared" si="98"/>
        <v>0</v>
      </c>
      <c r="CY209" s="7">
        <f t="shared" si="99"/>
        <v>0</v>
      </c>
      <c r="CZ209" s="7">
        <v>2</v>
      </c>
      <c r="DA209" s="7">
        <v>3</v>
      </c>
      <c r="DB209" s="7">
        <v>3</v>
      </c>
      <c r="DC209" s="7">
        <v>5</v>
      </c>
      <c r="DD209" s="7">
        <v>1</v>
      </c>
      <c r="DE209" s="7">
        <v>20</v>
      </c>
      <c r="DF209" s="8">
        <v>25</v>
      </c>
      <c r="DG209" s="7">
        <v>39</v>
      </c>
      <c r="DH209" s="8">
        <v>0.79166666666666663</v>
      </c>
      <c r="DI209" s="8">
        <v>18</v>
      </c>
      <c r="DJ209" s="8">
        <v>34</v>
      </c>
      <c r="DK209" s="8">
        <v>0.4</v>
      </c>
      <c r="DL209" s="8">
        <f t="shared" si="87"/>
        <v>0.75555555555555554</v>
      </c>
      <c r="DM209" s="8">
        <f t="shared" si="88"/>
        <v>0.57777777777777772</v>
      </c>
      <c r="DN209" s="8">
        <v>803.77777777777783</v>
      </c>
      <c r="DO209" s="8">
        <v>788.5</v>
      </c>
      <c r="DP209" s="8">
        <v>799.64864864864865</v>
      </c>
      <c r="DQ209" s="8">
        <v>888.21428571428567</v>
      </c>
      <c r="DR209" s="8">
        <v>797.06451612903231</v>
      </c>
      <c r="DS209" s="8">
        <v>825.42222222222222</v>
      </c>
      <c r="DT209" s="8">
        <v>813.79268292682923</v>
      </c>
      <c r="DU209" s="8">
        <f t="shared" si="89"/>
        <v>-84.436507936507837</v>
      </c>
      <c r="DV209" s="8">
        <f t="shared" si="89"/>
        <v>-8.5645161290323131</v>
      </c>
      <c r="DW209" s="8">
        <f t="shared" si="89"/>
        <v>-25.773573573573572</v>
      </c>
      <c r="EB209" s="7">
        <v>0.84210529999999995</v>
      </c>
      <c r="EC209" s="7">
        <v>0.88157890000000005</v>
      </c>
      <c r="ED209" s="7">
        <v>0.86184210000000006</v>
      </c>
      <c r="EE209" s="7">
        <v>428.857142857143</v>
      </c>
      <c r="EF209" s="7">
        <v>458.69696969696997</v>
      </c>
      <c r="EG209" s="7">
        <v>444.12403100775202</v>
      </c>
      <c r="EH209" s="7">
        <v>29.839826839826902</v>
      </c>
      <c r="EI209" s="7">
        <v>7.0286111042011198E-2</v>
      </c>
      <c r="EJ209" s="7">
        <v>15</v>
      </c>
      <c r="EK209">
        <v>64.982683982683966</v>
      </c>
      <c r="EL209">
        <v>36.956400125067404</v>
      </c>
      <c r="EM209">
        <v>42</v>
      </c>
      <c r="EN209">
        <v>-40.445887445887443</v>
      </c>
      <c r="EO209">
        <v>33.79389310044575</v>
      </c>
      <c r="EP209">
        <v>21</v>
      </c>
      <c r="EQ209">
        <v>0.66666666666666663</v>
      </c>
      <c r="ER209">
        <v>1.606657390559777</v>
      </c>
      <c r="ES209" s="7">
        <v>0.7</v>
      </c>
      <c r="ET209" s="25">
        <v>322.37037037037038</v>
      </c>
      <c r="EU209" s="25">
        <v>338.1</v>
      </c>
      <c r="EV209" s="7">
        <v>0.91666666666666663</v>
      </c>
      <c r="EW209" s="7">
        <v>0.51666666666666672</v>
      </c>
      <c r="EX209" s="7">
        <v>0.71666666666666667</v>
      </c>
    </row>
    <row r="210" spans="1:154" x14ac:dyDescent="0.25">
      <c r="A210" s="2">
        <v>2057</v>
      </c>
      <c r="B210" s="7" t="s">
        <v>73</v>
      </c>
      <c r="C210" s="7" t="str">
        <f t="shared" si="90"/>
        <v>00</v>
      </c>
      <c r="D210" s="7">
        <f t="shared" si="101"/>
        <v>1900</v>
      </c>
      <c r="E210" s="7">
        <f t="shared" si="102"/>
        <v>2000</v>
      </c>
      <c r="F210" s="7">
        <f t="shared" si="103"/>
        <v>19</v>
      </c>
      <c r="G210" s="7" t="s">
        <v>447</v>
      </c>
      <c r="H210" s="7">
        <f t="shared" si="94"/>
        <v>1</v>
      </c>
      <c r="I210" s="7"/>
      <c r="J210" s="7" t="s">
        <v>470</v>
      </c>
      <c r="K210" s="7">
        <f t="shared" si="106"/>
        <v>1</v>
      </c>
      <c r="L210" s="7">
        <v>12</v>
      </c>
      <c r="M210" s="7" t="s">
        <v>495</v>
      </c>
      <c r="N210" s="7">
        <f t="shared" si="107"/>
        <v>1</v>
      </c>
      <c r="O210" s="7" t="s">
        <v>494</v>
      </c>
      <c r="P210" s="7">
        <f t="shared" si="100"/>
        <v>0</v>
      </c>
      <c r="Q210" s="7" t="s">
        <v>495</v>
      </c>
      <c r="R210" s="7">
        <f t="shared" si="104"/>
        <v>1</v>
      </c>
      <c r="S210" s="7" t="s">
        <v>501</v>
      </c>
      <c r="T210" s="7">
        <f t="shared" si="96"/>
        <v>1</v>
      </c>
      <c r="U210" s="7" t="s">
        <v>506</v>
      </c>
      <c r="V210" s="25">
        <v>52</v>
      </c>
      <c r="W210" s="25">
        <v>30</v>
      </c>
      <c r="X210" s="25">
        <v>33</v>
      </c>
      <c r="Y210" s="7">
        <f t="shared" si="105"/>
        <v>4</v>
      </c>
      <c r="Z210" s="7" t="s">
        <v>514</v>
      </c>
      <c r="AA210" s="7">
        <f t="shared" si="83"/>
        <v>6</v>
      </c>
      <c r="AB210" s="7">
        <v>0</v>
      </c>
      <c r="AC210" s="7">
        <v>0</v>
      </c>
      <c r="AD210" s="7">
        <v>9</v>
      </c>
      <c r="AE210" s="7">
        <v>4</v>
      </c>
      <c r="AF210" s="7">
        <v>0</v>
      </c>
      <c r="AG210" s="7">
        <v>0</v>
      </c>
      <c r="AH210" s="7">
        <v>0</v>
      </c>
      <c r="AI210" s="7">
        <v>4</v>
      </c>
      <c r="AJ210" s="7">
        <v>0</v>
      </c>
      <c r="AK210" s="7">
        <v>1</v>
      </c>
      <c r="AL210" s="7">
        <v>0</v>
      </c>
      <c r="AM210" s="7">
        <v>35</v>
      </c>
      <c r="AN210" s="7">
        <v>33</v>
      </c>
      <c r="AO210" s="7">
        <v>45</v>
      </c>
      <c r="AP210" s="7">
        <v>30.375</v>
      </c>
      <c r="AQ210" s="7">
        <v>19.428571428571427</v>
      </c>
      <c r="AR210" s="7">
        <v>26</v>
      </c>
      <c r="AS210" s="7">
        <v>0.83333333333333337</v>
      </c>
      <c r="AT210" s="8">
        <v>25</v>
      </c>
      <c r="AU210" s="8">
        <v>26</v>
      </c>
      <c r="AV210" s="8">
        <v>0.55555555555555558</v>
      </c>
      <c r="AW210" s="8">
        <v>0.57777777777777772</v>
      </c>
      <c r="AX210" s="8">
        <v>0.56666666666666665</v>
      </c>
      <c r="AY210" s="8">
        <v>578</v>
      </c>
      <c r="AZ210" s="8">
        <v>608.47368421052636</v>
      </c>
      <c r="BA210" s="8">
        <v>592.84615384615381</v>
      </c>
      <c r="BB210" s="8">
        <v>578.21739130434787</v>
      </c>
      <c r="BC210" s="8">
        <v>530.44000000000005</v>
      </c>
      <c r="BD210" s="8">
        <v>553.33333333333337</v>
      </c>
      <c r="BE210" s="8">
        <v>571.0459770114943</v>
      </c>
      <c r="BF210" s="8">
        <v>-0.21739130434787057</v>
      </c>
      <c r="BG210" s="8">
        <v>78.033684210526303</v>
      </c>
      <c r="BH210" s="8">
        <v>39.51282051282044</v>
      </c>
      <c r="BM210" s="7">
        <v>0.8552632</v>
      </c>
      <c r="BN210" s="7">
        <v>0.86842109999999995</v>
      </c>
      <c r="BO210" s="7">
        <v>0.86184210000000006</v>
      </c>
      <c r="BP210" s="7">
        <v>436.555555555556</v>
      </c>
      <c r="BQ210" s="7">
        <v>425.41538461538499</v>
      </c>
      <c r="BR210" s="7">
        <v>430.8984375</v>
      </c>
      <c r="BS210" s="7">
        <v>-11.140170940170901</v>
      </c>
      <c r="BT210" s="7">
        <v>5.3109131614993303E-2</v>
      </c>
      <c r="BU210" s="7">
        <v>15</v>
      </c>
      <c r="BV210" s="39">
        <v>39.021445221445184</v>
      </c>
      <c r="BW210" s="39">
        <v>28.53805475728263</v>
      </c>
      <c r="BX210" s="39">
        <v>33</v>
      </c>
      <c r="BY210" s="39">
        <v>-66.317948717948795</v>
      </c>
      <c r="BZ210" s="39">
        <v>56.7508786030861</v>
      </c>
      <c r="CA210" s="39">
        <v>30</v>
      </c>
      <c r="CB210">
        <v>0.52380952380952384</v>
      </c>
      <c r="CC210">
        <v>0.58839946011303756</v>
      </c>
      <c r="CD210" s="7">
        <v>0.76666666666666672</v>
      </c>
      <c r="CE210" s="25">
        <v>366.61403508771929</v>
      </c>
      <c r="CF210" s="25">
        <v>465.8857142857143</v>
      </c>
      <c r="CG210" s="7">
        <v>0.96666666666666667</v>
      </c>
      <c r="CH210" s="7">
        <v>0.58333333333333337</v>
      </c>
      <c r="CI210" s="7">
        <v>0.77500000000000002</v>
      </c>
      <c r="CJ210" s="8"/>
      <c r="CK210" s="8"/>
      <c r="CL210" s="8"/>
      <c r="CM210" s="8"/>
      <c r="CN210" s="8"/>
      <c r="CO210" s="8"/>
      <c r="CP210" s="8"/>
      <c r="CU210" s="8"/>
      <c r="CV210" s="8"/>
      <c r="DF210" s="8"/>
      <c r="ET210" s="25"/>
      <c r="EU210" s="25"/>
    </row>
    <row r="211" spans="1:154" x14ac:dyDescent="0.25">
      <c r="A211" s="2">
        <v>2058</v>
      </c>
      <c r="B211" s="7" t="s">
        <v>198</v>
      </c>
      <c r="C211" s="7" t="str">
        <f t="shared" si="90"/>
        <v>00</v>
      </c>
      <c r="D211" s="7">
        <f t="shared" si="101"/>
        <v>1900</v>
      </c>
      <c r="E211" s="7">
        <f t="shared" si="102"/>
        <v>2000</v>
      </c>
      <c r="F211" s="7">
        <f t="shared" si="103"/>
        <v>19</v>
      </c>
      <c r="G211" s="7" t="s">
        <v>447</v>
      </c>
      <c r="H211" s="7">
        <f t="shared" si="94"/>
        <v>1</v>
      </c>
      <c r="I211" s="7"/>
      <c r="J211" s="7" t="s">
        <v>470</v>
      </c>
      <c r="K211" s="7">
        <f t="shared" si="106"/>
        <v>1</v>
      </c>
      <c r="L211" s="7">
        <v>12</v>
      </c>
      <c r="M211" s="7" t="s">
        <v>494</v>
      </c>
      <c r="N211" s="7">
        <f t="shared" si="107"/>
        <v>0</v>
      </c>
      <c r="O211" s="7" t="s">
        <v>494</v>
      </c>
      <c r="P211" s="7">
        <f t="shared" si="100"/>
        <v>0</v>
      </c>
      <c r="Q211" s="7" t="s">
        <v>495</v>
      </c>
      <c r="R211" s="7">
        <f t="shared" si="104"/>
        <v>1</v>
      </c>
      <c r="S211" s="7" t="s">
        <v>501</v>
      </c>
      <c r="T211" s="7">
        <f t="shared" si="96"/>
        <v>1</v>
      </c>
      <c r="U211" s="7" t="s">
        <v>506</v>
      </c>
      <c r="V211" s="25">
        <v>53</v>
      </c>
      <c r="W211" s="25">
        <v>50</v>
      </c>
      <c r="X211" s="25">
        <v>28</v>
      </c>
      <c r="Y211" s="7">
        <f t="shared" si="105"/>
        <v>4</v>
      </c>
      <c r="Z211" s="7" t="s">
        <v>513</v>
      </c>
      <c r="AA211" s="7">
        <f t="shared" si="83"/>
        <v>5</v>
      </c>
      <c r="AB211" s="7">
        <v>4</v>
      </c>
      <c r="AC211" s="7">
        <v>0</v>
      </c>
      <c r="AD211" s="7">
        <v>9</v>
      </c>
      <c r="AE211" s="7">
        <v>2</v>
      </c>
      <c r="AF211" s="7">
        <v>0</v>
      </c>
      <c r="AG211" s="7">
        <v>0</v>
      </c>
      <c r="AH211" s="7">
        <v>0</v>
      </c>
      <c r="AI211" s="7">
        <v>2</v>
      </c>
      <c r="AJ211" s="7">
        <v>0</v>
      </c>
      <c r="AK211" s="7">
        <v>1</v>
      </c>
      <c r="AL211" s="7">
        <v>9</v>
      </c>
      <c r="AM211" s="7">
        <v>27</v>
      </c>
      <c r="AN211" s="7">
        <v>28</v>
      </c>
      <c r="AO211" s="7">
        <v>32</v>
      </c>
      <c r="AP211" s="7">
        <v>39</v>
      </c>
      <c r="AQ211" s="7">
        <v>12</v>
      </c>
      <c r="AR211" s="7">
        <v>40</v>
      </c>
      <c r="AS211" s="7">
        <v>1</v>
      </c>
      <c r="AT211" s="8">
        <v>23</v>
      </c>
      <c r="AU211" s="8">
        <v>22</v>
      </c>
      <c r="AV211" s="8">
        <v>0.51111111111111107</v>
      </c>
      <c r="AW211" s="8">
        <v>0.48888888888888887</v>
      </c>
      <c r="AX211" s="8">
        <v>0.5</v>
      </c>
      <c r="AY211" s="8">
        <v>589.86363636363637</v>
      </c>
      <c r="AZ211" s="8">
        <v>560.36363636363637</v>
      </c>
      <c r="BA211" s="8">
        <v>575.11363636363637</v>
      </c>
      <c r="BB211" s="8">
        <v>620.31818181818187</v>
      </c>
      <c r="BC211" s="8">
        <v>581.59090909090912</v>
      </c>
      <c r="BD211" s="8">
        <v>600.9545454545455</v>
      </c>
      <c r="BE211" s="8">
        <v>588.03409090909088</v>
      </c>
      <c r="BF211" s="8">
        <v>-30.454545454545496</v>
      </c>
      <c r="BG211" s="8">
        <v>-21.227272727272748</v>
      </c>
      <c r="BH211" s="8">
        <v>-25.840909090909122</v>
      </c>
      <c r="BM211" s="7">
        <v>0.9210526</v>
      </c>
      <c r="BN211" s="7">
        <v>0.9473684</v>
      </c>
      <c r="BO211" s="7">
        <v>0.93421050000000005</v>
      </c>
      <c r="BP211" s="7">
        <v>379.89705882352899</v>
      </c>
      <c r="BQ211" s="7">
        <v>383.32857142857102</v>
      </c>
      <c r="BR211" s="7">
        <v>381.63768115942003</v>
      </c>
      <c r="BS211" s="7">
        <v>3.4315126050420299</v>
      </c>
      <c r="BT211" s="7">
        <v>5.4394186067141498E-2</v>
      </c>
      <c r="BU211" s="7">
        <v>9</v>
      </c>
      <c r="BV211" s="39">
        <v>30.279790940766546</v>
      </c>
      <c r="BW211" s="39">
        <v>18.99287571119979</v>
      </c>
      <c r="BX211" s="39">
        <v>41</v>
      </c>
      <c r="BY211" s="39">
        <v>-37.338095238095242</v>
      </c>
      <c r="BZ211" s="39">
        <v>39.279624347604049</v>
      </c>
      <c r="CA211" s="39">
        <v>27</v>
      </c>
      <c r="CB211">
        <v>0.6029411764705882</v>
      </c>
      <c r="CC211">
        <v>0.81096238969021472</v>
      </c>
      <c r="CD211" s="7">
        <v>0.85</v>
      </c>
      <c r="CE211" s="25">
        <v>337.78947368421052</v>
      </c>
      <c r="CF211" s="25">
        <v>423.17777777777781</v>
      </c>
      <c r="CG211" s="7">
        <v>0.96666666666666667</v>
      </c>
      <c r="CH211" s="7">
        <v>0.75</v>
      </c>
      <c r="CI211" s="7">
        <v>0.85833333333333328</v>
      </c>
      <c r="CJ211" s="8">
        <v>2</v>
      </c>
      <c r="CK211" s="8" t="s">
        <v>504</v>
      </c>
      <c r="CL211" s="8">
        <f t="shared" si="97"/>
        <v>3</v>
      </c>
      <c r="CM211" s="8" t="s">
        <v>639</v>
      </c>
      <c r="CN211" s="8">
        <v>1</v>
      </c>
      <c r="CO211" s="8" t="s">
        <v>639</v>
      </c>
      <c r="CP211" s="8">
        <v>1</v>
      </c>
      <c r="CQ211" s="7" t="s">
        <v>636</v>
      </c>
      <c r="CR211" s="7">
        <v>2</v>
      </c>
      <c r="CS211" s="7">
        <v>3</v>
      </c>
      <c r="CT211" s="7">
        <v>2</v>
      </c>
      <c r="CU211" s="8">
        <v>0</v>
      </c>
      <c r="CV211" s="8">
        <v>1</v>
      </c>
      <c r="CW211" s="7">
        <v>11</v>
      </c>
      <c r="CX211" s="7">
        <f t="shared" si="98"/>
        <v>0</v>
      </c>
      <c r="CY211" s="7">
        <f t="shared" si="99"/>
        <v>0</v>
      </c>
      <c r="CZ211" s="7">
        <v>3</v>
      </c>
      <c r="DA211" s="7">
        <v>2</v>
      </c>
      <c r="DB211" s="7">
        <v>2</v>
      </c>
      <c r="DC211" s="7">
        <v>4</v>
      </c>
      <c r="DD211" s="7">
        <v>2</v>
      </c>
      <c r="DE211" s="7">
        <v>20</v>
      </c>
      <c r="DF211" s="8">
        <v>22</v>
      </c>
      <c r="DG211" s="7">
        <v>32</v>
      </c>
      <c r="DH211" s="8">
        <v>0.95833333333333337</v>
      </c>
      <c r="DI211" s="8">
        <v>24</v>
      </c>
      <c r="DJ211" s="8">
        <v>24</v>
      </c>
      <c r="DK211" s="8">
        <v>0.53333333333333333</v>
      </c>
      <c r="DL211" s="8">
        <f t="shared" si="87"/>
        <v>0.53333333333333333</v>
      </c>
      <c r="DM211" s="8">
        <f t="shared" si="88"/>
        <v>0.53333333333333333</v>
      </c>
      <c r="DN211" s="8">
        <v>538.28571428571433</v>
      </c>
      <c r="DO211" s="8">
        <v>522.76190476190482</v>
      </c>
      <c r="DP211" s="8">
        <v>530.52380952380952</v>
      </c>
      <c r="DQ211" s="8">
        <v>539.20833333333337</v>
      </c>
      <c r="DR211" s="8">
        <v>532.125</v>
      </c>
      <c r="DS211" s="8">
        <v>535.66666666666663</v>
      </c>
      <c r="DT211" s="8">
        <v>533.26666666666665</v>
      </c>
      <c r="DU211" s="8">
        <f t="shared" si="89"/>
        <v>-0.92261904761903679</v>
      </c>
      <c r="DV211" s="8">
        <f t="shared" si="89"/>
        <v>-9.363095238095184</v>
      </c>
      <c r="DW211" s="8">
        <f t="shared" si="89"/>
        <v>-5.1428571428571104</v>
      </c>
      <c r="EB211" s="7">
        <v>0.93421050000000005</v>
      </c>
      <c r="EC211" s="7">
        <v>0.98684210000000006</v>
      </c>
      <c r="ED211" s="7">
        <v>0.96052630000000006</v>
      </c>
      <c r="EE211" s="7">
        <v>383.48529411764702</v>
      </c>
      <c r="EF211" s="7">
        <v>373.64864864864899</v>
      </c>
      <c r="EG211" s="7">
        <v>378.35915492957702</v>
      </c>
      <c r="EH211" s="7">
        <v>-9.8366454689984302</v>
      </c>
      <c r="EI211" s="7">
        <v>3.6855556108554899E-2</v>
      </c>
      <c r="EJ211" s="7">
        <v>6</v>
      </c>
      <c r="EK211">
        <v>21.870303030302981</v>
      </c>
      <c r="EL211">
        <v>20.204237252083445</v>
      </c>
      <c r="EM211">
        <v>33</v>
      </c>
      <c r="EN211">
        <v>-43.187027027027092</v>
      </c>
      <c r="EO211">
        <v>35.107931256446527</v>
      </c>
      <c r="EP211">
        <v>37</v>
      </c>
      <c r="EQ211">
        <v>0.47142857142857142</v>
      </c>
      <c r="ER211">
        <v>0.50640908939196527</v>
      </c>
      <c r="ES211" s="7">
        <v>0.90833333333333333</v>
      </c>
      <c r="ET211" s="25">
        <v>335.91525423728814</v>
      </c>
      <c r="EU211" s="25">
        <v>429.24</v>
      </c>
      <c r="EV211" s="7">
        <v>1</v>
      </c>
      <c r="EW211" s="7">
        <v>0.85</v>
      </c>
      <c r="EX211" s="7">
        <v>0.92500000000000004</v>
      </c>
    </row>
    <row r="212" spans="1:154" x14ac:dyDescent="0.25">
      <c r="A212" s="2">
        <v>2059</v>
      </c>
      <c r="B212" s="7" t="s">
        <v>199</v>
      </c>
      <c r="C212" s="7" t="str">
        <f t="shared" si="90"/>
        <v>00</v>
      </c>
      <c r="D212" s="7">
        <f t="shared" si="101"/>
        <v>1900</v>
      </c>
      <c r="E212" s="7">
        <f t="shared" si="102"/>
        <v>2000</v>
      </c>
      <c r="F212" s="7">
        <f t="shared" si="103"/>
        <v>19</v>
      </c>
      <c r="G212" s="7" t="s">
        <v>447</v>
      </c>
      <c r="H212" s="7">
        <f t="shared" si="94"/>
        <v>1</v>
      </c>
      <c r="I212" s="7"/>
      <c r="J212" s="7" t="s">
        <v>470</v>
      </c>
      <c r="K212" s="7">
        <f t="shared" si="106"/>
        <v>1</v>
      </c>
      <c r="L212" s="7">
        <v>12</v>
      </c>
      <c r="M212" s="7" t="s">
        <v>495</v>
      </c>
      <c r="N212" s="7">
        <f t="shared" si="107"/>
        <v>1</v>
      </c>
      <c r="O212" s="7" t="s">
        <v>494</v>
      </c>
      <c r="P212" s="7">
        <f t="shared" si="100"/>
        <v>0</v>
      </c>
      <c r="Q212" s="7" t="s">
        <v>494</v>
      </c>
      <c r="R212" s="7">
        <f t="shared" si="104"/>
        <v>0</v>
      </c>
      <c r="S212" s="7" t="s">
        <v>501</v>
      </c>
      <c r="T212" s="7">
        <f t="shared" si="96"/>
        <v>1</v>
      </c>
      <c r="U212" s="7" t="s">
        <v>506</v>
      </c>
      <c r="V212" s="25">
        <v>55</v>
      </c>
      <c r="W212" s="25">
        <v>70</v>
      </c>
      <c r="X212" s="25">
        <v>32</v>
      </c>
      <c r="Y212" s="7">
        <f t="shared" si="105"/>
        <v>4</v>
      </c>
      <c r="Z212" s="7" t="s">
        <v>514</v>
      </c>
      <c r="AA212" s="7">
        <f t="shared" si="83"/>
        <v>6</v>
      </c>
      <c r="AB212" s="7">
        <v>6</v>
      </c>
      <c r="AC212" s="7">
        <v>1</v>
      </c>
      <c r="AD212" s="7">
        <v>0</v>
      </c>
      <c r="AE212" s="7">
        <v>8</v>
      </c>
      <c r="AF212" s="7">
        <v>2</v>
      </c>
      <c r="AG212" s="7">
        <v>0</v>
      </c>
      <c r="AH212" s="7">
        <v>0</v>
      </c>
      <c r="AI212" s="7">
        <v>6</v>
      </c>
      <c r="AJ212" s="7">
        <v>2</v>
      </c>
      <c r="AK212" s="7">
        <v>0</v>
      </c>
      <c r="AL212" s="7">
        <v>5</v>
      </c>
      <c r="AM212" s="7">
        <v>25</v>
      </c>
      <c r="AN212" s="7">
        <v>28</v>
      </c>
      <c r="AO212" s="7">
        <v>37</v>
      </c>
      <c r="AP212" s="7">
        <v>41</v>
      </c>
      <c r="AQ212" s="7">
        <v>13</v>
      </c>
      <c r="AR212" s="7">
        <v>35</v>
      </c>
      <c r="AS212" s="7">
        <v>0.875</v>
      </c>
      <c r="AT212" s="8">
        <v>24</v>
      </c>
      <c r="AU212" s="8">
        <v>22</v>
      </c>
      <c r="AV212" s="8">
        <v>0.53333333333333333</v>
      </c>
      <c r="AW212" s="8">
        <v>0.48888888888888887</v>
      </c>
      <c r="AX212" s="8">
        <v>0.51111111111111107</v>
      </c>
      <c r="AY212" s="8">
        <v>789.4</v>
      </c>
      <c r="AZ212" s="8">
        <v>897</v>
      </c>
      <c r="BA212" s="8">
        <v>846.95348837209303</v>
      </c>
      <c r="BB212" s="8">
        <v>905.42857142857144</v>
      </c>
      <c r="BC212" s="8">
        <v>823.81818181818187</v>
      </c>
      <c r="BD212" s="8">
        <v>863.67441860465112</v>
      </c>
      <c r="BE212" s="8">
        <v>855.31395348837214</v>
      </c>
      <c r="BF212" s="8">
        <v>-116.02857142857147</v>
      </c>
      <c r="BG212" s="8">
        <v>73.18181818181813</v>
      </c>
      <c r="BH212" s="8">
        <v>-16.720930232558089</v>
      </c>
      <c r="BM212" s="7">
        <v>0.84210529999999995</v>
      </c>
      <c r="BN212" s="7">
        <v>0.7763158</v>
      </c>
      <c r="BO212" s="7">
        <v>0.80921050000000005</v>
      </c>
      <c r="BP212" s="7">
        <v>598.08064516129002</v>
      </c>
      <c r="BQ212" s="7">
        <v>562.92982456140396</v>
      </c>
      <c r="BR212" s="7">
        <v>581.24369747899198</v>
      </c>
      <c r="BS212" s="7">
        <v>-35.150820599886899</v>
      </c>
      <c r="BT212" s="7">
        <v>0.104905249774843</v>
      </c>
      <c r="BU212" s="7">
        <v>21</v>
      </c>
      <c r="BV212" s="39">
        <v>81.323763955342969</v>
      </c>
      <c r="BW212" s="39">
        <v>50.925340119623598</v>
      </c>
      <c r="BX212" s="39">
        <v>33</v>
      </c>
      <c r="BY212" s="39">
        <v>-167.69086509376882</v>
      </c>
      <c r="BZ212" s="39">
        <v>106.77769810834809</v>
      </c>
      <c r="CA212" s="39">
        <v>29</v>
      </c>
      <c r="CB212">
        <v>0.532258064516129</v>
      </c>
      <c r="CC212">
        <v>0.48496239738442887</v>
      </c>
      <c r="CD212" s="7">
        <v>0.82499999999999996</v>
      </c>
      <c r="CE212" s="25">
        <v>453.7962962962963</v>
      </c>
      <c r="CF212" s="25">
        <v>529.84444444444443</v>
      </c>
      <c r="CG212" s="7">
        <v>0.9</v>
      </c>
      <c r="CH212" s="7">
        <v>0.75</v>
      </c>
      <c r="CI212" s="7">
        <v>0.82499999999999996</v>
      </c>
      <c r="CJ212" s="8">
        <v>2</v>
      </c>
      <c r="CK212" s="8" t="s">
        <v>504</v>
      </c>
      <c r="CL212" s="8">
        <f t="shared" si="97"/>
        <v>3</v>
      </c>
      <c r="CM212" s="8" t="s">
        <v>639</v>
      </c>
      <c r="CN212" s="8">
        <v>1</v>
      </c>
      <c r="CO212" s="8" t="s">
        <v>631</v>
      </c>
      <c r="CP212" s="8">
        <v>2</v>
      </c>
      <c r="CQ212" s="7" t="s">
        <v>637</v>
      </c>
      <c r="CR212" s="7">
        <v>1</v>
      </c>
      <c r="CS212" s="7">
        <v>3</v>
      </c>
      <c r="CT212" s="7">
        <v>4</v>
      </c>
      <c r="CU212" s="8">
        <v>1</v>
      </c>
      <c r="CV212" s="8">
        <v>1</v>
      </c>
      <c r="CW212" s="7">
        <v>3</v>
      </c>
      <c r="CX212" s="7">
        <f t="shared" si="98"/>
        <v>0</v>
      </c>
      <c r="CY212" s="7">
        <f t="shared" si="99"/>
        <v>0</v>
      </c>
      <c r="CZ212" s="7">
        <v>0</v>
      </c>
      <c r="DA212" s="7">
        <v>0</v>
      </c>
      <c r="DB212" s="7">
        <v>0</v>
      </c>
      <c r="DC212" s="7">
        <v>3</v>
      </c>
      <c r="DD212" s="7">
        <v>0</v>
      </c>
      <c r="DE212" s="7">
        <v>10</v>
      </c>
      <c r="DF212" s="8">
        <v>21</v>
      </c>
      <c r="DG212" s="7">
        <v>40</v>
      </c>
      <c r="DH212" s="8">
        <v>0.79166666666666663</v>
      </c>
      <c r="DI212" s="8">
        <v>27</v>
      </c>
      <c r="DJ212" s="8">
        <v>28</v>
      </c>
      <c r="DK212" s="8">
        <v>0.6</v>
      </c>
      <c r="DL212" s="8">
        <f t="shared" si="87"/>
        <v>0.62222222222222223</v>
      </c>
      <c r="DM212" s="8">
        <f t="shared" si="88"/>
        <v>0.61111111111111116</v>
      </c>
      <c r="DN212" s="8">
        <v>844.44444444444446</v>
      </c>
      <c r="DO212" s="8">
        <v>827.52941176470586</v>
      </c>
      <c r="DP212" s="8">
        <v>836.2285714285714</v>
      </c>
      <c r="DQ212" s="8">
        <v>792.66666666666663</v>
      </c>
      <c r="DR212" s="8">
        <v>766.14814814814815</v>
      </c>
      <c r="DS212" s="8">
        <v>779.40740740740739</v>
      </c>
      <c r="DT212" s="8">
        <v>801.75280898876406</v>
      </c>
      <c r="DU212" s="8">
        <f t="shared" si="89"/>
        <v>51.777777777777828</v>
      </c>
      <c r="DV212" s="8">
        <f t="shared" si="89"/>
        <v>61.381263616557703</v>
      </c>
      <c r="DW212" s="8">
        <f t="shared" si="89"/>
        <v>56.821164021164009</v>
      </c>
      <c r="EB212" s="7">
        <v>0.78947369999999994</v>
      </c>
      <c r="EC212" s="7">
        <v>0.84210529999999995</v>
      </c>
      <c r="ED212" s="7">
        <v>0.81578949999999995</v>
      </c>
      <c r="EE212" s="7">
        <v>505</v>
      </c>
      <c r="EF212" s="7">
        <v>476.06451612903197</v>
      </c>
      <c r="EG212" s="7">
        <v>489.92436974789899</v>
      </c>
      <c r="EH212" s="7">
        <v>-28.935483870967701</v>
      </c>
      <c r="EI212" s="7">
        <v>7.0523089886319806E-2</v>
      </c>
      <c r="EJ212" s="7">
        <v>21</v>
      </c>
      <c r="EK212">
        <v>56.730654761904788</v>
      </c>
      <c r="EL212">
        <v>42.644961876375227</v>
      </c>
      <c r="EM212">
        <v>32</v>
      </c>
      <c r="EN212">
        <v>-125.59809523809528</v>
      </c>
      <c r="EO212">
        <v>102.25571084296463</v>
      </c>
      <c r="EP212">
        <v>25</v>
      </c>
      <c r="EQ212">
        <v>0.56140350877192979</v>
      </c>
      <c r="ER212">
        <v>0.45168403751952568</v>
      </c>
      <c r="ES212" s="7">
        <v>0.89166666666666672</v>
      </c>
      <c r="ET212" s="25">
        <v>428.01666666666665</v>
      </c>
      <c r="EU212" s="25">
        <v>482.85106382978722</v>
      </c>
      <c r="EV212" s="7">
        <v>1</v>
      </c>
      <c r="EW212" s="7">
        <v>0.81666666666666665</v>
      </c>
      <c r="EX212" s="7">
        <v>0.90833333333333333</v>
      </c>
    </row>
    <row r="213" spans="1:154" x14ac:dyDescent="0.25">
      <c r="A213" s="2">
        <v>2060</v>
      </c>
      <c r="B213" s="7" t="s">
        <v>200</v>
      </c>
      <c r="C213" s="7" t="str">
        <f t="shared" si="90"/>
        <v>99</v>
      </c>
      <c r="D213" s="7">
        <f t="shared" si="101"/>
        <v>1999</v>
      </c>
      <c r="E213" s="7">
        <f t="shared" si="102"/>
        <v>1999</v>
      </c>
      <c r="F213" s="7">
        <f t="shared" si="103"/>
        <v>20</v>
      </c>
      <c r="G213" s="7" t="s">
        <v>447</v>
      </c>
      <c r="H213" s="7">
        <f t="shared" si="94"/>
        <v>1</v>
      </c>
      <c r="I213" s="7"/>
      <c r="J213" s="7" t="s">
        <v>481</v>
      </c>
      <c r="K213" s="9">
        <f t="shared" si="106"/>
        <v>1</v>
      </c>
      <c r="L213" s="7">
        <v>12</v>
      </c>
      <c r="M213" s="7" t="s">
        <v>495</v>
      </c>
      <c r="N213" s="7">
        <f t="shared" si="107"/>
        <v>1</v>
      </c>
      <c r="O213" s="7" t="s">
        <v>494</v>
      </c>
      <c r="P213" s="7">
        <f t="shared" si="100"/>
        <v>0</v>
      </c>
      <c r="Q213" s="7" t="s">
        <v>494</v>
      </c>
      <c r="R213" s="7">
        <f t="shared" si="104"/>
        <v>0</v>
      </c>
      <c r="S213" s="7" t="s">
        <v>501</v>
      </c>
      <c r="T213" s="7">
        <f t="shared" si="96"/>
        <v>1</v>
      </c>
      <c r="U213" s="7" t="s">
        <v>506</v>
      </c>
      <c r="V213" s="25">
        <v>54</v>
      </c>
      <c r="W213" s="25">
        <v>60</v>
      </c>
      <c r="X213" s="25">
        <v>29</v>
      </c>
      <c r="Y213" s="7">
        <f t="shared" si="105"/>
        <v>4</v>
      </c>
      <c r="Z213" s="7" t="s">
        <v>514</v>
      </c>
      <c r="AA213" s="7">
        <f t="shared" si="83"/>
        <v>6</v>
      </c>
      <c r="AB213" s="7">
        <v>11</v>
      </c>
      <c r="AC213" s="7">
        <v>6</v>
      </c>
      <c r="AD213" s="7">
        <v>0</v>
      </c>
      <c r="AE213" s="7">
        <v>14</v>
      </c>
      <c r="AF213" s="7">
        <v>2</v>
      </c>
      <c r="AG213" s="7">
        <v>1</v>
      </c>
      <c r="AH213" s="7">
        <v>6</v>
      </c>
      <c r="AI213" s="7">
        <v>5</v>
      </c>
      <c r="AJ213" s="7">
        <v>1</v>
      </c>
      <c r="AK213" s="7">
        <v>0</v>
      </c>
      <c r="AL213" s="7">
        <v>15</v>
      </c>
      <c r="AM213" s="7">
        <v>26</v>
      </c>
      <c r="AN213" s="7">
        <v>22</v>
      </c>
      <c r="AO213" s="7">
        <v>41</v>
      </c>
      <c r="AP213" s="7">
        <v>38</v>
      </c>
      <c r="AQ213" s="7">
        <v>21</v>
      </c>
      <c r="AR213" s="7">
        <v>37</v>
      </c>
      <c r="AS213" s="7">
        <v>1</v>
      </c>
      <c r="AT213" s="8">
        <v>28</v>
      </c>
      <c r="AU213" s="8">
        <v>29</v>
      </c>
      <c r="AV213" s="8">
        <v>0.62222222222222223</v>
      </c>
      <c r="AW213" s="8">
        <v>0.64444444444444449</v>
      </c>
      <c r="AX213" s="8">
        <v>0.6333333333333333</v>
      </c>
      <c r="AY213" s="8">
        <v>674.58823529411768</v>
      </c>
      <c r="AZ213" s="8">
        <v>809.4375</v>
      </c>
      <c r="BA213" s="8">
        <v>739.969696969697</v>
      </c>
      <c r="BB213" s="8">
        <v>832.85185185185185</v>
      </c>
      <c r="BC213" s="8">
        <v>792.31034482758616</v>
      </c>
      <c r="BD213" s="8">
        <v>811.85714285714289</v>
      </c>
      <c r="BE213" s="8">
        <v>785.20224719101122</v>
      </c>
      <c r="BF213" s="8">
        <v>-158.26361655773417</v>
      </c>
      <c r="BG213" s="8">
        <v>17.127155172413836</v>
      </c>
      <c r="BH213" s="8">
        <v>-71.887445887445892</v>
      </c>
      <c r="BI213" s="7">
        <v>397</v>
      </c>
      <c r="BJ213" s="7">
        <v>412</v>
      </c>
      <c r="BK213" s="7">
        <v>2055.9166666666665</v>
      </c>
      <c r="BL213" s="7">
        <v>2052.6833333333334</v>
      </c>
      <c r="BM213" s="7">
        <v>0.98684210000000006</v>
      </c>
      <c r="BN213" s="7">
        <v>0.9736842</v>
      </c>
      <c r="BO213" s="7">
        <v>0.9802632</v>
      </c>
      <c r="BP213" s="7">
        <v>460.164383561644</v>
      </c>
      <c r="BQ213" s="7">
        <v>446.47887323943701</v>
      </c>
      <c r="BR213" s="7">
        <v>453.41666666666703</v>
      </c>
      <c r="BS213" s="7">
        <v>-13.6855103222072</v>
      </c>
      <c r="BT213" s="7">
        <v>7.2877135827285403E-2</v>
      </c>
      <c r="BU213" s="7">
        <v>5</v>
      </c>
      <c r="BV213" s="39">
        <v>26.347222222222179</v>
      </c>
      <c r="BW213" s="39">
        <v>19.488105742531769</v>
      </c>
      <c r="BX213" s="39">
        <v>36</v>
      </c>
      <c r="BY213" s="39">
        <v>-52.581140350877263</v>
      </c>
      <c r="BZ213" s="39">
        <v>46.122781158861734</v>
      </c>
      <c r="CA213" s="39">
        <v>38</v>
      </c>
      <c r="CB213">
        <v>0.48648648648648651</v>
      </c>
      <c r="CC213">
        <v>0.50107742141774603</v>
      </c>
      <c r="CD213" s="7">
        <v>0.94166666666666665</v>
      </c>
      <c r="CE213" s="25">
        <v>408.65</v>
      </c>
      <c r="CF213" s="25">
        <v>509.81132075471697</v>
      </c>
      <c r="CG213" s="7">
        <v>1</v>
      </c>
      <c r="CH213" s="7">
        <v>0.9</v>
      </c>
      <c r="CI213" s="7">
        <v>0.95</v>
      </c>
      <c r="CJ213" s="8">
        <v>3</v>
      </c>
      <c r="CK213" s="15" t="s">
        <v>508</v>
      </c>
      <c r="CL213" s="8">
        <f t="shared" si="97"/>
        <v>1</v>
      </c>
      <c r="CM213" s="15" t="s">
        <v>634</v>
      </c>
      <c r="CN213" s="8">
        <v>0</v>
      </c>
      <c r="CO213" s="15" t="s">
        <v>634</v>
      </c>
      <c r="CP213" s="8">
        <v>0</v>
      </c>
      <c r="CQ213" s="15" t="s">
        <v>642</v>
      </c>
      <c r="CR213" s="7">
        <v>3</v>
      </c>
      <c r="CS213" s="7">
        <v>12</v>
      </c>
      <c r="CT213" s="7">
        <v>3</v>
      </c>
      <c r="CU213" s="8">
        <v>0</v>
      </c>
      <c r="CV213" s="8">
        <v>1</v>
      </c>
      <c r="CW213" s="15">
        <v>6</v>
      </c>
      <c r="CX213" s="7">
        <f t="shared" si="98"/>
        <v>0</v>
      </c>
      <c r="CY213" s="7">
        <f t="shared" si="99"/>
        <v>0</v>
      </c>
      <c r="CZ213" s="7">
        <v>1</v>
      </c>
      <c r="DA213" s="7">
        <v>0</v>
      </c>
      <c r="DB213" s="7">
        <v>3</v>
      </c>
      <c r="DC213" s="7">
        <v>2</v>
      </c>
      <c r="DD213" s="7">
        <v>1</v>
      </c>
      <c r="DE213" s="7">
        <v>18</v>
      </c>
      <c r="DF213" s="8">
        <v>28</v>
      </c>
      <c r="DG213" s="7">
        <v>40</v>
      </c>
      <c r="DH213" s="8">
        <v>1</v>
      </c>
      <c r="DI213" s="8">
        <v>28</v>
      </c>
      <c r="DJ213" s="8">
        <v>32</v>
      </c>
      <c r="DK213" s="8">
        <v>0.62222222222222223</v>
      </c>
      <c r="DL213" s="8">
        <f t="shared" si="87"/>
        <v>0.71111111111111114</v>
      </c>
      <c r="DM213" s="8">
        <f t="shared" si="88"/>
        <v>0.66666666666666663</v>
      </c>
      <c r="DN213" s="8">
        <v>774.41176470588232</v>
      </c>
      <c r="DO213" s="8">
        <v>888</v>
      </c>
      <c r="DP213" s="8">
        <v>823.63333333333333</v>
      </c>
      <c r="DQ213" s="8">
        <v>865</v>
      </c>
      <c r="DR213" s="8">
        <v>797.22580645161293</v>
      </c>
      <c r="DS213" s="8">
        <v>829.38983050847457</v>
      </c>
      <c r="DT213" s="8">
        <v>827.44943820224717</v>
      </c>
      <c r="DU213" s="8">
        <f t="shared" si="89"/>
        <v>-90.58823529411768</v>
      </c>
      <c r="DV213" s="8">
        <f t="shared" si="89"/>
        <v>90.774193548387075</v>
      </c>
      <c r="DW213" s="8">
        <f t="shared" si="89"/>
        <v>-5.7564971751412486</v>
      </c>
      <c r="EB213" s="7">
        <v>1</v>
      </c>
      <c r="EC213" s="7">
        <v>0.9736842</v>
      </c>
      <c r="ED213" s="7">
        <v>0.98684210000000006</v>
      </c>
      <c r="EE213" s="7">
        <v>496.97333333333302</v>
      </c>
      <c r="EF213" s="7">
        <v>462.09589041095899</v>
      </c>
      <c r="EG213" s="7">
        <v>479.77027027026998</v>
      </c>
      <c r="EH213" s="7">
        <v>-34.877442922374399</v>
      </c>
      <c r="EI213" s="7">
        <v>8.5958708258427899E-2</v>
      </c>
      <c r="EJ213" s="7">
        <v>2</v>
      </c>
      <c r="EK213">
        <v>30.329223744292243</v>
      </c>
      <c r="EL213">
        <v>24.84040167862744</v>
      </c>
      <c r="EM213">
        <v>30</v>
      </c>
      <c r="EN213">
        <v>-78.348554033485556</v>
      </c>
      <c r="EO213">
        <v>75.122878762599626</v>
      </c>
      <c r="EP213">
        <v>45</v>
      </c>
      <c r="EQ213">
        <v>0.4</v>
      </c>
      <c r="ER213">
        <v>0.38710636231180184</v>
      </c>
      <c r="ES213" s="7">
        <v>0.92500000000000004</v>
      </c>
      <c r="ET213" s="25">
        <v>418.70175438596493</v>
      </c>
      <c r="EU213" s="25">
        <v>503.59259259259261</v>
      </c>
      <c r="EV213" s="7">
        <v>0.98333333333333328</v>
      </c>
      <c r="EW213" s="7">
        <v>0.93333333333333335</v>
      </c>
      <c r="EX213" s="7">
        <v>0.95833333333333337</v>
      </c>
    </row>
    <row r="214" spans="1:154" x14ac:dyDescent="0.25">
      <c r="A214" s="2">
        <v>2061</v>
      </c>
      <c r="B214" s="7" t="s">
        <v>201</v>
      </c>
      <c r="C214" s="7" t="str">
        <f t="shared" si="90"/>
        <v>00</v>
      </c>
      <c r="D214" s="7">
        <f t="shared" si="101"/>
        <v>1900</v>
      </c>
      <c r="E214" s="7">
        <f t="shared" si="102"/>
        <v>2000</v>
      </c>
      <c r="F214" s="7">
        <f t="shared" si="103"/>
        <v>19</v>
      </c>
      <c r="G214" s="7" t="s">
        <v>447</v>
      </c>
      <c r="H214" s="7">
        <f t="shared" si="94"/>
        <v>1</v>
      </c>
      <c r="I214" s="7"/>
      <c r="J214" s="7" t="s">
        <v>470</v>
      </c>
      <c r="K214" s="7">
        <f t="shared" si="106"/>
        <v>1</v>
      </c>
      <c r="L214" s="7">
        <v>12</v>
      </c>
      <c r="M214" s="7" t="s">
        <v>495</v>
      </c>
      <c r="N214" s="7">
        <f t="shared" si="107"/>
        <v>1</v>
      </c>
      <c r="O214" s="7" t="s">
        <v>494</v>
      </c>
      <c r="P214" s="7">
        <f t="shared" si="100"/>
        <v>0</v>
      </c>
      <c r="Q214" s="7" t="s">
        <v>494</v>
      </c>
      <c r="R214" s="7">
        <f t="shared" si="104"/>
        <v>0</v>
      </c>
      <c r="S214" s="7" t="s">
        <v>501</v>
      </c>
      <c r="T214" s="7">
        <f t="shared" si="96"/>
        <v>1</v>
      </c>
      <c r="U214" s="7" t="s">
        <v>504</v>
      </c>
      <c r="V214" s="25">
        <v>54</v>
      </c>
      <c r="W214" s="25">
        <v>80</v>
      </c>
      <c r="X214" s="25">
        <v>25</v>
      </c>
      <c r="Y214" s="7">
        <f t="shared" si="105"/>
        <v>3</v>
      </c>
      <c r="Z214" s="7" t="s">
        <v>514</v>
      </c>
      <c r="AA214" s="7">
        <f t="shared" si="83"/>
        <v>6</v>
      </c>
      <c r="AB214" s="7">
        <v>10</v>
      </c>
      <c r="AC214" s="7">
        <v>2</v>
      </c>
      <c r="AD214" s="7">
        <v>2</v>
      </c>
      <c r="AE214" s="7">
        <v>4</v>
      </c>
      <c r="AF214" s="7">
        <v>0</v>
      </c>
      <c r="AG214" s="7">
        <v>0</v>
      </c>
      <c r="AH214" s="7">
        <v>0</v>
      </c>
      <c r="AI214" s="7">
        <v>4</v>
      </c>
      <c r="AJ214" s="7">
        <v>0</v>
      </c>
      <c r="AK214" s="7">
        <v>2</v>
      </c>
      <c r="AL214" s="7">
        <v>14</v>
      </c>
      <c r="AM214" s="7">
        <v>32</v>
      </c>
      <c r="AN214" s="7">
        <v>28</v>
      </c>
      <c r="AO214" s="7">
        <v>43</v>
      </c>
      <c r="AP214" s="7">
        <v>31</v>
      </c>
      <c r="AQ214" s="7">
        <v>20</v>
      </c>
      <c r="AR214" s="7">
        <v>34</v>
      </c>
      <c r="AS214" s="7">
        <v>0.79166666666666663</v>
      </c>
      <c r="AT214" s="8">
        <v>19</v>
      </c>
      <c r="AU214" s="8">
        <v>30</v>
      </c>
      <c r="AV214" s="8">
        <v>0.42222222222222222</v>
      </c>
      <c r="AW214" s="8">
        <v>0.66666666666666663</v>
      </c>
      <c r="AX214" s="8">
        <v>0.5444444444444444</v>
      </c>
      <c r="AY214" s="8">
        <v>458</v>
      </c>
      <c r="AZ214" s="8">
        <v>470.6</v>
      </c>
      <c r="BA214" s="8">
        <v>462.60975609756099</v>
      </c>
      <c r="BB214" s="8">
        <v>491.83333333333331</v>
      </c>
      <c r="BC214" s="8">
        <v>454.36666666666667</v>
      </c>
      <c r="BD214" s="8">
        <v>468.41666666666669</v>
      </c>
      <c r="BE214" s="8">
        <v>465.74157303370788</v>
      </c>
      <c r="BF214" s="8">
        <v>-33.833333333333314</v>
      </c>
      <c r="BG214" s="8">
        <v>16.233333333333348</v>
      </c>
      <c r="BH214" s="8">
        <v>-5.8069105691056961</v>
      </c>
      <c r="BM214" s="7">
        <v>0.98684210000000006</v>
      </c>
      <c r="BN214" s="7">
        <v>0.93421050000000005</v>
      </c>
      <c r="BO214" s="7">
        <v>0.96052630000000006</v>
      </c>
      <c r="BP214" s="7">
        <v>431.36486486486501</v>
      </c>
      <c r="BQ214" s="7">
        <v>423.414285714286</v>
      </c>
      <c r="BR214" s="7">
        <v>427.5</v>
      </c>
      <c r="BS214" s="7">
        <v>-7.9505791505791299</v>
      </c>
      <c r="BT214" s="7">
        <v>4.6730827378072402E-2</v>
      </c>
      <c r="BU214" s="7">
        <v>5</v>
      </c>
      <c r="BV214" s="39">
        <v>29.699999999999971</v>
      </c>
      <c r="BW214" s="39">
        <v>18.931311571656387</v>
      </c>
      <c r="BX214" s="39">
        <v>42</v>
      </c>
      <c r="BY214" s="39">
        <v>-57.366964285714346</v>
      </c>
      <c r="BZ214" s="39">
        <v>45.408379165496477</v>
      </c>
      <c r="CA214" s="39">
        <v>32</v>
      </c>
      <c r="CB214">
        <v>0.56756756756756754</v>
      </c>
      <c r="CC214">
        <v>0.51771956856702517</v>
      </c>
      <c r="CD214" s="7">
        <v>0.91666666666666663</v>
      </c>
      <c r="CE214" s="25">
        <v>399.29824561403507</v>
      </c>
      <c r="CF214" s="25">
        <v>500.09433962264148</v>
      </c>
      <c r="CG214" s="7">
        <v>0.98333333333333328</v>
      </c>
      <c r="CH214" s="7">
        <v>0.91666666666666663</v>
      </c>
      <c r="CI214" s="7">
        <v>0.95</v>
      </c>
      <c r="CJ214" s="8"/>
      <c r="CK214" s="8"/>
      <c r="CL214" s="8"/>
      <c r="CM214" s="8"/>
      <c r="CN214" s="8"/>
      <c r="CO214" s="8"/>
      <c r="CP214" s="8"/>
      <c r="CU214" s="8"/>
      <c r="CV214" s="8"/>
      <c r="DF214" s="8"/>
      <c r="ET214" s="25"/>
      <c r="EU214" s="25"/>
    </row>
    <row r="215" spans="1:154" x14ac:dyDescent="0.25">
      <c r="A215" s="2">
        <v>2062</v>
      </c>
      <c r="B215" s="7" t="s">
        <v>202</v>
      </c>
      <c r="C215" s="7" t="str">
        <f t="shared" ref="C215:C246" si="108">RIGHT(B215,2)</f>
        <v>00</v>
      </c>
      <c r="D215" s="7">
        <f t="shared" si="101"/>
        <v>1900</v>
      </c>
      <c r="E215" s="7">
        <f t="shared" si="102"/>
        <v>2000</v>
      </c>
      <c r="F215" s="7">
        <f t="shared" si="103"/>
        <v>19</v>
      </c>
      <c r="G215" s="7" t="s">
        <v>447</v>
      </c>
      <c r="H215" s="7">
        <f t="shared" si="94"/>
        <v>1</v>
      </c>
      <c r="I215" s="7"/>
      <c r="J215" s="7" t="s">
        <v>470</v>
      </c>
      <c r="K215" s="7">
        <f t="shared" si="106"/>
        <v>1</v>
      </c>
      <c r="L215" s="7">
        <v>12</v>
      </c>
      <c r="M215" s="7" t="s">
        <v>495</v>
      </c>
      <c r="N215" s="7">
        <f t="shared" si="107"/>
        <v>1</v>
      </c>
      <c r="O215" s="7" t="s">
        <v>494</v>
      </c>
      <c r="P215" s="7">
        <f t="shared" si="100"/>
        <v>0</v>
      </c>
      <c r="Q215" s="7" t="s">
        <v>494</v>
      </c>
      <c r="R215" s="7">
        <f t="shared" si="104"/>
        <v>0</v>
      </c>
      <c r="S215" s="7" t="s">
        <v>501</v>
      </c>
      <c r="T215" s="7">
        <f t="shared" si="96"/>
        <v>1</v>
      </c>
      <c r="U215" s="7" t="s">
        <v>506</v>
      </c>
      <c r="V215" s="25">
        <v>55</v>
      </c>
      <c r="W215" s="25">
        <v>90</v>
      </c>
      <c r="X215" s="25">
        <v>26</v>
      </c>
      <c r="Y215" s="7">
        <f t="shared" si="105"/>
        <v>4</v>
      </c>
      <c r="Z215" s="7" t="s">
        <v>514</v>
      </c>
      <c r="AA215" s="7">
        <f t="shared" si="83"/>
        <v>6</v>
      </c>
      <c r="AB215" s="7">
        <v>6</v>
      </c>
      <c r="AC215" s="7">
        <v>4</v>
      </c>
      <c r="AD215" s="10"/>
      <c r="AE215" s="7">
        <v>12</v>
      </c>
      <c r="AF215" s="7">
        <v>0</v>
      </c>
      <c r="AG215" s="7">
        <v>0</v>
      </c>
      <c r="AH215" s="7">
        <v>5</v>
      </c>
      <c r="AI215" s="7">
        <v>7</v>
      </c>
      <c r="AJ215" s="7">
        <v>0</v>
      </c>
      <c r="AK215" s="7">
        <v>0</v>
      </c>
      <c r="AL215" s="7">
        <v>12</v>
      </c>
      <c r="AM215" s="7">
        <v>23</v>
      </c>
      <c r="AN215" s="7">
        <v>36</v>
      </c>
      <c r="AO215" s="7">
        <v>41</v>
      </c>
      <c r="AP215" s="7">
        <v>23</v>
      </c>
      <c r="AQ215" s="7">
        <v>21</v>
      </c>
      <c r="AR215" s="7">
        <v>32</v>
      </c>
      <c r="AS215" s="7">
        <v>0.95833333333333337</v>
      </c>
      <c r="AT215" s="8">
        <v>28</v>
      </c>
      <c r="AU215" s="8">
        <v>24</v>
      </c>
      <c r="AV215" s="8">
        <v>0.62222222222222223</v>
      </c>
      <c r="AW215" s="8">
        <v>0.53333333333333333</v>
      </c>
      <c r="AX215" s="8">
        <v>0.57777777777777772</v>
      </c>
      <c r="AY215" s="8">
        <v>742.75</v>
      </c>
      <c r="AZ215" s="8">
        <v>779.71428571428567</v>
      </c>
      <c r="BA215" s="8">
        <v>763.72972972972968</v>
      </c>
      <c r="BB215" s="8">
        <v>726.51851851851848</v>
      </c>
      <c r="BC215" s="8">
        <v>805.29166666666663</v>
      </c>
      <c r="BD215" s="8">
        <v>763.58823529411768</v>
      </c>
      <c r="BE215" s="8">
        <v>763.64772727272725</v>
      </c>
      <c r="BF215" s="8">
        <v>16.231481481481524</v>
      </c>
      <c r="BG215" s="8">
        <v>-25.577380952380963</v>
      </c>
      <c r="BH215" s="8">
        <v>0.14149443561200314</v>
      </c>
      <c r="BM215" s="7">
        <v>0.96052630000000006</v>
      </c>
      <c r="BN215" s="7">
        <v>0.98684210000000006</v>
      </c>
      <c r="BO215" s="7">
        <v>0.9736842</v>
      </c>
      <c r="BP215" s="7">
        <v>379.45070422535201</v>
      </c>
      <c r="BQ215" s="7">
        <v>401.383561643836</v>
      </c>
      <c r="BR215" s="7">
        <v>390.569444444444</v>
      </c>
      <c r="BS215" s="7">
        <v>21.932857418483501</v>
      </c>
      <c r="BT215" s="7">
        <v>4.12895415957781E-2</v>
      </c>
      <c r="BU215" s="7">
        <v>5</v>
      </c>
      <c r="BV215" s="39">
        <v>39.822539520652704</v>
      </c>
      <c r="BW215" s="39">
        <v>23.019223628553984</v>
      </c>
      <c r="BX215" s="39">
        <v>53</v>
      </c>
      <c r="BY215" s="39">
        <v>-26.83783783783781</v>
      </c>
      <c r="BZ215" s="39">
        <v>20.925934551223875</v>
      </c>
      <c r="CA215" s="39">
        <v>19</v>
      </c>
      <c r="CB215">
        <v>0.73611111111111116</v>
      </c>
      <c r="CC215">
        <v>1.4838207072146541</v>
      </c>
      <c r="CD215" s="7">
        <v>0.93333333333333335</v>
      </c>
      <c r="CE215" s="25">
        <v>356.96491228070175</v>
      </c>
      <c r="CF215" s="25">
        <v>419.5272727272727</v>
      </c>
      <c r="CG215" s="7">
        <v>0.96666666666666667</v>
      </c>
      <c r="CH215" s="7">
        <v>0.93333333333333335</v>
      </c>
      <c r="CI215" s="7">
        <v>0.95</v>
      </c>
      <c r="CJ215" s="8">
        <v>2</v>
      </c>
      <c r="CK215" s="8" t="s">
        <v>504</v>
      </c>
      <c r="CL215" s="8">
        <f t="shared" si="97"/>
        <v>3</v>
      </c>
      <c r="CM215" s="8" t="s">
        <v>634</v>
      </c>
      <c r="CN215" s="8">
        <v>0</v>
      </c>
      <c r="CO215" s="8" t="s">
        <v>639</v>
      </c>
      <c r="CP215" s="8">
        <v>1</v>
      </c>
      <c r="CQ215" s="7" t="s">
        <v>637</v>
      </c>
      <c r="CR215" s="7">
        <v>1</v>
      </c>
      <c r="CS215" s="7">
        <v>5</v>
      </c>
      <c r="CT215" s="7" t="e">
        <v>#DIV/0!</v>
      </c>
      <c r="CU215" s="8"/>
      <c r="CV215" s="8">
        <v>0</v>
      </c>
      <c r="CW215" s="7">
        <v>6</v>
      </c>
      <c r="CX215" s="7">
        <f t="shared" si="98"/>
        <v>0</v>
      </c>
      <c r="CY215" s="7">
        <f t="shared" si="99"/>
        <v>0</v>
      </c>
      <c r="CZ215" s="7">
        <v>0</v>
      </c>
      <c r="DA215" s="7">
        <v>0</v>
      </c>
      <c r="DB215" s="7">
        <v>3</v>
      </c>
      <c r="DC215" s="7">
        <v>3</v>
      </c>
      <c r="DD215" s="7">
        <v>0</v>
      </c>
      <c r="DE215" s="7">
        <v>20</v>
      </c>
      <c r="DF215" s="8">
        <v>22</v>
      </c>
      <c r="DG215" s="7">
        <v>40</v>
      </c>
      <c r="DH215" s="8">
        <v>0.91666666666666663</v>
      </c>
      <c r="DI215" s="8">
        <v>27</v>
      </c>
      <c r="DJ215" s="8">
        <v>22</v>
      </c>
      <c r="DK215" s="8">
        <v>0.6</v>
      </c>
      <c r="DL215" s="8">
        <f t="shared" si="87"/>
        <v>0.48888888888888887</v>
      </c>
      <c r="DM215" s="8">
        <f t="shared" si="88"/>
        <v>0.5444444444444444</v>
      </c>
      <c r="DN215" s="8">
        <v>555.61111111111109</v>
      </c>
      <c r="DO215" s="8">
        <v>600.18181818181813</v>
      </c>
      <c r="DP215" s="8">
        <v>580.125</v>
      </c>
      <c r="DQ215" s="8">
        <v>635.03846153846155</v>
      </c>
      <c r="DR215" s="8">
        <v>596.77272727272725</v>
      </c>
      <c r="DS215" s="8">
        <v>617.5</v>
      </c>
      <c r="DT215" s="8">
        <v>600.51136363636363</v>
      </c>
      <c r="DU215" s="8">
        <f t="shared" si="89"/>
        <v>-79.427350427350461</v>
      </c>
      <c r="DV215" s="8">
        <f t="shared" si="89"/>
        <v>3.4090909090908781</v>
      </c>
      <c r="DW215" s="8">
        <f t="shared" si="89"/>
        <v>-37.375</v>
      </c>
      <c r="EB215" s="7">
        <v>0.96052630000000006</v>
      </c>
      <c r="EC215" s="7">
        <v>0.9736842</v>
      </c>
      <c r="ED215" s="7">
        <v>0.96710529999999995</v>
      </c>
      <c r="EE215" s="7">
        <v>405.75714285714298</v>
      </c>
      <c r="EF215" s="7">
        <v>411.47945205479499</v>
      </c>
      <c r="EG215" s="7">
        <v>408.67832167832199</v>
      </c>
      <c r="EH215" s="7">
        <v>5.7223091976516702</v>
      </c>
      <c r="EI215" s="7">
        <v>6.5146311508661403E-2</v>
      </c>
      <c r="EJ215" s="7">
        <v>5</v>
      </c>
      <c r="EK215">
        <v>30.529452054794568</v>
      </c>
      <c r="EL215">
        <v>17.979085071270948</v>
      </c>
      <c r="EM215">
        <v>40</v>
      </c>
      <c r="EN215">
        <v>-31.133451171011902</v>
      </c>
      <c r="EO215">
        <v>36.360806104974337</v>
      </c>
      <c r="EP215">
        <v>31</v>
      </c>
      <c r="EQ215">
        <v>0.56338028169014087</v>
      </c>
      <c r="ER215">
        <v>0.9805996735504956</v>
      </c>
      <c r="ES215" s="7">
        <v>0.94166666666666665</v>
      </c>
      <c r="ET215" s="25">
        <v>346.76271186440675</v>
      </c>
      <c r="EU215" s="25">
        <v>393.87037037037038</v>
      </c>
      <c r="EV215" s="7">
        <v>1</v>
      </c>
      <c r="EW215" s="7">
        <v>0.93333333333333335</v>
      </c>
      <c r="EX215" s="7">
        <v>0.96666666666666667</v>
      </c>
    </row>
    <row r="216" spans="1:154" x14ac:dyDescent="0.25">
      <c r="A216" s="2">
        <v>2063</v>
      </c>
      <c r="B216" s="7" t="s">
        <v>203</v>
      </c>
      <c r="C216" s="7" t="str">
        <f t="shared" si="108"/>
        <v>00</v>
      </c>
      <c r="D216" s="7">
        <f t="shared" si="101"/>
        <v>1900</v>
      </c>
      <c r="E216" s="7">
        <f t="shared" si="102"/>
        <v>2000</v>
      </c>
      <c r="F216" s="7">
        <f t="shared" si="103"/>
        <v>19</v>
      </c>
      <c r="G216" s="7" t="s">
        <v>447</v>
      </c>
      <c r="H216" s="7">
        <f t="shared" si="94"/>
        <v>1</v>
      </c>
      <c r="I216" s="7"/>
      <c r="J216" s="7" t="s">
        <v>470</v>
      </c>
      <c r="K216" s="7">
        <f t="shared" si="106"/>
        <v>1</v>
      </c>
      <c r="L216" s="7">
        <v>12</v>
      </c>
      <c r="M216" s="7" t="s">
        <v>495</v>
      </c>
      <c r="N216" s="7">
        <f t="shared" si="107"/>
        <v>1</v>
      </c>
      <c r="O216" s="7" t="s">
        <v>494</v>
      </c>
      <c r="P216" s="7">
        <f t="shared" si="100"/>
        <v>0</v>
      </c>
      <c r="Q216" s="7" t="s">
        <v>494</v>
      </c>
      <c r="R216" s="7">
        <f t="shared" si="104"/>
        <v>0</v>
      </c>
      <c r="S216" s="7" t="s">
        <v>501</v>
      </c>
      <c r="T216" s="7">
        <f t="shared" si="96"/>
        <v>1</v>
      </c>
      <c r="U216" s="7" t="s">
        <v>506</v>
      </c>
      <c r="V216" s="25">
        <v>50</v>
      </c>
      <c r="W216" s="25">
        <v>40</v>
      </c>
      <c r="X216" s="25">
        <v>28</v>
      </c>
      <c r="Y216" s="7">
        <f t="shared" si="105"/>
        <v>4</v>
      </c>
      <c r="Z216" s="7" t="s">
        <v>514</v>
      </c>
      <c r="AA216" s="7">
        <f t="shared" si="83"/>
        <v>6</v>
      </c>
      <c r="AB216" s="7">
        <v>6</v>
      </c>
      <c r="AC216" s="7">
        <v>2</v>
      </c>
      <c r="AD216" s="10"/>
      <c r="AE216" s="7">
        <v>4</v>
      </c>
      <c r="AF216" s="7">
        <v>0</v>
      </c>
      <c r="AG216" s="7">
        <v>0</v>
      </c>
      <c r="AH216" s="7">
        <v>2</v>
      </c>
      <c r="AI216" s="7">
        <v>2</v>
      </c>
      <c r="AJ216" s="7">
        <v>0</v>
      </c>
      <c r="AK216" s="7">
        <v>0</v>
      </c>
      <c r="AL216" s="7">
        <v>14</v>
      </c>
      <c r="AM216" s="7">
        <v>33</v>
      </c>
      <c r="AN216" s="7">
        <v>30</v>
      </c>
      <c r="AO216" s="7">
        <v>36</v>
      </c>
      <c r="AP216" s="7">
        <v>35</v>
      </c>
      <c r="AQ216" s="7">
        <v>14</v>
      </c>
      <c r="AR216" s="7">
        <v>34</v>
      </c>
      <c r="AS216" s="7">
        <v>0.95833333333333337</v>
      </c>
      <c r="AT216" s="8">
        <v>24</v>
      </c>
      <c r="AU216" s="8">
        <v>29</v>
      </c>
      <c r="AV216" s="8">
        <v>0.53333333333333333</v>
      </c>
      <c r="AW216" s="8">
        <v>0.64444444444444449</v>
      </c>
      <c r="AX216" s="8">
        <v>0.58888888888888891</v>
      </c>
      <c r="AY216" s="8">
        <v>754.5</v>
      </c>
      <c r="AZ216" s="8">
        <v>678.5333333333333</v>
      </c>
      <c r="BA216" s="8">
        <v>721.94285714285718</v>
      </c>
      <c r="BB216" s="8">
        <v>657</v>
      </c>
      <c r="BC216" s="8">
        <v>710.20689655172418</v>
      </c>
      <c r="BD216" s="8">
        <v>686.67307692307691</v>
      </c>
      <c r="BE216" s="8">
        <v>700.86206896551721</v>
      </c>
      <c r="BF216" s="8">
        <v>97.5</v>
      </c>
      <c r="BG216" s="8">
        <v>-31.673563218390882</v>
      </c>
      <c r="BH216" s="8">
        <v>35.269780219780273</v>
      </c>
      <c r="BM216" s="7">
        <v>0.8947368</v>
      </c>
      <c r="BN216" s="7">
        <v>0.90789470000000005</v>
      </c>
      <c r="BO216" s="7">
        <v>0.9013158</v>
      </c>
      <c r="BP216" s="7">
        <v>398.56060606060601</v>
      </c>
      <c r="BQ216" s="7">
        <v>411.01449275362302</v>
      </c>
      <c r="BR216" s="7">
        <v>404.92592592592598</v>
      </c>
      <c r="BS216" s="7">
        <v>12.4538866930171</v>
      </c>
      <c r="BT216" s="7">
        <v>6.5287476576092199E-2</v>
      </c>
      <c r="BU216" s="7">
        <v>11</v>
      </c>
      <c r="BV216" s="39">
        <v>47.436714975845454</v>
      </c>
      <c r="BW216" s="39">
        <v>35.006341577166843</v>
      </c>
      <c r="BX216" s="39">
        <v>45</v>
      </c>
      <c r="BY216" s="39">
        <v>-70.803689064558583</v>
      </c>
      <c r="BZ216" s="39">
        <v>58.666729276200087</v>
      </c>
      <c r="CA216" s="39">
        <v>22</v>
      </c>
      <c r="CB216">
        <v>0.67164179104477617</v>
      </c>
      <c r="CC216">
        <v>0.66997518918248467</v>
      </c>
      <c r="CD216" s="7">
        <v>0.80833333333333335</v>
      </c>
      <c r="CE216" s="25">
        <v>339.36666666666667</v>
      </c>
      <c r="CF216" s="25">
        <v>451.16216216216219</v>
      </c>
      <c r="CG216" s="7">
        <v>1</v>
      </c>
      <c r="CH216" s="7">
        <v>0.6166666666666667</v>
      </c>
      <c r="CI216" s="7">
        <v>0.80833333333333335</v>
      </c>
      <c r="CJ216" s="8"/>
      <c r="CK216" s="8"/>
      <c r="CL216" s="8"/>
      <c r="CM216" s="8"/>
      <c r="CN216" s="8"/>
      <c r="CO216" s="8"/>
      <c r="CP216" s="8"/>
      <c r="CU216" s="8"/>
      <c r="CV216" s="8"/>
      <c r="DF216" s="8"/>
      <c r="ET216" s="25"/>
      <c r="EU216" s="25"/>
    </row>
    <row r="217" spans="1:154" x14ac:dyDescent="0.25">
      <c r="A217" s="2">
        <v>2064</v>
      </c>
      <c r="B217" s="7" t="s">
        <v>112</v>
      </c>
      <c r="C217" s="7" t="str">
        <f t="shared" si="108"/>
        <v>00</v>
      </c>
      <c r="D217" s="7">
        <f t="shared" si="101"/>
        <v>1900</v>
      </c>
      <c r="E217" s="7">
        <f t="shared" si="102"/>
        <v>2000</v>
      </c>
      <c r="F217" s="7">
        <f t="shared" si="103"/>
        <v>19</v>
      </c>
      <c r="G217" s="7" t="s">
        <v>447</v>
      </c>
      <c r="H217" s="7">
        <f t="shared" si="94"/>
        <v>1</v>
      </c>
      <c r="I217" s="7"/>
      <c r="J217" s="7" t="s">
        <v>472</v>
      </c>
      <c r="K217" s="7">
        <f t="shared" si="106"/>
        <v>0</v>
      </c>
      <c r="L217" s="7">
        <v>12</v>
      </c>
      <c r="M217" s="7" t="s">
        <v>495</v>
      </c>
      <c r="N217" s="7">
        <f t="shared" si="107"/>
        <v>1</v>
      </c>
      <c r="O217" s="7" t="s">
        <v>494</v>
      </c>
      <c r="P217" s="7">
        <f t="shared" si="100"/>
        <v>0</v>
      </c>
      <c r="Q217" s="7" t="s">
        <v>495</v>
      </c>
      <c r="R217" s="7">
        <f t="shared" si="104"/>
        <v>1</v>
      </c>
      <c r="S217" s="7" t="s">
        <v>501</v>
      </c>
      <c r="T217" s="7">
        <f t="shared" si="96"/>
        <v>1</v>
      </c>
      <c r="U217" s="7" t="s">
        <v>504</v>
      </c>
      <c r="V217" s="25">
        <v>54</v>
      </c>
      <c r="W217" s="25">
        <v>60</v>
      </c>
      <c r="X217" s="25">
        <v>31</v>
      </c>
      <c r="Y217" s="7">
        <f t="shared" si="105"/>
        <v>3</v>
      </c>
      <c r="Z217" s="7" t="s">
        <v>514</v>
      </c>
      <c r="AA217" s="7">
        <f t="shared" si="83"/>
        <v>6</v>
      </c>
      <c r="AB217" s="7">
        <v>11</v>
      </c>
      <c r="AC217" s="7">
        <v>11</v>
      </c>
      <c r="AD217" s="7">
        <v>2</v>
      </c>
      <c r="AE217" s="7">
        <v>31</v>
      </c>
      <c r="AF217" s="7">
        <v>6</v>
      </c>
      <c r="AG217" s="7">
        <v>5</v>
      </c>
      <c r="AH217" s="7">
        <v>12</v>
      </c>
      <c r="AI217" s="7">
        <v>8</v>
      </c>
      <c r="AJ217" s="7">
        <v>3</v>
      </c>
      <c r="AK217" s="7">
        <v>0</v>
      </c>
      <c r="AL217" s="7">
        <v>21</v>
      </c>
      <c r="AM217" s="7">
        <v>27</v>
      </c>
      <c r="AN217" s="7">
        <v>21.714285714285715</v>
      </c>
      <c r="AO217" s="7">
        <v>41.625</v>
      </c>
      <c r="AP217" s="7">
        <v>33</v>
      </c>
      <c r="AQ217" s="7">
        <v>18</v>
      </c>
      <c r="AR217" s="7">
        <v>40</v>
      </c>
      <c r="AS217" s="7">
        <v>0.875</v>
      </c>
      <c r="AT217" s="8">
        <v>20</v>
      </c>
      <c r="AU217" s="8">
        <v>21</v>
      </c>
      <c r="AV217" s="8">
        <v>0.44444444444444442</v>
      </c>
      <c r="AW217" s="8">
        <v>0.46666666666666667</v>
      </c>
      <c r="AX217" s="8">
        <v>0.45555555555555555</v>
      </c>
      <c r="AY217" s="8">
        <v>752.68</v>
      </c>
      <c r="AZ217" s="8">
        <v>761.77272727272725</v>
      </c>
      <c r="BA217" s="8">
        <v>756.936170212766</v>
      </c>
      <c r="BB217" s="8">
        <v>753.94444444444446</v>
      </c>
      <c r="BC217" s="8">
        <v>719.47368421052636</v>
      </c>
      <c r="BD217" s="8">
        <v>736.24324324324323</v>
      </c>
      <c r="BE217" s="8">
        <v>747.82142857142856</v>
      </c>
      <c r="BF217" s="8">
        <v>-1.2644444444445071</v>
      </c>
      <c r="BG217" s="8">
        <v>42.299043062200894</v>
      </c>
      <c r="BH217" s="8">
        <v>20.692926969522773</v>
      </c>
      <c r="BM217" s="7">
        <v>0.9210526</v>
      </c>
      <c r="BN217" s="7">
        <v>0.8947368</v>
      </c>
      <c r="BO217" s="7">
        <v>0.90789470000000005</v>
      </c>
      <c r="BP217" s="7">
        <v>526.66666666666697</v>
      </c>
      <c r="BQ217" s="7">
        <v>572.84848484848499</v>
      </c>
      <c r="BR217" s="7">
        <v>549.24444444444396</v>
      </c>
      <c r="BS217" s="7">
        <v>46.181818181818201</v>
      </c>
      <c r="BT217" s="7">
        <v>0.15325016579275499</v>
      </c>
      <c r="BU217" s="7">
        <v>11</v>
      </c>
      <c r="BV217" s="39">
        <v>87.848484848484972</v>
      </c>
      <c r="BW217" s="39">
        <v>55.982504555678062</v>
      </c>
      <c r="BX217" s="39">
        <v>49</v>
      </c>
      <c r="BY217" s="39">
        <v>-55.901515151515127</v>
      </c>
      <c r="BZ217" s="39">
        <v>60.12892398837684</v>
      </c>
      <c r="CA217" s="39">
        <v>20</v>
      </c>
      <c r="CB217">
        <v>0.71014492753623193</v>
      </c>
      <c r="CC217">
        <v>1.5714866513077681</v>
      </c>
      <c r="CD217" s="7">
        <v>0.9</v>
      </c>
      <c r="CE217" s="25">
        <v>398.08928571428572</v>
      </c>
      <c r="CF217" s="25">
        <v>515.09615384615381</v>
      </c>
      <c r="CG217" s="7">
        <v>0.96666666666666667</v>
      </c>
      <c r="CH217" s="7">
        <v>0.8833333333333333</v>
      </c>
      <c r="CI217" s="7">
        <v>0.92500000000000004</v>
      </c>
      <c r="CJ217" s="8">
        <v>3</v>
      </c>
      <c r="CK217" s="8" t="s">
        <v>504</v>
      </c>
      <c r="CL217" s="8">
        <f t="shared" si="97"/>
        <v>3</v>
      </c>
      <c r="CM217" s="8" t="s">
        <v>639</v>
      </c>
      <c r="CN217" s="8">
        <v>1</v>
      </c>
      <c r="CO217" s="8" t="s">
        <v>631</v>
      </c>
      <c r="CP217" s="8">
        <v>2</v>
      </c>
      <c r="CQ217" s="7" t="s">
        <v>636</v>
      </c>
      <c r="CR217" s="7">
        <v>2</v>
      </c>
      <c r="CS217" s="7">
        <v>8</v>
      </c>
      <c r="CT217" s="7">
        <v>7</v>
      </c>
      <c r="CU217" s="8">
        <v>1</v>
      </c>
      <c r="CV217" s="8">
        <v>2</v>
      </c>
      <c r="CW217" s="7">
        <v>28</v>
      </c>
      <c r="CX217" s="7">
        <f t="shared" si="98"/>
        <v>0</v>
      </c>
      <c r="CY217" s="7">
        <f t="shared" si="99"/>
        <v>1</v>
      </c>
      <c r="CZ217" s="7">
        <v>6</v>
      </c>
      <c r="DA217" s="7">
        <v>3</v>
      </c>
      <c r="DB217" s="7">
        <v>10</v>
      </c>
      <c r="DC217" s="7">
        <v>9</v>
      </c>
      <c r="DD217" s="7">
        <v>4</v>
      </c>
      <c r="DE217" s="7">
        <v>25</v>
      </c>
      <c r="DF217" s="8">
        <v>15</v>
      </c>
      <c r="DG217" s="7">
        <v>34</v>
      </c>
      <c r="DH217" s="8">
        <v>1</v>
      </c>
      <c r="DI217" s="8">
        <v>20</v>
      </c>
      <c r="DJ217" s="8">
        <v>23</v>
      </c>
      <c r="DK217" s="8">
        <v>0.44444444444444442</v>
      </c>
      <c r="DL217" s="8">
        <f t="shared" si="87"/>
        <v>0.51111111111111107</v>
      </c>
      <c r="DM217" s="8">
        <f t="shared" si="88"/>
        <v>0.4777777777777778</v>
      </c>
      <c r="DN217" s="8">
        <v>722.695652173913</v>
      </c>
      <c r="DO217" s="8">
        <v>675.14285714285711</v>
      </c>
      <c r="DP217" s="8">
        <v>700</v>
      </c>
      <c r="DQ217" s="8">
        <v>784.3</v>
      </c>
      <c r="DR217" s="8">
        <v>799.04347826086962</v>
      </c>
      <c r="DS217" s="8">
        <v>792.18604651162786</v>
      </c>
      <c r="DT217" s="8">
        <v>745.56321839080465</v>
      </c>
      <c r="DU217" s="8">
        <f t="shared" si="89"/>
        <v>-61.604347826086951</v>
      </c>
      <c r="DV217" s="8">
        <f t="shared" si="89"/>
        <v>-123.90062111801251</v>
      </c>
      <c r="DW217" s="8">
        <f t="shared" si="89"/>
        <v>-92.186046511627865</v>
      </c>
      <c r="EB217" s="7">
        <v>0.9736842</v>
      </c>
      <c r="EC217" s="7">
        <v>0.96052630000000006</v>
      </c>
      <c r="ED217" s="7">
        <v>0.96710529999999995</v>
      </c>
      <c r="EE217" s="7">
        <v>460.08333333333297</v>
      </c>
      <c r="EF217" s="7">
        <v>452.180555555556</v>
      </c>
      <c r="EG217" s="7">
        <v>456.131944444444</v>
      </c>
      <c r="EH217" s="7">
        <v>-7.9027777777777697</v>
      </c>
      <c r="EI217" s="7">
        <v>4.2624075504326502E-2</v>
      </c>
      <c r="EJ217" s="7">
        <v>5</v>
      </c>
      <c r="EK217">
        <v>43.951984126984165</v>
      </c>
      <c r="EL217">
        <v>28.366061929491583</v>
      </c>
      <c r="EM217">
        <v>35</v>
      </c>
      <c r="EN217">
        <v>-56.954579579579537</v>
      </c>
      <c r="EO217">
        <v>48.749864677379627</v>
      </c>
      <c r="EP217">
        <v>37</v>
      </c>
      <c r="EQ217">
        <v>0.4861111111111111</v>
      </c>
      <c r="ER217">
        <v>0.77170237145851361</v>
      </c>
      <c r="ES217" s="7">
        <v>0.93333333333333335</v>
      </c>
      <c r="ET217" s="25">
        <v>388.67241379310343</v>
      </c>
      <c r="EU217" s="25">
        <v>509.09259259259261</v>
      </c>
      <c r="EV217" s="7">
        <v>0.98333333333333328</v>
      </c>
      <c r="EW217" s="7">
        <v>0.91666666666666663</v>
      </c>
      <c r="EX217" s="7">
        <v>0.95</v>
      </c>
    </row>
    <row r="218" spans="1:154" x14ac:dyDescent="0.25">
      <c r="A218" s="2">
        <v>2065</v>
      </c>
      <c r="B218" s="7" t="s">
        <v>204</v>
      </c>
      <c r="C218" s="7" t="str">
        <f t="shared" si="108"/>
        <v>00</v>
      </c>
      <c r="D218" s="7">
        <f t="shared" si="101"/>
        <v>1900</v>
      </c>
      <c r="E218" s="7">
        <f t="shared" si="102"/>
        <v>2000</v>
      </c>
      <c r="F218" s="7">
        <f t="shared" si="103"/>
        <v>19</v>
      </c>
      <c r="G218" s="7" t="s">
        <v>458</v>
      </c>
      <c r="H218" s="7">
        <f t="shared" si="94"/>
        <v>0</v>
      </c>
      <c r="I218" s="7">
        <v>2001</v>
      </c>
      <c r="J218" s="7" t="s">
        <v>479</v>
      </c>
      <c r="K218" s="9">
        <f t="shared" si="106"/>
        <v>1</v>
      </c>
      <c r="L218" s="7">
        <v>12</v>
      </c>
      <c r="M218" s="7" t="s">
        <v>495</v>
      </c>
      <c r="N218" s="7">
        <f t="shared" si="107"/>
        <v>1</v>
      </c>
      <c r="O218" s="7" t="s">
        <v>494</v>
      </c>
      <c r="P218" s="7">
        <f t="shared" si="100"/>
        <v>0</v>
      </c>
      <c r="Q218" s="7" t="s">
        <v>494</v>
      </c>
      <c r="R218" s="7">
        <f t="shared" si="104"/>
        <v>0</v>
      </c>
      <c r="S218" s="7" t="s">
        <v>501</v>
      </c>
      <c r="T218" s="7">
        <f t="shared" si="96"/>
        <v>1</v>
      </c>
      <c r="U218" s="7" t="s">
        <v>506</v>
      </c>
      <c r="V218" s="25">
        <v>56</v>
      </c>
      <c r="W218" s="25">
        <v>80</v>
      </c>
      <c r="X218" s="25">
        <v>33</v>
      </c>
      <c r="Y218" s="7">
        <f t="shared" si="105"/>
        <v>4</v>
      </c>
      <c r="Z218" s="7" t="s">
        <v>514</v>
      </c>
      <c r="AA218" s="7">
        <f t="shared" si="83"/>
        <v>6</v>
      </c>
      <c r="AB218" s="7">
        <v>1</v>
      </c>
      <c r="AC218" s="7">
        <v>0</v>
      </c>
      <c r="AD218" s="7">
        <v>9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2</v>
      </c>
      <c r="AL218" s="7">
        <v>18</v>
      </c>
      <c r="AM218" s="7">
        <v>35</v>
      </c>
      <c r="AN218" s="7">
        <v>26</v>
      </c>
      <c r="AO218" s="7">
        <v>40</v>
      </c>
      <c r="AP218" s="7">
        <v>41</v>
      </c>
      <c r="AQ218" s="7">
        <v>12</v>
      </c>
      <c r="AR218" s="7">
        <v>43</v>
      </c>
      <c r="AS218" s="7">
        <v>1</v>
      </c>
      <c r="AT218" s="8">
        <v>25</v>
      </c>
      <c r="AU218" s="8">
        <v>30</v>
      </c>
      <c r="AV218" s="8">
        <v>0.55555555555555558</v>
      </c>
      <c r="AW218" s="8">
        <v>0.66666666666666663</v>
      </c>
      <c r="AX218" s="8">
        <v>0.61111111111111116</v>
      </c>
      <c r="AY218" s="8">
        <v>691.5</v>
      </c>
      <c r="AZ218" s="8">
        <v>791.06666666666672</v>
      </c>
      <c r="BA218" s="8">
        <v>734.17142857142858</v>
      </c>
      <c r="BB218" s="8">
        <v>735.04</v>
      </c>
      <c r="BC218" s="8">
        <v>685</v>
      </c>
      <c r="BD218" s="8">
        <v>707.74545454545455</v>
      </c>
      <c r="BE218" s="8">
        <v>718.02222222222224</v>
      </c>
      <c r="BF218" s="8">
        <v>-43.539999999999964</v>
      </c>
      <c r="BG218" s="8">
        <v>106.06666666666672</v>
      </c>
      <c r="BH218" s="8">
        <v>26.425974025974028</v>
      </c>
      <c r="BM218" s="7">
        <v>0.8026316</v>
      </c>
      <c r="BN218" s="7">
        <v>0.78947369999999994</v>
      </c>
      <c r="BO218" s="7">
        <v>0.7960526</v>
      </c>
      <c r="BP218" s="7">
        <v>449.566666666667</v>
      </c>
      <c r="BQ218" s="7">
        <v>452.08620689655203</v>
      </c>
      <c r="BR218" s="7">
        <v>450.805084745763</v>
      </c>
      <c r="BS218" s="7">
        <v>2.51954022988508</v>
      </c>
      <c r="BT218" s="7">
        <v>8.0756727339131806E-2</v>
      </c>
      <c r="BU218" s="7">
        <v>22</v>
      </c>
      <c r="BV218" s="39">
        <v>44.207419017763833</v>
      </c>
      <c r="BW218" s="39">
        <v>31.333743623127067</v>
      </c>
      <c r="BX218" s="39">
        <v>33</v>
      </c>
      <c r="BY218" s="39">
        <v>-48.432311621966804</v>
      </c>
      <c r="BZ218" s="39">
        <v>46.932078873994492</v>
      </c>
      <c r="CA218" s="39">
        <v>27</v>
      </c>
      <c r="CB218">
        <v>0.55000000000000004</v>
      </c>
      <c r="CC218">
        <v>0.91276706680490671</v>
      </c>
      <c r="CD218" s="7">
        <v>0.91666666666666663</v>
      </c>
      <c r="CE218" s="25">
        <v>350.42372881355931</v>
      </c>
      <c r="CF218" s="25">
        <v>421.43137254901961</v>
      </c>
      <c r="CG218" s="7">
        <v>0.98333333333333328</v>
      </c>
      <c r="CH218" s="7">
        <v>0.8666666666666667</v>
      </c>
      <c r="CI218" s="7">
        <v>0.92500000000000004</v>
      </c>
      <c r="CJ218" s="8"/>
      <c r="CK218" s="8"/>
      <c r="CL218" s="8"/>
      <c r="CM218" s="8"/>
      <c r="CN218" s="8"/>
      <c r="CO218" s="8"/>
      <c r="CP218" s="8"/>
      <c r="CU218" s="8"/>
      <c r="CV218" s="8"/>
      <c r="DF218" s="8"/>
      <c r="ET218" s="25"/>
      <c r="EU218" s="25"/>
    </row>
    <row r="219" spans="1:154" x14ac:dyDescent="0.25">
      <c r="A219" s="2">
        <v>2066</v>
      </c>
      <c r="B219" s="7" t="s">
        <v>205</v>
      </c>
      <c r="C219" s="7" t="str">
        <f t="shared" si="108"/>
        <v>99</v>
      </c>
      <c r="D219" s="7">
        <f t="shared" si="101"/>
        <v>1999</v>
      </c>
      <c r="E219" s="7">
        <f t="shared" si="102"/>
        <v>1999</v>
      </c>
      <c r="F219" s="7">
        <f t="shared" si="103"/>
        <v>20</v>
      </c>
      <c r="G219" s="7" t="s">
        <v>447</v>
      </c>
      <c r="H219" s="7">
        <f t="shared" si="94"/>
        <v>1</v>
      </c>
      <c r="I219" s="7"/>
      <c r="J219" s="7" t="s">
        <v>470</v>
      </c>
      <c r="K219" s="7">
        <f t="shared" si="106"/>
        <v>1</v>
      </c>
      <c r="L219" s="7">
        <v>12</v>
      </c>
      <c r="M219" s="7" t="s">
        <v>495</v>
      </c>
      <c r="N219" s="7">
        <f t="shared" si="107"/>
        <v>1</v>
      </c>
      <c r="O219" s="7" t="s">
        <v>494</v>
      </c>
      <c r="P219" s="7">
        <f t="shared" si="100"/>
        <v>0</v>
      </c>
      <c r="Q219" s="7" t="s">
        <v>495</v>
      </c>
      <c r="R219" s="7">
        <f t="shared" si="104"/>
        <v>1</v>
      </c>
      <c r="S219" s="7" t="s">
        <v>501</v>
      </c>
      <c r="T219" s="7">
        <f t="shared" si="96"/>
        <v>1</v>
      </c>
      <c r="U219" s="7" t="s">
        <v>504</v>
      </c>
      <c r="V219" s="25">
        <v>54</v>
      </c>
      <c r="W219" s="25">
        <v>60</v>
      </c>
      <c r="X219" s="25">
        <v>29</v>
      </c>
      <c r="Y219" s="7">
        <f t="shared" si="105"/>
        <v>3</v>
      </c>
      <c r="Z219" s="7" t="s">
        <v>514</v>
      </c>
      <c r="AA219" s="7">
        <f t="shared" si="83"/>
        <v>6</v>
      </c>
      <c r="AB219" s="7">
        <v>7</v>
      </c>
      <c r="AC219" s="7">
        <v>0</v>
      </c>
      <c r="AD219" s="7">
        <v>9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1</v>
      </c>
      <c r="AL219" s="7">
        <v>8</v>
      </c>
      <c r="AM219" s="7">
        <v>20</v>
      </c>
      <c r="AN219" s="7">
        <v>31</v>
      </c>
      <c r="AO219" s="7">
        <v>41.625</v>
      </c>
      <c r="AP219" s="7">
        <v>29</v>
      </c>
      <c r="AQ219" s="7">
        <v>15</v>
      </c>
      <c r="AR219" s="7">
        <v>33</v>
      </c>
      <c r="AS219" s="7">
        <v>1</v>
      </c>
      <c r="AT219" s="8">
        <v>24</v>
      </c>
      <c r="AU219" s="8">
        <v>26</v>
      </c>
      <c r="AV219" s="8">
        <v>0.53333333333333333</v>
      </c>
      <c r="AW219" s="8">
        <v>0.57777777777777772</v>
      </c>
      <c r="AX219" s="8">
        <v>0.55555555555555558</v>
      </c>
      <c r="AY219" s="8">
        <v>582.95238095238096</v>
      </c>
      <c r="AZ219" s="8">
        <v>742.44444444444446</v>
      </c>
      <c r="BA219" s="8">
        <v>656.56410256410254</v>
      </c>
      <c r="BB219" s="8">
        <v>610.04166666666663</v>
      </c>
      <c r="BC219" s="8">
        <v>567.20833333333337</v>
      </c>
      <c r="BD219" s="8">
        <v>588.625</v>
      </c>
      <c r="BE219" s="8">
        <v>619.080459770115</v>
      </c>
      <c r="BF219" s="8">
        <v>-27.089285714285666</v>
      </c>
      <c r="BG219" s="8">
        <v>175.23611111111109</v>
      </c>
      <c r="BH219" s="8">
        <v>67.939102564102541</v>
      </c>
      <c r="BM219" s="7">
        <v>0.90789470000000005</v>
      </c>
      <c r="BN219" s="7">
        <v>0.90789470000000005</v>
      </c>
      <c r="BO219" s="7">
        <v>0.90789470000000005</v>
      </c>
      <c r="BP219" s="7">
        <v>453.42028985507199</v>
      </c>
      <c r="BQ219" s="7">
        <v>448.04545454545502</v>
      </c>
      <c r="BR219" s="7">
        <v>450.792592592593</v>
      </c>
      <c r="BS219" s="7">
        <v>-5.3748353096178798</v>
      </c>
      <c r="BT219" s="7">
        <v>4.9634838410653297E-2</v>
      </c>
      <c r="BU219" s="7">
        <v>11</v>
      </c>
      <c r="BV219" s="39">
        <v>49.906418219461635</v>
      </c>
      <c r="BW219" s="39">
        <v>25.029517268494839</v>
      </c>
      <c r="BX219" s="39">
        <v>35</v>
      </c>
      <c r="BY219" s="39">
        <v>-49.286018755328278</v>
      </c>
      <c r="BZ219" s="39">
        <v>31.098807262478509</v>
      </c>
      <c r="CA219" s="39">
        <v>34</v>
      </c>
      <c r="CB219">
        <v>0.50724637681159424</v>
      </c>
      <c r="CC219">
        <v>1.0125877374517349</v>
      </c>
      <c r="CD219" s="7">
        <v>0.92500000000000004</v>
      </c>
      <c r="CE219" s="25">
        <v>394.06779661016947</v>
      </c>
      <c r="CF219" s="25">
        <v>454.25</v>
      </c>
      <c r="CG219" s="7">
        <v>1</v>
      </c>
      <c r="CH219" s="7">
        <v>0.8833333333333333</v>
      </c>
      <c r="CI219" s="7">
        <v>0.94166666666666665</v>
      </c>
      <c r="CJ219" s="8"/>
      <c r="CK219" s="8"/>
      <c r="CL219" s="8"/>
      <c r="CM219" s="8"/>
      <c r="CN219" s="8"/>
      <c r="CO219" s="8"/>
      <c r="CP219" s="8"/>
      <c r="CU219" s="8"/>
      <c r="CV219" s="8"/>
      <c r="DF219" s="8"/>
      <c r="ET219" s="25"/>
      <c r="EU219" s="25"/>
    </row>
    <row r="220" spans="1:154" x14ac:dyDescent="0.25">
      <c r="A220" s="2">
        <v>2067</v>
      </c>
      <c r="B220" s="7" t="s">
        <v>167</v>
      </c>
      <c r="C220" s="7" t="str">
        <f t="shared" si="108"/>
        <v>00</v>
      </c>
      <c r="D220" s="7">
        <f t="shared" si="101"/>
        <v>1900</v>
      </c>
      <c r="E220" s="7">
        <f t="shared" si="102"/>
        <v>2000</v>
      </c>
      <c r="F220" s="7">
        <f t="shared" si="103"/>
        <v>19</v>
      </c>
      <c r="G220" s="7" t="s">
        <v>447</v>
      </c>
      <c r="H220" s="7">
        <f t="shared" si="94"/>
        <v>1</v>
      </c>
      <c r="I220" s="7"/>
      <c r="J220" s="7" t="s">
        <v>482</v>
      </c>
      <c r="K220" s="9">
        <f t="shared" si="106"/>
        <v>1</v>
      </c>
      <c r="L220" s="7">
        <v>12</v>
      </c>
      <c r="M220" s="7" t="s">
        <v>495</v>
      </c>
      <c r="N220" s="7">
        <f t="shared" si="107"/>
        <v>1</v>
      </c>
      <c r="O220" s="7" t="s">
        <v>494</v>
      </c>
      <c r="P220" s="7">
        <f t="shared" si="100"/>
        <v>0</v>
      </c>
      <c r="Q220" s="7" t="s">
        <v>494</v>
      </c>
      <c r="R220" s="7">
        <f t="shared" si="104"/>
        <v>0</v>
      </c>
      <c r="S220" s="7" t="s">
        <v>501</v>
      </c>
      <c r="T220" s="7">
        <f t="shared" si="96"/>
        <v>1</v>
      </c>
      <c r="U220" s="7" t="s">
        <v>504</v>
      </c>
      <c r="V220" s="25">
        <v>50</v>
      </c>
      <c r="W220" s="25">
        <v>30</v>
      </c>
      <c r="X220" s="25">
        <v>32</v>
      </c>
      <c r="Y220" s="7">
        <f t="shared" si="105"/>
        <v>3</v>
      </c>
      <c r="Z220" s="7" t="s">
        <v>513</v>
      </c>
      <c r="AA220" s="7">
        <f t="shared" si="83"/>
        <v>5</v>
      </c>
      <c r="AB220" s="7">
        <v>4</v>
      </c>
      <c r="AC220" s="7">
        <v>5</v>
      </c>
      <c r="AD220" s="7">
        <v>0</v>
      </c>
      <c r="AE220" s="7">
        <v>16</v>
      </c>
      <c r="AF220" s="7">
        <v>2</v>
      </c>
      <c r="AG220" s="7">
        <v>2</v>
      </c>
      <c r="AH220" s="7">
        <v>7</v>
      </c>
      <c r="AI220" s="7">
        <v>5</v>
      </c>
      <c r="AJ220" s="7">
        <v>2</v>
      </c>
      <c r="AK220" s="7">
        <v>0</v>
      </c>
      <c r="AL220" s="7">
        <v>23</v>
      </c>
      <c r="AM220" s="7">
        <v>26</v>
      </c>
      <c r="AN220" s="7">
        <v>25</v>
      </c>
      <c r="AO220" s="7">
        <v>38</v>
      </c>
      <c r="AP220" s="7">
        <v>35</v>
      </c>
      <c r="AQ220" s="7">
        <v>21</v>
      </c>
      <c r="AR220" s="7">
        <v>33</v>
      </c>
      <c r="AS220" s="7">
        <v>0.95833333333333337</v>
      </c>
      <c r="AT220" s="8">
        <v>24</v>
      </c>
      <c r="AU220" s="8">
        <v>29</v>
      </c>
      <c r="AV220" s="8">
        <v>0.53333333333333333</v>
      </c>
      <c r="AW220" s="8">
        <v>0.64444444444444449</v>
      </c>
      <c r="AX220" s="8">
        <v>0.58888888888888891</v>
      </c>
      <c r="AY220" s="8">
        <v>551.14285714285711</v>
      </c>
      <c r="AZ220" s="8">
        <v>581.8125</v>
      </c>
      <c r="BA220" s="8">
        <v>564.40540540540542</v>
      </c>
      <c r="BB220" s="8">
        <v>623.66666666666663</v>
      </c>
      <c r="BC220" s="8">
        <v>544.46428571428567</v>
      </c>
      <c r="BD220" s="8">
        <v>581.01923076923072</v>
      </c>
      <c r="BE220" s="8">
        <v>574.11235955056179</v>
      </c>
      <c r="BF220" s="8">
        <v>-72.523809523809518</v>
      </c>
      <c r="BG220" s="8">
        <v>37.348214285714334</v>
      </c>
      <c r="BH220" s="8">
        <v>-16.613825363825299</v>
      </c>
      <c r="BM220" s="7">
        <v>0.9736842</v>
      </c>
      <c r="BN220" s="7">
        <v>0.9736842</v>
      </c>
      <c r="BO220" s="7">
        <v>0.9736842</v>
      </c>
      <c r="BP220" s="7">
        <v>431.86486486486501</v>
      </c>
      <c r="BQ220" s="7">
        <v>423.65753424657498</v>
      </c>
      <c r="BR220" s="7">
        <v>427.78911564625798</v>
      </c>
      <c r="BS220" s="7">
        <v>-8.2073306182895198</v>
      </c>
      <c r="BT220" s="7">
        <v>5.1317374384809898E-2</v>
      </c>
      <c r="BU220" s="7">
        <v>3</v>
      </c>
      <c r="BV220" s="39">
        <v>38.360236949278026</v>
      </c>
      <c r="BW220" s="39">
        <v>27.61987618116644</v>
      </c>
      <c r="BX220" s="39">
        <v>37</v>
      </c>
      <c r="BY220" s="39">
        <v>-54.774898185857111</v>
      </c>
      <c r="BZ220" s="39">
        <v>41.790688566234813</v>
      </c>
      <c r="CA220" s="39">
        <v>37</v>
      </c>
      <c r="CB220">
        <v>0.5</v>
      </c>
      <c r="CC220">
        <v>0.70032511642682793</v>
      </c>
      <c r="CD220" s="7">
        <v>0.90833333333333333</v>
      </c>
      <c r="CE220" s="25">
        <v>343.8</v>
      </c>
      <c r="CF220" s="25">
        <v>441.61224489795916</v>
      </c>
      <c r="CG220" s="7">
        <v>1</v>
      </c>
      <c r="CH220" s="7">
        <v>0.81666666666666665</v>
      </c>
      <c r="CI220" s="7">
        <v>0.90833333333333333</v>
      </c>
      <c r="CJ220" s="8">
        <v>2</v>
      </c>
      <c r="CK220" s="8" t="s">
        <v>504</v>
      </c>
      <c r="CL220" s="8">
        <f t="shared" si="97"/>
        <v>3</v>
      </c>
      <c r="CM220" s="8" t="s">
        <v>631</v>
      </c>
      <c r="CN220" s="8">
        <v>2</v>
      </c>
      <c r="CO220" s="8" t="s">
        <v>631</v>
      </c>
      <c r="CP220" s="8">
        <v>2</v>
      </c>
      <c r="CQ220" s="7" t="s">
        <v>637</v>
      </c>
      <c r="CR220" s="7">
        <v>1</v>
      </c>
      <c r="CS220" s="7">
        <v>6</v>
      </c>
      <c r="CT220" s="7">
        <v>2</v>
      </c>
      <c r="CU220" s="8">
        <v>0</v>
      </c>
      <c r="CV220" s="8">
        <v>1</v>
      </c>
      <c r="CW220" s="7">
        <v>11</v>
      </c>
      <c r="CX220" s="7">
        <f t="shared" si="98"/>
        <v>0</v>
      </c>
      <c r="CY220" s="7">
        <f t="shared" si="99"/>
        <v>0</v>
      </c>
      <c r="CZ220" s="7">
        <v>0</v>
      </c>
      <c r="DA220" s="7">
        <v>0</v>
      </c>
      <c r="DB220" s="7">
        <v>6</v>
      </c>
      <c r="DC220" s="7">
        <v>5</v>
      </c>
      <c r="DD220" s="7">
        <v>0</v>
      </c>
      <c r="DE220" s="7">
        <v>13</v>
      </c>
      <c r="DF220" s="8">
        <v>18</v>
      </c>
      <c r="DG220" s="7">
        <v>30</v>
      </c>
      <c r="DH220" s="8">
        <v>0.91666666666666663</v>
      </c>
      <c r="DI220" s="8">
        <v>22</v>
      </c>
      <c r="DJ220" s="8">
        <v>21</v>
      </c>
      <c r="DK220" s="8">
        <v>0.48888888888888887</v>
      </c>
      <c r="DL220" s="8">
        <f t="shared" si="87"/>
        <v>0.46666666666666667</v>
      </c>
      <c r="DM220" s="8">
        <f t="shared" si="88"/>
        <v>0.4777777777777778</v>
      </c>
      <c r="DN220" s="8">
        <v>556.60869565217388</v>
      </c>
      <c r="DO220" s="8">
        <v>577.375</v>
      </c>
      <c r="DP220" s="8">
        <v>567.21276595744678</v>
      </c>
      <c r="DQ220" s="8">
        <v>553.5</v>
      </c>
      <c r="DR220" s="8">
        <v>513.14285714285711</v>
      </c>
      <c r="DS220" s="8">
        <v>533.79069767441865</v>
      </c>
      <c r="DT220" s="8">
        <v>551.24444444444441</v>
      </c>
      <c r="DU220" s="8">
        <f t="shared" si="89"/>
        <v>3.1086956521738784</v>
      </c>
      <c r="DV220" s="8">
        <f t="shared" si="89"/>
        <v>64.23214285714289</v>
      </c>
      <c r="DW220" s="8">
        <f t="shared" si="89"/>
        <v>33.422068283028125</v>
      </c>
      <c r="EB220" s="7">
        <v>0.98684210000000006</v>
      </c>
      <c r="EC220" s="7">
        <v>0.96052630000000006</v>
      </c>
      <c r="ED220" s="7">
        <v>0.9736842</v>
      </c>
      <c r="EE220" s="7">
        <v>467.91780821917803</v>
      </c>
      <c r="EF220" s="7">
        <v>490.1</v>
      </c>
      <c r="EG220" s="7">
        <v>478.77622377622401</v>
      </c>
      <c r="EH220" s="7">
        <v>22.182191780821899</v>
      </c>
      <c r="EI220" s="7">
        <v>4.5485456695801098E-2</v>
      </c>
      <c r="EJ220" s="7">
        <v>5</v>
      </c>
      <c r="EK220">
        <v>49.87037037037031</v>
      </c>
      <c r="EL220">
        <v>28.293175365992692</v>
      </c>
      <c r="EM220">
        <v>54</v>
      </c>
      <c r="EN220">
        <v>-42.205555555555542</v>
      </c>
      <c r="EO220">
        <v>41.05639414269109</v>
      </c>
      <c r="EP220">
        <v>20</v>
      </c>
      <c r="EQ220">
        <v>0.72972972972972971</v>
      </c>
      <c r="ER220">
        <v>1.1816067746040093</v>
      </c>
      <c r="ES220" s="7">
        <v>0.94166666666666665</v>
      </c>
      <c r="ET220" s="25">
        <v>370.32758620689657</v>
      </c>
      <c r="EU220" s="25">
        <v>469.85454545454547</v>
      </c>
      <c r="EV220" s="7">
        <v>1</v>
      </c>
      <c r="EW220" s="7">
        <v>0.91666666666666663</v>
      </c>
      <c r="EX220" s="7">
        <v>0.95833333333333337</v>
      </c>
    </row>
    <row r="221" spans="1:154" x14ac:dyDescent="0.25">
      <c r="A221" s="2">
        <v>2068</v>
      </c>
      <c r="B221" s="7" t="s">
        <v>90</v>
      </c>
      <c r="C221" s="7" t="str">
        <f t="shared" si="108"/>
        <v>00</v>
      </c>
      <c r="D221" s="7">
        <f t="shared" si="101"/>
        <v>1900</v>
      </c>
      <c r="E221" s="7">
        <f t="shared" si="102"/>
        <v>2000</v>
      </c>
      <c r="F221" s="7">
        <f t="shared" si="103"/>
        <v>19</v>
      </c>
      <c r="G221" s="7" t="s">
        <v>447</v>
      </c>
      <c r="H221" s="7">
        <f t="shared" si="94"/>
        <v>1</v>
      </c>
      <c r="I221" s="7"/>
      <c r="J221" s="7" t="s">
        <v>470</v>
      </c>
      <c r="K221" s="7">
        <f t="shared" si="106"/>
        <v>1</v>
      </c>
      <c r="L221" s="7">
        <v>12</v>
      </c>
      <c r="M221" s="7" t="s">
        <v>495</v>
      </c>
      <c r="N221" s="7">
        <f t="shared" si="107"/>
        <v>1</v>
      </c>
      <c r="O221" s="7" t="s">
        <v>494</v>
      </c>
      <c r="P221" s="7">
        <f t="shared" si="100"/>
        <v>0</v>
      </c>
      <c r="Q221" s="7" t="s">
        <v>495</v>
      </c>
      <c r="R221" s="7">
        <f t="shared" si="104"/>
        <v>1</v>
      </c>
      <c r="S221" s="7" t="s">
        <v>501</v>
      </c>
      <c r="T221" s="7">
        <f t="shared" si="96"/>
        <v>1</v>
      </c>
      <c r="U221" s="7" t="s">
        <v>506</v>
      </c>
      <c r="V221" s="25">
        <v>54</v>
      </c>
      <c r="W221" s="25">
        <v>60</v>
      </c>
      <c r="X221" s="25">
        <v>29</v>
      </c>
      <c r="Y221" s="7">
        <f t="shared" si="105"/>
        <v>4</v>
      </c>
      <c r="Z221" s="7" t="s">
        <v>514</v>
      </c>
      <c r="AA221" s="7">
        <f t="shared" si="83"/>
        <v>6</v>
      </c>
      <c r="AB221" s="7">
        <v>1</v>
      </c>
      <c r="AC221" s="7">
        <v>0</v>
      </c>
      <c r="AD221" s="7">
        <v>9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2</v>
      </c>
      <c r="AL221" s="7">
        <v>0</v>
      </c>
      <c r="AM221" s="7">
        <v>34</v>
      </c>
      <c r="AN221" s="7">
        <v>27</v>
      </c>
      <c r="AO221" s="7">
        <v>40</v>
      </c>
      <c r="AP221" s="7">
        <v>43</v>
      </c>
      <c r="AQ221" s="7">
        <v>16</v>
      </c>
      <c r="AR221" s="7">
        <v>39</v>
      </c>
      <c r="AS221" s="7">
        <v>0.95833333333333337</v>
      </c>
      <c r="AT221" s="8">
        <v>23</v>
      </c>
      <c r="AU221" s="8">
        <v>24</v>
      </c>
      <c r="AV221" s="8">
        <v>0.51111111111111107</v>
      </c>
      <c r="AW221" s="8">
        <v>0.53333333333333333</v>
      </c>
      <c r="AX221" s="8">
        <v>0.52222222222222225</v>
      </c>
      <c r="AY221" s="8">
        <v>639.77272727272725</v>
      </c>
      <c r="AZ221" s="8">
        <v>683.85714285714289</v>
      </c>
      <c r="BA221" s="8">
        <v>661.30232558139539</v>
      </c>
      <c r="BB221" s="8">
        <v>688.5454545454545</v>
      </c>
      <c r="BC221" s="8">
        <v>670.91666666666663</v>
      </c>
      <c r="BD221" s="8">
        <v>679.3478260869565</v>
      </c>
      <c r="BE221" s="8">
        <v>670.62921348314603</v>
      </c>
      <c r="BF221" s="8">
        <v>-48.772727272727252</v>
      </c>
      <c r="BG221" s="8">
        <v>12.940476190476261</v>
      </c>
      <c r="BH221" s="8">
        <v>-18.045500505561108</v>
      </c>
      <c r="BM221" s="7">
        <v>0.98684210000000006</v>
      </c>
      <c r="BN221" s="7">
        <v>1</v>
      </c>
      <c r="BO221" s="7">
        <v>0.99342109999999995</v>
      </c>
      <c r="BP221" s="7">
        <v>458.527777777778</v>
      </c>
      <c r="BQ221" s="7">
        <v>458.55405405405401</v>
      </c>
      <c r="BR221" s="7">
        <v>458.54109589041099</v>
      </c>
      <c r="BS221" s="7">
        <v>2.62762762762918E-2</v>
      </c>
      <c r="BT221" s="7">
        <v>2.7670352977325299E-2</v>
      </c>
      <c r="BU221" s="7">
        <v>3</v>
      </c>
      <c r="BV221" s="39">
        <v>30.937021276595704</v>
      </c>
      <c r="BW221" s="39">
        <v>19.948394263208257</v>
      </c>
      <c r="BX221" s="39">
        <v>47</v>
      </c>
      <c r="BY221" s="39">
        <v>-57.487692307692356</v>
      </c>
      <c r="BZ221" s="39">
        <v>45.099052719685936</v>
      </c>
      <c r="CA221" s="39">
        <v>26</v>
      </c>
      <c r="CB221">
        <v>0.64383561643835618</v>
      </c>
      <c r="CC221">
        <v>0.53815034200731104</v>
      </c>
      <c r="CD221" s="7">
        <v>0.96666666666666667</v>
      </c>
      <c r="CE221" s="25">
        <v>372.91525423728814</v>
      </c>
      <c r="CF221" s="25">
        <v>441.24561403508773</v>
      </c>
      <c r="CG221" s="7">
        <v>1</v>
      </c>
      <c r="CH221" s="7">
        <v>0.96666666666666667</v>
      </c>
      <c r="CI221" s="7">
        <v>0.98333333333333328</v>
      </c>
      <c r="CJ221" s="8"/>
      <c r="CK221" s="8"/>
      <c r="CL221" s="8"/>
      <c r="CM221" s="8"/>
      <c r="CN221" s="8"/>
      <c r="CO221" s="8"/>
      <c r="CP221" s="8"/>
      <c r="CU221" s="8"/>
      <c r="CV221" s="8"/>
      <c r="DF221" s="8"/>
      <c r="ET221" s="25"/>
      <c r="EU221" s="25"/>
    </row>
    <row r="222" spans="1:154" x14ac:dyDescent="0.25">
      <c r="A222" s="2">
        <v>2069</v>
      </c>
      <c r="B222" s="7" t="s">
        <v>129</v>
      </c>
      <c r="C222" s="7" t="str">
        <f t="shared" si="108"/>
        <v>00</v>
      </c>
      <c r="D222" s="7">
        <f t="shared" si="101"/>
        <v>1900</v>
      </c>
      <c r="E222" s="7">
        <f t="shared" si="102"/>
        <v>2000</v>
      </c>
      <c r="F222" s="7">
        <f t="shared" si="103"/>
        <v>19</v>
      </c>
      <c r="G222" s="7" t="s">
        <v>447</v>
      </c>
      <c r="H222" s="7">
        <f t="shared" si="94"/>
        <v>1</v>
      </c>
      <c r="I222" s="7"/>
      <c r="J222" s="7" t="s">
        <v>470</v>
      </c>
      <c r="K222" s="7">
        <f t="shared" si="106"/>
        <v>1</v>
      </c>
      <c r="L222" s="7">
        <v>12</v>
      </c>
      <c r="M222" s="7" t="s">
        <v>495</v>
      </c>
      <c r="N222" s="7">
        <f t="shared" si="107"/>
        <v>1</v>
      </c>
      <c r="O222" s="7" t="s">
        <v>495</v>
      </c>
      <c r="P222" s="7">
        <f t="shared" si="100"/>
        <v>1</v>
      </c>
      <c r="Q222" s="7" t="s">
        <v>495</v>
      </c>
      <c r="R222" s="7">
        <f t="shared" si="104"/>
        <v>1</v>
      </c>
      <c r="S222" s="7" t="s">
        <v>501</v>
      </c>
      <c r="T222" s="7">
        <f t="shared" si="96"/>
        <v>1</v>
      </c>
      <c r="U222" s="7" t="s">
        <v>507</v>
      </c>
      <c r="V222" s="25">
        <v>53</v>
      </c>
      <c r="W222" s="25">
        <v>50</v>
      </c>
      <c r="X222" s="25">
        <v>32</v>
      </c>
      <c r="Y222" s="7">
        <f t="shared" si="105"/>
        <v>2</v>
      </c>
      <c r="Z222" s="7" t="s">
        <v>517</v>
      </c>
      <c r="AA222" s="7">
        <f t="shared" si="83"/>
        <v>2</v>
      </c>
      <c r="AB222" s="7">
        <v>19</v>
      </c>
      <c r="AC222" s="7">
        <v>14</v>
      </c>
      <c r="AD222" s="7">
        <v>2</v>
      </c>
      <c r="AE222" s="7">
        <v>63</v>
      </c>
      <c r="AF222" s="7">
        <v>17</v>
      </c>
      <c r="AG222" s="7">
        <v>8</v>
      </c>
      <c r="AH222" s="7">
        <v>21</v>
      </c>
      <c r="AI222" s="7">
        <v>17</v>
      </c>
      <c r="AJ222" s="7">
        <v>10</v>
      </c>
      <c r="AK222" s="7">
        <v>1</v>
      </c>
      <c r="AL222" s="7">
        <v>11</v>
      </c>
      <c r="AM222" s="7">
        <v>20</v>
      </c>
      <c r="AN222" s="7">
        <v>16</v>
      </c>
      <c r="AO222" s="7">
        <v>38</v>
      </c>
      <c r="AP222" s="7">
        <v>29</v>
      </c>
      <c r="AQ222" s="7">
        <v>27</v>
      </c>
      <c r="AR222" s="7">
        <v>37</v>
      </c>
      <c r="AS222" s="7">
        <v>0.70833333333333337</v>
      </c>
      <c r="AT222" s="8">
        <v>12</v>
      </c>
      <c r="AU222" s="8">
        <v>31</v>
      </c>
      <c r="AV222" s="8">
        <v>0.26666666666666666</v>
      </c>
      <c r="AW222" s="8">
        <v>0.68888888888888888</v>
      </c>
      <c r="AX222" s="8">
        <v>0.4777777777777778</v>
      </c>
      <c r="AY222" s="8">
        <v>643.1875</v>
      </c>
      <c r="AZ222" s="8">
        <v>593.28571428571433</v>
      </c>
      <c r="BA222" s="8">
        <v>628</v>
      </c>
      <c r="BB222" s="8">
        <v>556.08333333333337</v>
      </c>
      <c r="BC222" s="8">
        <v>645.41935483870964</v>
      </c>
      <c r="BD222" s="8">
        <v>620.48837209302326</v>
      </c>
      <c r="BE222" s="8">
        <v>624.37078651685397</v>
      </c>
      <c r="BF222" s="8">
        <v>87.104166666666629</v>
      </c>
      <c r="BG222" s="8">
        <v>-52.133640552995303</v>
      </c>
      <c r="BH222" s="8">
        <v>7.5116279069767415</v>
      </c>
      <c r="BM222" s="7">
        <v>0.68421050000000005</v>
      </c>
      <c r="BN222" s="7">
        <v>0.71052630000000006</v>
      </c>
      <c r="BO222" s="7">
        <v>0.6973684</v>
      </c>
      <c r="BP222" s="7">
        <v>330.93877551020398</v>
      </c>
      <c r="BQ222" s="7">
        <v>348.91666666666703</v>
      </c>
      <c r="BR222" s="7">
        <v>339.83505154639198</v>
      </c>
      <c r="BS222" s="7">
        <v>17.977891156462601</v>
      </c>
      <c r="BT222" s="7">
        <v>4.7695881370710701E-2</v>
      </c>
      <c r="BU222" s="7">
        <v>36</v>
      </c>
      <c r="BV222" s="39">
        <v>57.497311827957041</v>
      </c>
      <c r="BW222" s="39">
        <v>39.651525775913797</v>
      </c>
      <c r="BX222" s="39">
        <v>31</v>
      </c>
      <c r="BY222" s="39">
        <v>-50.083333333333293</v>
      </c>
      <c r="BZ222" s="39">
        <v>30.120129850686634</v>
      </c>
      <c r="CA222" s="39">
        <v>18</v>
      </c>
      <c r="CB222">
        <v>0.63265306122448983</v>
      </c>
      <c r="CC222">
        <v>1.1480328484783444</v>
      </c>
      <c r="CD222" s="7">
        <v>0.77500000000000002</v>
      </c>
      <c r="CE222" s="25">
        <v>312.96428571428572</v>
      </c>
      <c r="CF222" s="25">
        <v>348.86486486486484</v>
      </c>
      <c r="CG222" s="7">
        <v>0.95</v>
      </c>
      <c r="CH222" s="7">
        <v>0.6166666666666667</v>
      </c>
      <c r="CI222" s="7">
        <v>0.78333333333333333</v>
      </c>
      <c r="CJ222" s="8">
        <v>2</v>
      </c>
      <c r="CK222" s="8" t="s">
        <v>504</v>
      </c>
      <c r="CL222" s="8">
        <f t="shared" si="97"/>
        <v>3</v>
      </c>
      <c r="CM222" s="8" t="s">
        <v>631</v>
      </c>
      <c r="CN222" s="8">
        <v>2</v>
      </c>
      <c r="CO222" s="8" t="s">
        <v>639</v>
      </c>
      <c r="CP222" s="8">
        <v>1</v>
      </c>
      <c r="CQ222" s="7" t="s">
        <v>642</v>
      </c>
      <c r="CR222" s="7">
        <v>3</v>
      </c>
      <c r="CS222" s="7">
        <v>15</v>
      </c>
      <c r="CT222" s="7">
        <v>13</v>
      </c>
      <c r="CU222" s="8">
        <v>2</v>
      </c>
      <c r="CV222" s="8">
        <v>0</v>
      </c>
      <c r="CW222" s="7">
        <v>53</v>
      </c>
      <c r="CX222" s="7">
        <f t="shared" si="98"/>
        <v>1</v>
      </c>
      <c r="CY222" s="7">
        <f t="shared" si="99"/>
        <v>1</v>
      </c>
      <c r="CZ222" s="7">
        <v>13</v>
      </c>
      <c r="DA222" s="7">
        <v>7</v>
      </c>
      <c r="DB222" s="7">
        <v>20</v>
      </c>
      <c r="DC222" s="7">
        <v>13</v>
      </c>
      <c r="DD222" s="7">
        <v>8</v>
      </c>
      <c r="DE222" s="7">
        <v>21</v>
      </c>
      <c r="DF222" s="8">
        <v>14</v>
      </c>
      <c r="DG222" s="7">
        <v>32</v>
      </c>
      <c r="DH222" s="41">
        <v>0.66666666666666663</v>
      </c>
      <c r="DI222" s="41">
        <v>24</v>
      </c>
      <c r="DJ222" s="41">
        <v>18</v>
      </c>
      <c r="DK222" s="41">
        <v>0.53333333333333333</v>
      </c>
      <c r="DL222" s="41">
        <f t="shared" si="87"/>
        <v>0.4</v>
      </c>
      <c r="DM222" s="41">
        <f t="shared" si="88"/>
        <v>0.46666666666666667</v>
      </c>
      <c r="DN222" s="41">
        <v>404.57142857142856</v>
      </c>
      <c r="DO222" s="41">
        <v>359.83333333333331</v>
      </c>
      <c r="DP222" s="41">
        <v>380.71111111111111</v>
      </c>
      <c r="DQ222" s="41">
        <v>405.39130434782606</v>
      </c>
      <c r="DR222" s="41">
        <v>444.72222222222223</v>
      </c>
      <c r="DS222" s="41">
        <v>422.65853658536588</v>
      </c>
      <c r="DT222" s="41">
        <v>400.7093023255814</v>
      </c>
      <c r="DU222" s="41">
        <f t="shared" si="89"/>
        <v>-0.81987577639750953</v>
      </c>
      <c r="DV222" s="41">
        <f t="shared" si="89"/>
        <v>-84.888888888888914</v>
      </c>
      <c r="DW222" s="41">
        <f t="shared" si="89"/>
        <v>-41.947425474254771</v>
      </c>
      <c r="EB222" s="7">
        <v>0.8289474</v>
      </c>
      <c r="EC222" s="7">
        <v>0.8947368</v>
      </c>
      <c r="ED222" s="7">
        <v>0.86184210000000006</v>
      </c>
      <c r="EE222" s="7">
        <v>373.96721311475397</v>
      </c>
      <c r="EF222" s="7">
        <v>365.70149253731302</v>
      </c>
      <c r="EG222" s="7">
        <v>369.640625</v>
      </c>
      <c r="EH222" s="7">
        <v>-8.2657205774406695</v>
      </c>
      <c r="EI222" s="7">
        <v>7.0753671436241103E-2</v>
      </c>
      <c r="EJ222" s="7">
        <v>15</v>
      </c>
      <c r="EK222">
        <v>32.022921108742018</v>
      </c>
      <c r="EL222">
        <v>28.695511808629274</v>
      </c>
      <c r="EM222">
        <v>28</v>
      </c>
      <c r="EN222">
        <v>-37.680860403863029</v>
      </c>
      <c r="EO222">
        <v>24.011044892228469</v>
      </c>
      <c r="EP222">
        <v>34</v>
      </c>
      <c r="EQ222">
        <v>0.45161290322580644</v>
      </c>
      <c r="ER222">
        <v>0.84984580409047772</v>
      </c>
      <c r="ES222" s="7">
        <v>0.81666666666666665</v>
      </c>
      <c r="ET222" s="25">
        <v>307.15517241379308</v>
      </c>
      <c r="EU222" s="25">
        <v>368.52499999999998</v>
      </c>
      <c r="EV222" s="7">
        <v>1</v>
      </c>
      <c r="EW222" s="7">
        <v>0.66666666666666663</v>
      </c>
      <c r="EX222" s="7">
        <v>0.83333333333333337</v>
      </c>
    </row>
    <row r="223" spans="1:154" x14ac:dyDescent="0.25">
      <c r="A223" s="2">
        <v>2070</v>
      </c>
      <c r="B223" s="7" t="s">
        <v>206</v>
      </c>
      <c r="C223" s="7" t="str">
        <f t="shared" si="108"/>
        <v>00</v>
      </c>
      <c r="D223" s="7">
        <f t="shared" si="101"/>
        <v>1900</v>
      </c>
      <c r="E223" s="7">
        <f t="shared" si="102"/>
        <v>2000</v>
      </c>
      <c r="F223" s="7">
        <f t="shared" si="103"/>
        <v>19</v>
      </c>
      <c r="G223" s="7" t="s">
        <v>447</v>
      </c>
      <c r="H223" s="7">
        <f t="shared" si="94"/>
        <v>1</v>
      </c>
      <c r="I223" s="7"/>
      <c r="J223" s="7" t="s">
        <v>470</v>
      </c>
      <c r="K223" s="7">
        <f t="shared" si="106"/>
        <v>1</v>
      </c>
      <c r="L223" s="7">
        <v>12</v>
      </c>
      <c r="M223" s="7" t="s">
        <v>495</v>
      </c>
      <c r="N223" s="7">
        <f t="shared" si="107"/>
        <v>1</v>
      </c>
      <c r="O223" s="7" t="s">
        <v>494</v>
      </c>
      <c r="P223" s="7">
        <f t="shared" si="100"/>
        <v>0</v>
      </c>
      <c r="Q223" s="7" t="s">
        <v>494</v>
      </c>
      <c r="R223" s="7">
        <f t="shared" si="104"/>
        <v>0</v>
      </c>
      <c r="S223" s="7" t="s">
        <v>501</v>
      </c>
      <c r="T223" s="7">
        <f t="shared" si="96"/>
        <v>1</v>
      </c>
      <c r="U223" s="7" t="s">
        <v>504</v>
      </c>
      <c r="V223" s="25">
        <v>54</v>
      </c>
      <c r="W223" s="25">
        <v>60</v>
      </c>
      <c r="X223" s="25">
        <v>33</v>
      </c>
      <c r="Y223" s="7">
        <f t="shared" si="105"/>
        <v>3</v>
      </c>
      <c r="Z223" s="7" t="s">
        <v>513</v>
      </c>
      <c r="AA223" s="7">
        <f t="shared" si="83"/>
        <v>5</v>
      </c>
      <c r="AB223" s="7">
        <v>3</v>
      </c>
      <c r="AC223" s="7">
        <v>0</v>
      </c>
      <c r="AD223" s="7">
        <v>9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2</v>
      </c>
      <c r="AL223" s="7">
        <v>11</v>
      </c>
      <c r="AM223" s="7">
        <v>32</v>
      </c>
      <c r="AN223" s="7">
        <v>32</v>
      </c>
      <c r="AO223" s="7">
        <v>41</v>
      </c>
      <c r="AP223" s="7">
        <v>44</v>
      </c>
      <c r="AQ223" s="7">
        <v>12</v>
      </c>
      <c r="AR223" s="7">
        <v>43</v>
      </c>
      <c r="AS223" s="7">
        <v>0.95833333333333337</v>
      </c>
      <c r="AT223" s="8">
        <v>28</v>
      </c>
      <c r="AU223" s="8">
        <v>25</v>
      </c>
      <c r="AV223" s="8">
        <v>0.62222222222222223</v>
      </c>
      <c r="AW223" s="8">
        <v>0.55555555555555558</v>
      </c>
      <c r="AX223" s="8">
        <v>0.58888888888888891</v>
      </c>
      <c r="AY223" s="8">
        <v>672.94117647058829</v>
      </c>
      <c r="AZ223" s="8">
        <v>656.84210526315792</v>
      </c>
      <c r="BA223" s="8">
        <v>664.44444444444446</v>
      </c>
      <c r="BB223" s="8">
        <v>609.82142857142856</v>
      </c>
      <c r="BC223" s="8">
        <v>684.36</v>
      </c>
      <c r="BD223" s="8">
        <v>644.98113207547169</v>
      </c>
      <c r="BE223" s="8">
        <v>652.85393258426961</v>
      </c>
      <c r="BF223" s="8">
        <v>63.119747899159734</v>
      </c>
      <c r="BG223" s="8">
        <v>-27.517894736842095</v>
      </c>
      <c r="BH223" s="8">
        <v>19.463312368972765</v>
      </c>
      <c r="BM223" s="7">
        <v>0.9473684</v>
      </c>
      <c r="BN223" s="7">
        <v>0.98684210000000006</v>
      </c>
      <c r="BO223" s="7">
        <v>0.96710529999999995</v>
      </c>
      <c r="BP223" s="7">
        <v>447.61971830985902</v>
      </c>
      <c r="BQ223" s="7">
        <v>444.72602739726</v>
      </c>
      <c r="BR223" s="7">
        <v>446.152777777778</v>
      </c>
      <c r="BS223" s="7">
        <v>-2.8936909125988599</v>
      </c>
      <c r="BT223" s="7">
        <v>6.0261458823177197E-2</v>
      </c>
      <c r="BU223" s="7">
        <v>5</v>
      </c>
      <c r="BV223" s="39">
        <v>52.037695590327225</v>
      </c>
      <c r="BW223" s="39">
        <v>25.470870331754682</v>
      </c>
      <c r="BX223" s="39">
        <v>38</v>
      </c>
      <c r="BY223" s="39">
        <v>-60.325143325143266</v>
      </c>
      <c r="BZ223" s="39">
        <v>50.270197390085983</v>
      </c>
      <c r="CA223" s="39">
        <v>33</v>
      </c>
      <c r="CB223">
        <v>0.53521126760563376</v>
      </c>
      <c r="CC223">
        <v>0.86262033908236291</v>
      </c>
      <c r="CD223" s="7">
        <v>0.94166666666666665</v>
      </c>
      <c r="CE223" s="25">
        <v>369.7</v>
      </c>
      <c r="CF223" s="25">
        <v>483.47169811320754</v>
      </c>
      <c r="CG223" s="7">
        <v>1</v>
      </c>
      <c r="CH223" s="7">
        <v>0.8833333333333333</v>
      </c>
      <c r="CI223" s="7">
        <v>0.94166666666666665</v>
      </c>
      <c r="CJ223" s="8">
        <v>3</v>
      </c>
      <c r="CK223" s="8" t="s">
        <v>506</v>
      </c>
      <c r="CL223" s="8">
        <f t="shared" si="97"/>
        <v>4</v>
      </c>
      <c r="CM223" s="8" t="s">
        <v>634</v>
      </c>
      <c r="CN223" s="8">
        <v>0</v>
      </c>
      <c r="CO223" s="8" t="s">
        <v>634</v>
      </c>
      <c r="CP223" s="8">
        <v>0</v>
      </c>
      <c r="CQ223" s="7" t="s">
        <v>635</v>
      </c>
      <c r="CR223" s="7">
        <v>0</v>
      </c>
      <c r="CS223" s="7">
        <v>0</v>
      </c>
      <c r="CT223" s="7">
        <v>0</v>
      </c>
      <c r="CU223" s="8">
        <v>9</v>
      </c>
      <c r="CV223" s="8">
        <v>0</v>
      </c>
      <c r="CW223" s="7">
        <v>0</v>
      </c>
      <c r="CX223" s="7">
        <f t="shared" si="98"/>
        <v>0</v>
      </c>
      <c r="CY223" s="7">
        <f t="shared" si="99"/>
        <v>0</v>
      </c>
      <c r="CZ223" s="7">
        <v>0</v>
      </c>
      <c r="DA223" s="7">
        <v>0</v>
      </c>
      <c r="DB223" s="7">
        <v>0</v>
      </c>
      <c r="DC223" s="7">
        <v>0</v>
      </c>
      <c r="DD223" s="7">
        <v>0</v>
      </c>
      <c r="DE223" s="7">
        <v>14</v>
      </c>
      <c r="DF223" s="8">
        <v>32</v>
      </c>
      <c r="DG223" s="7">
        <v>40</v>
      </c>
      <c r="DH223" s="8">
        <v>0.95833333333333337</v>
      </c>
      <c r="DI223" s="8">
        <v>29</v>
      </c>
      <c r="DJ223" s="8">
        <v>25</v>
      </c>
      <c r="DK223" s="8">
        <v>0.64444444444444449</v>
      </c>
      <c r="DL223" s="8">
        <f t="shared" si="87"/>
        <v>0.55555555555555558</v>
      </c>
      <c r="DM223" s="8">
        <f t="shared" si="88"/>
        <v>0.6</v>
      </c>
      <c r="DN223" s="8">
        <v>550.25</v>
      </c>
      <c r="DO223" s="8">
        <v>582.21052631578948</v>
      </c>
      <c r="DP223" s="8">
        <v>567.6</v>
      </c>
      <c r="DQ223" s="8">
        <v>611.72413793103453</v>
      </c>
      <c r="DR223" s="8">
        <v>588.76</v>
      </c>
      <c r="DS223" s="8">
        <v>601.09259259259261</v>
      </c>
      <c r="DT223" s="8">
        <v>587.92134831460669</v>
      </c>
      <c r="DU223" s="8">
        <f t="shared" si="89"/>
        <v>-61.474137931034534</v>
      </c>
      <c r="DV223" s="8">
        <f t="shared" si="89"/>
        <v>-6.5494736842105112</v>
      </c>
      <c r="DW223" s="8">
        <f t="shared" si="89"/>
        <v>-33.492592592592587</v>
      </c>
      <c r="EB223" s="7">
        <v>1</v>
      </c>
      <c r="EC223" s="7">
        <v>0.98684210000000006</v>
      </c>
      <c r="ED223" s="7">
        <v>0.99342109999999995</v>
      </c>
      <c r="EE223" s="7">
        <v>442.05405405405401</v>
      </c>
      <c r="EF223" s="7">
        <v>453.43243243243199</v>
      </c>
      <c r="EG223" s="7">
        <v>447.743243243243</v>
      </c>
      <c r="EH223" s="7">
        <v>11.3783783783784</v>
      </c>
      <c r="EI223" s="7">
        <v>6.0221541136912402E-2</v>
      </c>
      <c r="EJ223" s="7">
        <v>2</v>
      </c>
      <c r="EK223">
        <v>55.901820187534526</v>
      </c>
      <c r="EL223">
        <v>26.536922326523236</v>
      </c>
      <c r="EM223">
        <v>49</v>
      </c>
      <c r="EN223">
        <v>-84.067567567567522</v>
      </c>
      <c r="EO223">
        <v>84.974770011230646</v>
      </c>
      <c r="EP223">
        <v>26</v>
      </c>
      <c r="EQ223">
        <v>0.65333333333333332</v>
      </c>
      <c r="ER223">
        <v>0.66496297924410175</v>
      </c>
      <c r="ES223" s="7">
        <v>0.98333333333333328</v>
      </c>
      <c r="ET223" s="25">
        <v>392.2</v>
      </c>
      <c r="EU223" s="25">
        <v>471.58620689655174</v>
      </c>
      <c r="EV223" s="7">
        <v>1</v>
      </c>
      <c r="EW223" s="7">
        <v>0.98333333333333328</v>
      </c>
      <c r="EX223" s="7">
        <v>0.9916666666666667</v>
      </c>
    </row>
    <row r="224" spans="1:154" x14ac:dyDescent="0.25">
      <c r="A224" s="2">
        <v>2071</v>
      </c>
      <c r="B224" s="7" t="s">
        <v>206</v>
      </c>
      <c r="C224" s="7" t="str">
        <f t="shared" si="108"/>
        <v>00</v>
      </c>
      <c r="D224" s="7">
        <f t="shared" si="101"/>
        <v>1900</v>
      </c>
      <c r="E224" s="7">
        <f t="shared" si="102"/>
        <v>2000</v>
      </c>
      <c r="F224" s="7">
        <f t="shared" si="103"/>
        <v>19</v>
      </c>
      <c r="G224" s="7" t="s">
        <v>447</v>
      </c>
      <c r="H224" s="7">
        <f t="shared" si="94"/>
        <v>1</v>
      </c>
      <c r="I224" s="7"/>
      <c r="J224" s="7" t="s">
        <v>470</v>
      </c>
      <c r="K224" s="7">
        <f t="shared" si="106"/>
        <v>1</v>
      </c>
      <c r="L224" s="7">
        <v>12</v>
      </c>
      <c r="M224" s="7" t="s">
        <v>495</v>
      </c>
      <c r="N224" s="7">
        <f t="shared" si="107"/>
        <v>1</v>
      </c>
      <c r="O224" s="7" t="s">
        <v>494</v>
      </c>
      <c r="P224" s="7">
        <f t="shared" si="100"/>
        <v>0</v>
      </c>
      <c r="Q224" s="7" t="s">
        <v>495</v>
      </c>
      <c r="R224" s="7">
        <f t="shared" si="104"/>
        <v>1</v>
      </c>
      <c r="S224" s="7" t="s">
        <v>501</v>
      </c>
      <c r="T224" s="7">
        <f t="shared" si="96"/>
        <v>1</v>
      </c>
      <c r="U224" s="7" t="s">
        <v>507</v>
      </c>
      <c r="V224" s="25">
        <v>52</v>
      </c>
      <c r="W224" s="25">
        <v>50</v>
      </c>
      <c r="X224" s="25">
        <v>27</v>
      </c>
      <c r="Y224" s="7">
        <f t="shared" si="105"/>
        <v>2</v>
      </c>
      <c r="Z224" s="7" t="s">
        <v>514</v>
      </c>
      <c r="AA224" s="7">
        <f t="shared" si="83"/>
        <v>6</v>
      </c>
      <c r="AB224" s="7">
        <v>2</v>
      </c>
      <c r="AC224" s="7">
        <v>0</v>
      </c>
      <c r="AD224" s="7">
        <v>9</v>
      </c>
      <c r="AE224" s="7">
        <v>2</v>
      </c>
      <c r="AF224" s="7">
        <v>0</v>
      </c>
      <c r="AG224" s="7">
        <v>0</v>
      </c>
      <c r="AH224" s="7">
        <v>0</v>
      </c>
      <c r="AI224" s="7">
        <v>2</v>
      </c>
      <c r="AJ224" s="7">
        <v>0</v>
      </c>
      <c r="AK224" s="7">
        <v>2</v>
      </c>
      <c r="AL224" s="7">
        <v>18</v>
      </c>
      <c r="AM224" s="7">
        <v>28</v>
      </c>
      <c r="AN224" s="7">
        <v>33</v>
      </c>
      <c r="AO224" s="7">
        <v>37</v>
      </c>
      <c r="AP224" s="7">
        <v>41</v>
      </c>
      <c r="AQ224" s="7">
        <v>15</v>
      </c>
      <c r="AR224" s="7">
        <v>37</v>
      </c>
      <c r="AS224" s="7">
        <v>0.95833333333333337</v>
      </c>
      <c r="AT224" s="8">
        <v>16</v>
      </c>
      <c r="AU224" s="8">
        <v>28</v>
      </c>
      <c r="AV224" s="8">
        <v>0.35555555555555557</v>
      </c>
      <c r="AW224" s="8">
        <v>0.62222222222222223</v>
      </c>
      <c r="AX224" s="8">
        <v>0.48888888888888887</v>
      </c>
      <c r="AY224" s="8">
        <v>487.75</v>
      </c>
      <c r="AZ224" s="8">
        <v>576.4375</v>
      </c>
      <c r="BA224" s="8">
        <v>520</v>
      </c>
      <c r="BB224" s="8">
        <v>537.125</v>
      </c>
      <c r="BC224" s="8">
        <v>508.81481481481484</v>
      </c>
      <c r="BD224" s="8">
        <v>519.34883720930236</v>
      </c>
      <c r="BE224" s="8">
        <v>519.67816091954023</v>
      </c>
      <c r="BF224" s="8">
        <v>-49.375</v>
      </c>
      <c r="BG224" s="8">
        <v>67.622685185185162</v>
      </c>
      <c r="BH224" s="8">
        <v>0.65116279069764005</v>
      </c>
      <c r="BM224" s="7">
        <v>0.98684210000000006</v>
      </c>
      <c r="BN224" s="7">
        <v>0.96052630000000006</v>
      </c>
      <c r="BO224" s="7">
        <v>0.9736842</v>
      </c>
      <c r="BP224" s="7">
        <v>409.15068493150699</v>
      </c>
      <c r="BQ224" s="7">
        <v>404.5</v>
      </c>
      <c r="BR224" s="7">
        <v>406.84137931034502</v>
      </c>
      <c r="BS224" s="7">
        <v>-4.6506849315068699</v>
      </c>
      <c r="BT224" s="7">
        <v>5.5133517619299202E-2</v>
      </c>
      <c r="BU224" s="7">
        <v>4</v>
      </c>
      <c r="BV224" s="39">
        <v>33.93333333333333</v>
      </c>
      <c r="BW224" s="39">
        <v>18.273265231540371</v>
      </c>
      <c r="BX224" s="39">
        <v>30</v>
      </c>
      <c r="BY224" s="39">
        <v>-34.06818181818182</v>
      </c>
      <c r="BZ224" s="39">
        <v>28.670064945286438</v>
      </c>
      <c r="CA224" s="39">
        <v>44</v>
      </c>
      <c r="CB224">
        <v>0.40540540540540543</v>
      </c>
      <c r="CC224">
        <v>0.99604180564820977</v>
      </c>
      <c r="CD224" s="7">
        <v>0.90833333333333333</v>
      </c>
      <c r="CE224" s="25">
        <v>330.81355932203388</v>
      </c>
      <c r="CF224" s="25">
        <v>439.52</v>
      </c>
      <c r="CG224" s="7">
        <v>0.98333333333333328</v>
      </c>
      <c r="CH224" s="7">
        <v>0.83333333333333337</v>
      </c>
      <c r="CI224" s="7">
        <v>0.90833333333333333</v>
      </c>
      <c r="CJ224" s="8">
        <v>2</v>
      </c>
      <c r="CK224" s="8" t="s">
        <v>504</v>
      </c>
      <c r="CL224" s="8">
        <f t="shared" si="97"/>
        <v>3</v>
      </c>
      <c r="CM224" s="8" t="s">
        <v>634</v>
      </c>
      <c r="CN224" s="8">
        <v>0</v>
      </c>
      <c r="CO224" s="8" t="s">
        <v>634</v>
      </c>
      <c r="CP224" s="8">
        <v>0</v>
      </c>
      <c r="CQ224" s="7" t="s">
        <v>635</v>
      </c>
      <c r="CR224" s="7">
        <v>0</v>
      </c>
      <c r="CS224" s="7">
        <v>3</v>
      </c>
      <c r="CT224" s="7">
        <v>2</v>
      </c>
      <c r="CU224" s="8">
        <v>0</v>
      </c>
      <c r="CV224" s="8">
        <v>0</v>
      </c>
      <c r="CW224" s="7">
        <v>4</v>
      </c>
      <c r="CX224" s="7">
        <f t="shared" si="98"/>
        <v>0</v>
      </c>
      <c r="CY224" s="7">
        <f t="shared" si="99"/>
        <v>0</v>
      </c>
      <c r="CZ224" s="7">
        <v>0</v>
      </c>
      <c r="DA224" s="7">
        <v>0</v>
      </c>
      <c r="DB224" s="7">
        <v>0</v>
      </c>
      <c r="DC224" s="7">
        <v>4</v>
      </c>
      <c r="DD224" s="7">
        <v>0</v>
      </c>
      <c r="DE224" s="7">
        <v>14</v>
      </c>
      <c r="DF224" s="8">
        <v>25</v>
      </c>
      <c r="DG224" s="7">
        <v>38</v>
      </c>
      <c r="DH224" s="8">
        <v>0.95833333333333337</v>
      </c>
      <c r="DI224" s="8">
        <v>17</v>
      </c>
      <c r="DJ224" s="8">
        <v>24</v>
      </c>
      <c r="DK224" s="8">
        <v>0.37777777777777777</v>
      </c>
      <c r="DL224" s="8">
        <f t="shared" si="87"/>
        <v>0.53333333333333333</v>
      </c>
      <c r="DM224" s="8">
        <f t="shared" si="88"/>
        <v>0.45555555555555555</v>
      </c>
      <c r="DN224" s="8">
        <v>463.62962962962962</v>
      </c>
      <c r="DO224" s="8">
        <v>509.66666666666669</v>
      </c>
      <c r="DP224" s="8">
        <v>483.77083333333331</v>
      </c>
      <c r="DQ224" s="8">
        <v>502.5</v>
      </c>
      <c r="DR224" s="8">
        <v>439.39130434782606</v>
      </c>
      <c r="DS224" s="8">
        <v>465.28205128205127</v>
      </c>
      <c r="DT224" s="8">
        <v>475.48275862068965</v>
      </c>
      <c r="DU224" s="8">
        <f t="shared" si="89"/>
        <v>-38.870370370370381</v>
      </c>
      <c r="DV224" s="8">
        <f t="shared" si="89"/>
        <v>70.275362318840621</v>
      </c>
      <c r="DW224" s="8">
        <f t="shared" si="89"/>
        <v>18.488782051282044</v>
      </c>
      <c r="EB224" s="7">
        <v>0.96052630000000006</v>
      </c>
      <c r="EC224" s="7">
        <v>0.9736842</v>
      </c>
      <c r="ED224" s="7">
        <v>0.96710529999999995</v>
      </c>
      <c r="EE224" s="7">
        <v>403.14084507042298</v>
      </c>
      <c r="EF224" s="7">
        <v>417.305555555556</v>
      </c>
      <c r="EG224" s="7">
        <v>410.27272727272702</v>
      </c>
      <c r="EH224" s="7">
        <v>14.164710485133</v>
      </c>
      <c r="EI224" s="7">
        <v>4.0859398180938103E-2</v>
      </c>
      <c r="EJ224" s="7">
        <v>5</v>
      </c>
      <c r="EK224">
        <v>35.050653594771269</v>
      </c>
      <c r="EL224">
        <v>27.063355687512523</v>
      </c>
      <c r="EM224">
        <v>51</v>
      </c>
      <c r="EN224">
        <v>-39.094444444444456</v>
      </c>
      <c r="EO224">
        <v>32.213972123909222</v>
      </c>
      <c r="EP224">
        <v>20</v>
      </c>
      <c r="EQ224">
        <v>0.71830985915492962</v>
      </c>
      <c r="ER224">
        <v>0.89656354228489787</v>
      </c>
      <c r="ES224" s="7">
        <v>0.93333333333333335</v>
      </c>
      <c r="ET224" s="25">
        <v>330.32203389830511</v>
      </c>
      <c r="EU224" s="25">
        <v>414.35849056603774</v>
      </c>
      <c r="EV224" s="7">
        <v>0.98333333333333328</v>
      </c>
      <c r="EW224" s="7">
        <v>0.8833333333333333</v>
      </c>
      <c r="EX224" s="7">
        <v>0.93333333333333335</v>
      </c>
    </row>
    <row r="225" spans="1:154" x14ac:dyDescent="0.25">
      <c r="A225" s="2">
        <v>2072</v>
      </c>
      <c r="B225" s="7" t="s">
        <v>207</v>
      </c>
      <c r="C225" s="7" t="str">
        <f t="shared" si="108"/>
        <v>00</v>
      </c>
      <c r="D225" s="7">
        <f t="shared" si="101"/>
        <v>1900</v>
      </c>
      <c r="E225" s="7">
        <f t="shared" si="102"/>
        <v>2000</v>
      </c>
      <c r="F225" s="7">
        <f t="shared" si="103"/>
        <v>19</v>
      </c>
      <c r="G225" s="7" t="s">
        <v>447</v>
      </c>
      <c r="H225" s="7">
        <f t="shared" si="94"/>
        <v>1</v>
      </c>
      <c r="I225" s="7"/>
      <c r="J225" s="7" t="s">
        <v>470</v>
      </c>
      <c r="K225" s="7">
        <f t="shared" si="106"/>
        <v>1</v>
      </c>
      <c r="L225" s="7">
        <v>12</v>
      </c>
      <c r="M225" s="7" t="s">
        <v>495</v>
      </c>
      <c r="N225" s="7">
        <f t="shared" si="107"/>
        <v>1</v>
      </c>
      <c r="O225" s="7" t="s">
        <v>494</v>
      </c>
      <c r="P225" s="7">
        <f t="shared" si="100"/>
        <v>0</v>
      </c>
      <c r="Q225" s="7" t="s">
        <v>494</v>
      </c>
      <c r="R225" s="7">
        <f t="shared" si="104"/>
        <v>0</v>
      </c>
      <c r="S225" s="7" t="s">
        <v>501</v>
      </c>
      <c r="T225" s="7">
        <f t="shared" si="96"/>
        <v>1</v>
      </c>
      <c r="U225" s="7" t="s">
        <v>507</v>
      </c>
      <c r="V225" s="25">
        <v>55</v>
      </c>
      <c r="W225" s="25">
        <v>70</v>
      </c>
      <c r="X225" s="25">
        <v>30</v>
      </c>
      <c r="Y225" s="7">
        <f t="shared" si="105"/>
        <v>2</v>
      </c>
      <c r="Z225" s="7" t="s">
        <v>515</v>
      </c>
      <c r="AA225" s="7">
        <f t="shared" si="83"/>
        <v>3</v>
      </c>
      <c r="AB225" s="7">
        <v>16</v>
      </c>
      <c r="AC225" s="7">
        <v>8</v>
      </c>
      <c r="AD225" s="7">
        <v>1</v>
      </c>
      <c r="AE225" s="7">
        <v>36</v>
      </c>
      <c r="AF225" s="7">
        <v>11</v>
      </c>
      <c r="AG225" s="7">
        <v>4</v>
      </c>
      <c r="AH225" s="7">
        <v>13</v>
      </c>
      <c r="AI225" s="7">
        <v>8</v>
      </c>
      <c r="AJ225" s="7">
        <v>6</v>
      </c>
      <c r="AK225" s="7">
        <v>3</v>
      </c>
      <c r="AL225" s="7">
        <v>31</v>
      </c>
      <c r="AM225" s="7">
        <v>30</v>
      </c>
      <c r="AN225" s="7">
        <v>34</v>
      </c>
      <c r="AO225" s="7">
        <v>30</v>
      </c>
      <c r="AP225" s="7">
        <v>35</v>
      </c>
      <c r="AQ225" s="7">
        <v>27</v>
      </c>
      <c r="AR225" s="7">
        <v>35</v>
      </c>
      <c r="AS225" s="7">
        <v>0.91666666666666663</v>
      </c>
      <c r="AT225" s="8">
        <v>18</v>
      </c>
      <c r="AU225" s="8">
        <v>29</v>
      </c>
      <c r="AV225" s="8">
        <v>0.4</v>
      </c>
      <c r="AW225" s="8">
        <v>0.64444444444444449</v>
      </c>
      <c r="AX225" s="8">
        <v>0.52222222222222225</v>
      </c>
      <c r="AY225" s="8">
        <v>747.62962962962968</v>
      </c>
      <c r="AZ225" s="8">
        <v>787.375</v>
      </c>
      <c r="BA225" s="8">
        <v>762.41860465116281</v>
      </c>
      <c r="BB225" s="8">
        <v>737.17647058823525</v>
      </c>
      <c r="BC225" s="8">
        <v>649.85714285714289</v>
      </c>
      <c r="BD225" s="8">
        <v>682.84444444444443</v>
      </c>
      <c r="BE225" s="8">
        <v>721.72727272727275</v>
      </c>
      <c r="BF225" s="8">
        <v>10.453159041394429</v>
      </c>
      <c r="BG225" s="8">
        <v>137.51785714285711</v>
      </c>
      <c r="BH225" s="8">
        <v>79.574160206718375</v>
      </c>
      <c r="BM225" s="7">
        <v>0.8947368</v>
      </c>
      <c r="BN225" s="7">
        <v>0.88157890000000005</v>
      </c>
      <c r="BO225" s="7">
        <v>0.88815789999999994</v>
      </c>
      <c r="BP225" s="7">
        <v>430.42647058823502</v>
      </c>
      <c r="BQ225" s="7">
        <v>432.77272727272702</v>
      </c>
      <c r="BR225" s="7">
        <v>431.58208955223898</v>
      </c>
      <c r="BS225" s="7">
        <v>2.3462566844919501</v>
      </c>
      <c r="BT225" s="7">
        <v>8.0852314894330105E-2</v>
      </c>
      <c r="BU225" s="7">
        <v>11</v>
      </c>
      <c r="BV225" s="39">
        <v>48.178132678132656</v>
      </c>
      <c r="BW225" s="39">
        <v>28.192829699362719</v>
      </c>
      <c r="BX225" s="39">
        <v>37</v>
      </c>
      <c r="BY225" s="39">
        <v>-52.356304985337268</v>
      </c>
      <c r="BZ225" s="39">
        <v>35.137280941568335</v>
      </c>
      <c r="CA225" s="39">
        <v>31</v>
      </c>
      <c r="CB225">
        <v>0.54411764705882348</v>
      </c>
      <c r="CC225">
        <v>0.92019734187936419</v>
      </c>
      <c r="CD225" s="7">
        <v>0.81666666666666665</v>
      </c>
      <c r="CE225" s="25">
        <v>361.67924528301887</v>
      </c>
      <c r="CF225" s="25">
        <v>395.75555555555553</v>
      </c>
      <c r="CG225" s="7">
        <v>0.9</v>
      </c>
      <c r="CH225" s="7">
        <v>0.75</v>
      </c>
      <c r="CI225" s="7">
        <v>0.82499999999999996</v>
      </c>
      <c r="CJ225" s="8">
        <v>2</v>
      </c>
      <c r="CK225" s="8" t="s">
        <v>507</v>
      </c>
      <c r="CL225" s="8">
        <f t="shared" si="97"/>
        <v>2</v>
      </c>
      <c r="CM225" s="8" t="s">
        <v>634</v>
      </c>
      <c r="CN225" s="8">
        <v>0</v>
      </c>
      <c r="CO225" s="8" t="s">
        <v>631</v>
      </c>
      <c r="CP225" s="8">
        <v>2</v>
      </c>
      <c r="CQ225" s="7" t="s">
        <v>642</v>
      </c>
      <c r="CR225" s="7">
        <v>3</v>
      </c>
      <c r="CS225" s="7">
        <v>21</v>
      </c>
      <c r="CT225" s="7">
        <v>21</v>
      </c>
      <c r="CU225" s="8">
        <v>3</v>
      </c>
      <c r="CV225" s="8">
        <v>2</v>
      </c>
      <c r="CW225" s="7">
        <v>74</v>
      </c>
      <c r="CX225" s="7">
        <f t="shared" si="98"/>
        <v>1</v>
      </c>
      <c r="CY225" s="7">
        <f t="shared" si="99"/>
        <v>1</v>
      </c>
      <c r="CZ225" s="7">
        <v>20</v>
      </c>
      <c r="DA225" s="7">
        <v>8</v>
      </c>
      <c r="DB225" s="7">
        <v>26</v>
      </c>
      <c r="DC225" s="7">
        <v>20</v>
      </c>
      <c r="DD225" s="7">
        <v>12</v>
      </c>
      <c r="DE225" s="7">
        <v>37</v>
      </c>
      <c r="DF225" s="8">
        <v>23</v>
      </c>
      <c r="DG225" s="7">
        <v>38</v>
      </c>
      <c r="DH225" s="8">
        <v>0.95833333333333337</v>
      </c>
      <c r="DI225" s="8">
        <v>30</v>
      </c>
      <c r="DJ225" s="8">
        <v>27</v>
      </c>
      <c r="DK225" s="8">
        <v>0.66666666666666663</v>
      </c>
      <c r="DL225" s="8">
        <f t="shared" si="87"/>
        <v>0.6</v>
      </c>
      <c r="DM225" s="8">
        <f t="shared" si="88"/>
        <v>0.6333333333333333</v>
      </c>
      <c r="DN225" s="8">
        <v>620</v>
      </c>
      <c r="DO225" s="8">
        <v>581.29411764705878</v>
      </c>
      <c r="DP225" s="8">
        <v>598.77419354838707</v>
      </c>
      <c r="DQ225" s="8">
        <v>615.5</v>
      </c>
      <c r="DR225" s="8">
        <v>620.84615384615381</v>
      </c>
      <c r="DS225" s="8">
        <v>617.98214285714289</v>
      </c>
      <c r="DT225" s="8">
        <v>611.13793103448279</v>
      </c>
      <c r="DU225" s="8">
        <f t="shared" si="89"/>
        <v>4.5</v>
      </c>
      <c r="DV225" s="8">
        <f t="shared" si="89"/>
        <v>-39.552036199095028</v>
      </c>
      <c r="DW225" s="8">
        <f t="shared" si="89"/>
        <v>-19.207949308755815</v>
      </c>
      <c r="EB225" s="7">
        <v>0.9210526</v>
      </c>
      <c r="EC225" s="7">
        <v>0.96052630000000006</v>
      </c>
      <c r="ED225" s="7">
        <v>0.94078949999999995</v>
      </c>
      <c r="EE225" s="7">
        <v>419.41176470588198</v>
      </c>
      <c r="EF225" s="7">
        <v>426.45070422535201</v>
      </c>
      <c r="EG225" s="7">
        <v>423.00719424460402</v>
      </c>
      <c r="EH225" s="7">
        <v>7.0389395194697499</v>
      </c>
      <c r="EI225" s="7">
        <v>5.5965777986368599E-2</v>
      </c>
      <c r="EJ225" s="7">
        <v>8</v>
      </c>
      <c r="EK225">
        <v>42.757338551859092</v>
      </c>
      <c r="EL225">
        <v>26.069634641477759</v>
      </c>
      <c r="EM225">
        <v>42</v>
      </c>
      <c r="EN225">
        <v>-45.421232876712338</v>
      </c>
      <c r="EO225">
        <v>38.356993215989021</v>
      </c>
      <c r="EP225">
        <v>28</v>
      </c>
      <c r="EQ225">
        <v>0.6</v>
      </c>
      <c r="ER225">
        <v>0.941351342618024</v>
      </c>
      <c r="ES225" s="7">
        <v>0.91666666666666663</v>
      </c>
      <c r="ET225" s="25">
        <v>382.36666666666667</v>
      </c>
      <c r="EU225" s="25">
        <v>456.82</v>
      </c>
      <c r="EV225" s="7">
        <v>1</v>
      </c>
      <c r="EW225" s="7">
        <v>0.85</v>
      </c>
      <c r="EX225" s="7">
        <v>0.92500000000000004</v>
      </c>
    </row>
    <row r="226" spans="1:154" x14ac:dyDescent="0.25">
      <c r="A226" s="2">
        <v>2073</v>
      </c>
      <c r="B226" s="7" t="s">
        <v>208</v>
      </c>
      <c r="C226" s="7" t="str">
        <f t="shared" si="108"/>
        <v>00</v>
      </c>
      <c r="D226" s="7">
        <f t="shared" si="101"/>
        <v>1900</v>
      </c>
      <c r="E226" s="7">
        <f t="shared" si="102"/>
        <v>2000</v>
      </c>
      <c r="F226" s="7">
        <f t="shared" si="103"/>
        <v>19</v>
      </c>
      <c r="G226" s="7" t="s">
        <v>447</v>
      </c>
      <c r="H226" s="7">
        <f t="shared" si="94"/>
        <v>1</v>
      </c>
      <c r="I226" s="7"/>
      <c r="J226" s="7" t="s">
        <v>470</v>
      </c>
      <c r="K226" s="7">
        <f t="shared" si="106"/>
        <v>1</v>
      </c>
      <c r="L226" s="7">
        <v>12</v>
      </c>
      <c r="M226" s="7" t="s">
        <v>495</v>
      </c>
      <c r="N226" s="7">
        <f t="shared" si="107"/>
        <v>1</v>
      </c>
      <c r="O226" s="7" t="s">
        <v>494</v>
      </c>
      <c r="P226" s="7">
        <f t="shared" si="100"/>
        <v>0</v>
      </c>
      <c r="Q226" s="7" t="s">
        <v>494</v>
      </c>
      <c r="R226" s="7">
        <f t="shared" si="104"/>
        <v>0</v>
      </c>
      <c r="S226" s="7" t="s">
        <v>501</v>
      </c>
      <c r="T226" s="7">
        <f t="shared" si="96"/>
        <v>1</v>
      </c>
      <c r="U226" s="7" t="s">
        <v>504</v>
      </c>
      <c r="V226" s="25">
        <v>52</v>
      </c>
      <c r="W226" s="25">
        <v>70</v>
      </c>
      <c r="X226" s="25">
        <v>16</v>
      </c>
      <c r="Y226" s="7">
        <f t="shared" si="105"/>
        <v>3</v>
      </c>
      <c r="Z226" s="7" t="s">
        <v>514</v>
      </c>
      <c r="AA226" s="7">
        <f t="shared" si="83"/>
        <v>6</v>
      </c>
      <c r="AB226" s="7">
        <v>1</v>
      </c>
      <c r="AC226" s="7">
        <v>2</v>
      </c>
      <c r="AD226" s="7">
        <v>0</v>
      </c>
      <c r="AE226" s="7">
        <v>16</v>
      </c>
      <c r="AF226" s="7">
        <v>1</v>
      </c>
      <c r="AG226" s="7">
        <v>4</v>
      </c>
      <c r="AH226" s="7">
        <v>3</v>
      </c>
      <c r="AI226" s="7">
        <v>8</v>
      </c>
      <c r="AJ226" s="7">
        <v>0</v>
      </c>
      <c r="AK226" s="7">
        <v>1</v>
      </c>
      <c r="AL226" s="7">
        <v>29</v>
      </c>
      <c r="AM226" s="7">
        <v>35</v>
      </c>
      <c r="AN226" s="7">
        <v>30</v>
      </c>
      <c r="AO226" s="7">
        <v>36</v>
      </c>
      <c r="AP226" s="7">
        <v>41</v>
      </c>
      <c r="AQ226" s="7">
        <v>23</v>
      </c>
      <c r="AR226" s="7">
        <v>39</v>
      </c>
      <c r="AS226" s="7">
        <v>1</v>
      </c>
      <c r="AT226" s="8">
        <v>23</v>
      </c>
      <c r="AU226" s="8">
        <v>28</v>
      </c>
      <c r="AV226" s="8">
        <v>0.51111111111111107</v>
      </c>
      <c r="AW226" s="8">
        <v>0.62222222222222223</v>
      </c>
      <c r="AX226" s="8">
        <v>0.56666666666666665</v>
      </c>
      <c r="AY226" s="8">
        <v>838.27272727272725</v>
      </c>
      <c r="AZ226" s="8">
        <v>882.35294117647061</v>
      </c>
      <c r="BA226" s="8">
        <v>857.48717948717945</v>
      </c>
      <c r="BB226" s="8">
        <v>813.78260869565213</v>
      </c>
      <c r="BC226" s="8">
        <v>781.78571428571433</v>
      </c>
      <c r="BD226" s="8">
        <v>796.21568627450984</v>
      </c>
      <c r="BE226" s="8">
        <v>822.76666666666665</v>
      </c>
      <c r="BF226" s="8">
        <v>24.490118577075123</v>
      </c>
      <c r="BG226" s="8">
        <v>100.56722689075627</v>
      </c>
      <c r="BH226" s="8">
        <v>61.271493212669611</v>
      </c>
      <c r="BI226" s="7">
        <v>209</v>
      </c>
      <c r="BJ226" s="7">
        <v>173</v>
      </c>
      <c r="BK226" s="7">
        <v>1148.0833333333333</v>
      </c>
      <c r="BL226" s="7">
        <v>975.2833333333333</v>
      </c>
      <c r="BM226" s="7">
        <v>0.8552632</v>
      </c>
      <c r="BN226" s="7">
        <v>0.84210529999999995</v>
      </c>
      <c r="BO226" s="7">
        <v>0.8486842</v>
      </c>
      <c r="BP226" s="7">
        <v>425.265625</v>
      </c>
      <c r="BQ226" s="7">
        <v>434.84126984126999</v>
      </c>
      <c r="BR226" s="7">
        <v>430.015748031496</v>
      </c>
      <c r="BS226" s="7">
        <v>9.5756448412698205</v>
      </c>
      <c r="BT226" s="7">
        <v>4.48827633284977E-2</v>
      </c>
      <c r="BU226" s="7">
        <v>16</v>
      </c>
      <c r="BV226" s="39">
        <v>46.408837408837435</v>
      </c>
      <c r="BW226" s="39">
        <v>35.057127540352845</v>
      </c>
      <c r="BX226" s="39">
        <v>37</v>
      </c>
      <c r="BY226" s="39">
        <v>-40.899470899470899</v>
      </c>
      <c r="BZ226" s="39">
        <v>32.239373894059014</v>
      </c>
      <c r="CA226" s="39">
        <v>27</v>
      </c>
      <c r="CB226">
        <v>0.578125</v>
      </c>
      <c r="CC226">
        <v>1.1347050802419503</v>
      </c>
      <c r="CD226" s="7">
        <v>0.97499999999999998</v>
      </c>
      <c r="CE226" s="25">
        <v>560.28813559322032</v>
      </c>
      <c r="CF226" s="25">
        <v>618.91379310344826</v>
      </c>
      <c r="CG226" s="7">
        <v>1</v>
      </c>
      <c r="CH226" s="7">
        <v>1</v>
      </c>
      <c r="CI226" s="7">
        <v>1</v>
      </c>
      <c r="CJ226" s="8">
        <v>3</v>
      </c>
      <c r="CK226" s="8" t="s">
        <v>504</v>
      </c>
      <c r="CL226" s="8">
        <f t="shared" si="97"/>
        <v>3</v>
      </c>
      <c r="CM226" s="8" t="s">
        <v>639</v>
      </c>
      <c r="CN226" s="8">
        <v>1</v>
      </c>
      <c r="CO226" s="8" t="s">
        <v>639</v>
      </c>
      <c r="CP226" s="8">
        <v>1</v>
      </c>
      <c r="CQ226" s="7" t="s">
        <v>636</v>
      </c>
      <c r="CR226" s="7">
        <v>2</v>
      </c>
      <c r="CS226" s="7">
        <v>5</v>
      </c>
      <c r="CT226" s="7">
        <v>5</v>
      </c>
      <c r="CU226" s="8">
        <v>1</v>
      </c>
      <c r="CV226" s="8">
        <v>3</v>
      </c>
      <c r="CW226" s="7">
        <v>8</v>
      </c>
      <c r="CX226" s="7">
        <f t="shared" si="98"/>
        <v>0</v>
      </c>
      <c r="CY226" s="7">
        <f t="shared" si="99"/>
        <v>0</v>
      </c>
      <c r="CZ226" s="7">
        <v>0</v>
      </c>
      <c r="DA226" s="7">
        <v>0</v>
      </c>
      <c r="DB226" s="7">
        <v>1</v>
      </c>
      <c r="DC226" s="7">
        <v>7</v>
      </c>
      <c r="DD226" s="7">
        <v>0</v>
      </c>
      <c r="DE226" s="7">
        <v>29</v>
      </c>
      <c r="DF226" s="8">
        <v>30</v>
      </c>
      <c r="DG226" s="7">
        <v>39</v>
      </c>
      <c r="DH226" s="8">
        <v>1</v>
      </c>
      <c r="DI226" s="8">
        <v>24</v>
      </c>
      <c r="DJ226" s="8">
        <v>27</v>
      </c>
      <c r="DK226" s="8">
        <v>0.53333333333333333</v>
      </c>
      <c r="DL226" s="8">
        <f t="shared" si="87"/>
        <v>0.6</v>
      </c>
      <c r="DM226" s="8">
        <f t="shared" si="88"/>
        <v>0.56666666666666665</v>
      </c>
      <c r="DN226" s="8">
        <v>936.71428571428567</v>
      </c>
      <c r="DO226" s="8">
        <v>963.61111111111109</v>
      </c>
      <c r="DP226" s="8">
        <v>949.12820512820508</v>
      </c>
      <c r="DQ226" s="8">
        <v>947.18181818181813</v>
      </c>
      <c r="DR226" s="8">
        <v>860.7037037037037</v>
      </c>
      <c r="DS226" s="8">
        <v>899.53061224489795</v>
      </c>
      <c r="DT226" s="8">
        <v>921.51136363636363</v>
      </c>
      <c r="DU226" s="8">
        <f t="shared" si="89"/>
        <v>-10.467532467532465</v>
      </c>
      <c r="DV226" s="8">
        <f t="shared" si="89"/>
        <v>102.90740740740739</v>
      </c>
      <c r="DW226" s="8">
        <f t="shared" si="89"/>
        <v>49.597592883307129</v>
      </c>
      <c r="EB226" s="7">
        <v>0.9736842</v>
      </c>
      <c r="EC226" s="7">
        <v>0.9736842</v>
      </c>
      <c r="ED226" s="7">
        <v>0.9736842</v>
      </c>
      <c r="EE226" s="7">
        <v>450.591549295775</v>
      </c>
      <c r="EF226" s="7">
        <v>451.109589041096</v>
      </c>
      <c r="EG226" s="7">
        <v>450.85416666666703</v>
      </c>
      <c r="EH226" s="7">
        <v>0.51803974532123198</v>
      </c>
      <c r="EI226" s="7">
        <v>4.23080989410465E-2</v>
      </c>
      <c r="EJ226" s="7">
        <v>5</v>
      </c>
      <c r="EK226">
        <v>36.252027027027069</v>
      </c>
      <c r="EL226">
        <v>26.902125845367653</v>
      </c>
      <c r="EM226">
        <v>40</v>
      </c>
      <c r="EN226">
        <v>-45.25422297297294</v>
      </c>
      <c r="EO226">
        <v>36.802882338717751</v>
      </c>
      <c r="EP226">
        <v>32</v>
      </c>
      <c r="EQ226">
        <v>0.55555555555555558</v>
      </c>
      <c r="ER226">
        <v>0.80107500793191766</v>
      </c>
      <c r="ES226" s="7">
        <v>0.97499999999999998</v>
      </c>
      <c r="ET226" s="25">
        <v>502.65</v>
      </c>
      <c r="EU226" s="25">
        <v>560.26315789473688</v>
      </c>
      <c r="EV226" s="7">
        <v>1</v>
      </c>
      <c r="EW226" s="7">
        <v>0.98333333333333328</v>
      </c>
      <c r="EX226" s="7">
        <v>0.9916666666666667</v>
      </c>
    </row>
    <row r="227" spans="1:154" x14ac:dyDescent="0.25">
      <c r="A227" s="2">
        <v>2074</v>
      </c>
      <c r="B227" s="7" t="s">
        <v>209</v>
      </c>
      <c r="C227" s="7" t="str">
        <f t="shared" si="108"/>
        <v>99</v>
      </c>
      <c r="D227" s="7">
        <f t="shared" si="101"/>
        <v>1999</v>
      </c>
      <c r="E227" s="7">
        <f t="shared" si="102"/>
        <v>1999</v>
      </c>
      <c r="F227" s="7">
        <f t="shared" si="103"/>
        <v>20</v>
      </c>
      <c r="G227" s="7" t="s">
        <v>447</v>
      </c>
      <c r="H227" s="7">
        <f t="shared" si="94"/>
        <v>1</v>
      </c>
      <c r="I227" s="7"/>
      <c r="J227" s="7" t="s">
        <v>476</v>
      </c>
      <c r="K227" s="7">
        <f t="shared" si="106"/>
        <v>0</v>
      </c>
      <c r="L227" s="7">
        <v>12</v>
      </c>
      <c r="M227" s="7" t="s">
        <v>495</v>
      </c>
      <c r="N227" s="7">
        <f t="shared" si="107"/>
        <v>1</v>
      </c>
      <c r="O227" s="7" t="s">
        <v>494</v>
      </c>
      <c r="P227" s="7">
        <f t="shared" si="100"/>
        <v>0</v>
      </c>
      <c r="Q227" s="7" t="s">
        <v>495</v>
      </c>
      <c r="R227" s="7">
        <f t="shared" si="104"/>
        <v>1</v>
      </c>
      <c r="S227" s="7" t="s">
        <v>501</v>
      </c>
      <c r="T227" s="7">
        <f t="shared" si="96"/>
        <v>1</v>
      </c>
      <c r="U227" s="7" t="s">
        <v>506</v>
      </c>
      <c r="V227" s="25">
        <v>49</v>
      </c>
      <c r="W227" s="25">
        <v>40</v>
      </c>
      <c r="X227" s="25">
        <v>25</v>
      </c>
      <c r="Y227" s="7">
        <f t="shared" si="105"/>
        <v>4</v>
      </c>
      <c r="Z227" s="7" t="s">
        <v>514</v>
      </c>
      <c r="AA227" s="7">
        <f t="shared" ref="AA227:AA290" si="109">IF(ISNUMBER(SEARCH("6-8 שעות או יותר",Z227)),6,IF(ISNUMBER(SEARCH("5-7 שעות",Z227)),5,IF(ISNUMBER(SEARCH("4-6 שעות",Z227)),4,IF(ISNUMBER(SEARCH("3-5 שעות",Z227)),3,IF(ISNUMBER(SEARCH("2-4 שעות",Z227)),2,1)))))</f>
        <v>6</v>
      </c>
      <c r="AB227" s="7">
        <v>14</v>
      </c>
      <c r="AC227" s="7">
        <v>9</v>
      </c>
      <c r="AD227" s="7">
        <v>2</v>
      </c>
      <c r="AE227" s="7">
        <v>11</v>
      </c>
      <c r="AF227" s="7">
        <v>4</v>
      </c>
      <c r="AG227" s="7">
        <v>0</v>
      </c>
      <c r="AH227" s="7">
        <v>4</v>
      </c>
      <c r="AI227" s="7">
        <v>3</v>
      </c>
      <c r="AJ227" s="7">
        <v>4</v>
      </c>
      <c r="AK227" s="7">
        <v>1</v>
      </c>
      <c r="AL227" s="7">
        <v>18</v>
      </c>
      <c r="AM227" s="7">
        <v>16</v>
      </c>
      <c r="AN227" s="7">
        <v>36</v>
      </c>
      <c r="AO227" s="7">
        <v>30</v>
      </c>
      <c r="AP227" s="7">
        <v>37</v>
      </c>
      <c r="AQ227" s="7">
        <v>10</v>
      </c>
      <c r="AR227" s="7">
        <v>38</v>
      </c>
      <c r="AS227" s="7">
        <v>0.875</v>
      </c>
      <c r="AT227" s="8">
        <v>23</v>
      </c>
      <c r="AU227" s="8">
        <v>29</v>
      </c>
      <c r="AV227" s="8">
        <v>0.51111111111111107</v>
      </c>
      <c r="AW227" s="8">
        <v>0.64444444444444449</v>
      </c>
      <c r="AX227" s="8">
        <v>0.57777777777777772</v>
      </c>
      <c r="AY227" s="8">
        <v>687.81818181818187</v>
      </c>
      <c r="AZ227" s="8">
        <v>683.4666666666667</v>
      </c>
      <c r="BA227" s="8">
        <v>686.05405405405406</v>
      </c>
      <c r="BB227" s="8">
        <v>754.47826086956525</v>
      </c>
      <c r="BC227" s="8">
        <v>593.71428571428567</v>
      </c>
      <c r="BD227" s="8">
        <v>666.21568627450984</v>
      </c>
      <c r="BE227" s="8">
        <v>674.55681818181813</v>
      </c>
      <c r="BF227" s="8">
        <v>-66.660079051383377</v>
      </c>
      <c r="BG227" s="8">
        <v>89.752380952381031</v>
      </c>
      <c r="BH227" s="8">
        <v>19.838367779544228</v>
      </c>
      <c r="BM227" s="7">
        <v>0.96052630000000006</v>
      </c>
      <c r="BN227" s="7">
        <v>0.96052630000000006</v>
      </c>
      <c r="BO227" s="7">
        <v>0.96052630000000006</v>
      </c>
      <c r="BP227" s="7">
        <v>534.27142857142906</v>
      </c>
      <c r="BQ227" s="7">
        <v>555.19117647058795</v>
      </c>
      <c r="BR227" s="7">
        <v>544.57971014492796</v>
      </c>
      <c r="BS227" s="7">
        <v>20.919747899159699</v>
      </c>
      <c r="BT227" s="7">
        <v>0.116594968707524</v>
      </c>
      <c r="BU227" s="7">
        <v>9</v>
      </c>
      <c r="BV227" s="39">
        <v>68.811176470588293</v>
      </c>
      <c r="BW227" s="39">
        <v>48.251379254897962</v>
      </c>
      <c r="BX227" s="39">
        <v>50</v>
      </c>
      <c r="BY227" s="39">
        <v>-106.95168067226885</v>
      </c>
      <c r="BZ227" s="39">
        <v>79.889975361526453</v>
      </c>
      <c r="CA227" s="39">
        <v>21</v>
      </c>
      <c r="CB227">
        <v>0.70422535211267601</v>
      </c>
      <c r="CC227">
        <v>0.64338564890294536</v>
      </c>
      <c r="CD227" s="7">
        <v>0.91666666666666663</v>
      </c>
      <c r="CE227" s="25">
        <v>452.33333333333331</v>
      </c>
      <c r="CF227" s="25">
        <v>532.36</v>
      </c>
      <c r="CG227" s="7">
        <v>1</v>
      </c>
      <c r="CH227" s="7">
        <v>0.85</v>
      </c>
      <c r="CI227" s="7">
        <v>0.92500000000000004</v>
      </c>
      <c r="CJ227" s="8">
        <v>2</v>
      </c>
      <c r="CK227" s="8" t="s">
        <v>507</v>
      </c>
      <c r="CL227" s="8">
        <f t="shared" si="97"/>
        <v>2</v>
      </c>
      <c r="CM227" s="8" t="s">
        <v>639</v>
      </c>
      <c r="CN227" s="8">
        <v>1</v>
      </c>
      <c r="CO227" s="8" t="s">
        <v>639</v>
      </c>
      <c r="CP227" s="8">
        <v>1</v>
      </c>
      <c r="CQ227" s="7" t="s">
        <v>637</v>
      </c>
      <c r="CR227" s="7">
        <v>1</v>
      </c>
      <c r="CS227" s="7">
        <v>12</v>
      </c>
      <c r="CT227" s="7">
        <v>9</v>
      </c>
      <c r="CU227" s="8">
        <v>1</v>
      </c>
      <c r="CV227" s="8">
        <v>1</v>
      </c>
      <c r="CW227" s="7">
        <v>15</v>
      </c>
      <c r="CX227" s="7">
        <f t="shared" si="98"/>
        <v>0</v>
      </c>
      <c r="CY227" s="7">
        <f t="shared" si="99"/>
        <v>0</v>
      </c>
      <c r="CZ227" s="7">
        <v>0</v>
      </c>
      <c r="DA227" s="7">
        <v>0</v>
      </c>
      <c r="DB227" s="7">
        <v>5</v>
      </c>
      <c r="DC227" s="7">
        <v>10</v>
      </c>
      <c r="DD227" s="7">
        <v>0</v>
      </c>
      <c r="DE227" s="7">
        <v>32</v>
      </c>
      <c r="DF227" s="8">
        <v>13</v>
      </c>
      <c r="DG227" s="7">
        <v>31</v>
      </c>
      <c r="DH227" s="41">
        <v>0.58333333333333337</v>
      </c>
      <c r="DI227" s="41">
        <v>25</v>
      </c>
      <c r="DJ227" s="41">
        <v>16</v>
      </c>
      <c r="DK227" s="41">
        <v>0.55555555555555558</v>
      </c>
      <c r="DL227" s="41">
        <f t="shared" si="87"/>
        <v>0.35555555555555557</v>
      </c>
      <c r="DM227" s="41">
        <f t="shared" si="88"/>
        <v>0.45555555555555555</v>
      </c>
      <c r="DN227" s="41">
        <v>520.1</v>
      </c>
      <c r="DO227" s="41">
        <v>557</v>
      </c>
      <c r="DP227" s="41">
        <v>541.9387755102041</v>
      </c>
      <c r="DQ227" s="41">
        <v>519.26086956521738</v>
      </c>
      <c r="DR227" s="41">
        <v>559.6875</v>
      </c>
      <c r="DS227" s="41">
        <v>535.84615384615381</v>
      </c>
      <c r="DT227" s="41">
        <v>539.23863636363637</v>
      </c>
      <c r="DU227" s="41">
        <f t="shared" si="89"/>
        <v>0.83913043478264626</v>
      </c>
      <c r="DV227" s="41">
        <f t="shared" si="89"/>
        <v>-2.6875</v>
      </c>
      <c r="DW227" s="41">
        <f t="shared" si="89"/>
        <v>6.0926216640502844</v>
      </c>
      <c r="EB227" s="7">
        <v>0.9736842</v>
      </c>
      <c r="EC227" s="7">
        <v>1</v>
      </c>
      <c r="ED227" s="7">
        <v>0.98684210000000006</v>
      </c>
      <c r="EE227" s="7">
        <v>488.13513513513499</v>
      </c>
      <c r="EF227" s="7">
        <v>503.59459459459498</v>
      </c>
      <c r="EG227" s="7">
        <v>495.86486486486501</v>
      </c>
      <c r="EH227" s="7">
        <v>15.459459459459399</v>
      </c>
      <c r="EI227" s="7">
        <v>6.0109592835139898E-2</v>
      </c>
      <c r="EJ227" s="7">
        <v>2</v>
      </c>
      <c r="EK227">
        <v>50.451737451737436</v>
      </c>
      <c r="EL227">
        <v>35.100438976265373</v>
      </c>
      <c r="EM227">
        <v>49</v>
      </c>
      <c r="EN227">
        <v>-53.125405405405417</v>
      </c>
      <c r="EO227">
        <v>33.798840216788491</v>
      </c>
      <c r="EP227">
        <v>25</v>
      </c>
      <c r="EQ227">
        <v>0.66216216216216217</v>
      </c>
      <c r="ER227">
        <v>0.94967251669394437</v>
      </c>
      <c r="ES227" s="7">
        <v>0.96666666666666667</v>
      </c>
      <c r="ET227" s="25">
        <v>416.26666666666665</v>
      </c>
      <c r="EU227" s="25">
        <v>455.53571428571428</v>
      </c>
      <c r="EV227" s="7">
        <v>1</v>
      </c>
      <c r="EW227" s="7">
        <v>0.93333333333333335</v>
      </c>
      <c r="EX227" s="7">
        <v>0.96666666666666667</v>
      </c>
    </row>
    <row r="228" spans="1:154" x14ac:dyDescent="0.25">
      <c r="A228" s="2">
        <v>2075</v>
      </c>
      <c r="B228" s="7" t="s">
        <v>210</v>
      </c>
      <c r="C228" s="7" t="str">
        <f t="shared" si="108"/>
        <v>00</v>
      </c>
      <c r="D228" s="7">
        <f t="shared" si="101"/>
        <v>1900</v>
      </c>
      <c r="E228" s="7">
        <f t="shared" si="102"/>
        <v>2000</v>
      </c>
      <c r="F228" s="7">
        <f t="shared" si="103"/>
        <v>19</v>
      </c>
      <c r="G228" s="7" t="s">
        <v>447</v>
      </c>
      <c r="H228" s="7">
        <f t="shared" si="94"/>
        <v>1</v>
      </c>
      <c r="I228" s="7"/>
      <c r="J228" s="7" t="s">
        <v>470</v>
      </c>
      <c r="K228" s="7">
        <f t="shared" si="106"/>
        <v>1</v>
      </c>
      <c r="L228" s="7">
        <v>12</v>
      </c>
      <c r="M228" s="7" t="s">
        <v>495</v>
      </c>
      <c r="N228" s="7">
        <f t="shared" si="107"/>
        <v>1</v>
      </c>
      <c r="O228" s="7" t="s">
        <v>494</v>
      </c>
      <c r="P228" s="7">
        <f t="shared" ref="P228:P259" si="110">IF(O228="לא",0,1)</f>
        <v>0</v>
      </c>
      <c r="Q228" s="7" t="s">
        <v>494</v>
      </c>
      <c r="R228" s="7">
        <f t="shared" si="104"/>
        <v>0</v>
      </c>
      <c r="S228" s="7" t="s">
        <v>501</v>
      </c>
      <c r="T228" s="7">
        <f t="shared" si="96"/>
        <v>1</v>
      </c>
      <c r="U228" s="7" t="s">
        <v>504</v>
      </c>
      <c r="V228" s="25">
        <v>49</v>
      </c>
      <c r="W228" s="25">
        <v>30</v>
      </c>
      <c r="X228" s="25">
        <v>26</v>
      </c>
      <c r="Y228" s="7">
        <f t="shared" si="105"/>
        <v>3</v>
      </c>
      <c r="Z228" s="7" t="s">
        <v>514</v>
      </c>
      <c r="AA228" s="7">
        <f t="shared" si="109"/>
        <v>6</v>
      </c>
      <c r="AB228" s="7">
        <v>8</v>
      </c>
      <c r="AC228" s="7">
        <v>1</v>
      </c>
      <c r="AD228" s="7">
        <v>0</v>
      </c>
      <c r="AE228" s="7">
        <v>3</v>
      </c>
      <c r="AF228" s="7">
        <v>0</v>
      </c>
      <c r="AG228" s="7">
        <v>0</v>
      </c>
      <c r="AH228" s="7">
        <v>1</v>
      </c>
      <c r="AI228" s="7">
        <v>2</v>
      </c>
      <c r="AJ228" s="7">
        <v>0</v>
      </c>
      <c r="AK228" s="7">
        <v>0</v>
      </c>
      <c r="AL228" s="7">
        <v>9</v>
      </c>
      <c r="AM228" s="7">
        <v>25</v>
      </c>
      <c r="AN228" s="7">
        <v>24</v>
      </c>
      <c r="AO228" s="7">
        <v>33</v>
      </c>
      <c r="AP228" s="7">
        <v>39</v>
      </c>
      <c r="AQ228" s="7">
        <v>22</v>
      </c>
      <c r="AR228" s="7">
        <v>33</v>
      </c>
      <c r="AS228" s="7">
        <v>1</v>
      </c>
      <c r="AT228" s="8">
        <v>24</v>
      </c>
      <c r="AU228" s="8">
        <v>29</v>
      </c>
      <c r="AV228" s="8">
        <v>0.53333333333333333</v>
      </c>
      <c r="AW228" s="8">
        <v>0.64444444444444449</v>
      </c>
      <c r="AX228" s="8">
        <v>0.58888888888888891</v>
      </c>
      <c r="AY228" s="8">
        <v>816.76190476190482</v>
      </c>
      <c r="AZ228" s="8">
        <v>730.4</v>
      </c>
      <c r="BA228" s="8">
        <v>780.77777777777783</v>
      </c>
      <c r="BB228" s="8">
        <v>865.27272727272725</v>
      </c>
      <c r="BC228" s="8">
        <v>804.22222222222217</v>
      </c>
      <c r="BD228" s="8">
        <v>831.63265306122446</v>
      </c>
      <c r="BE228" s="8">
        <v>810.09411764705885</v>
      </c>
      <c r="BF228" s="8">
        <v>-48.510822510822436</v>
      </c>
      <c r="BG228" s="8">
        <v>-73.822222222222194</v>
      </c>
      <c r="BH228" s="8">
        <v>-50.854875283446631</v>
      </c>
      <c r="BM228" s="7">
        <v>0.9736842</v>
      </c>
      <c r="BN228" s="7">
        <v>0.9736842</v>
      </c>
      <c r="BO228" s="7">
        <v>0.9736842</v>
      </c>
      <c r="BP228" s="7">
        <v>568.80821917808203</v>
      </c>
      <c r="BQ228" s="7">
        <v>591.32394366197195</v>
      </c>
      <c r="BR228" s="7">
        <v>579.90972222222194</v>
      </c>
      <c r="BS228" s="7">
        <v>22.515724483889699</v>
      </c>
      <c r="BT228" s="7">
        <v>7.42658184514218E-2</v>
      </c>
      <c r="BU228" s="7">
        <v>5</v>
      </c>
      <c r="BV228" s="39">
        <v>69.785862785862747</v>
      </c>
      <c r="BW228" s="39">
        <v>51.328864850724266</v>
      </c>
      <c r="BX228" s="39">
        <v>52</v>
      </c>
      <c r="BY228" s="39">
        <v>-51.080437580437525</v>
      </c>
      <c r="BZ228" s="39">
        <v>48.416747163514515</v>
      </c>
      <c r="CA228" s="39">
        <v>21</v>
      </c>
      <c r="CB228">
        <v>0.71232876712328763</v>
      </c>
      <c r="CC228">
        <v>1.3661954770056417</v>
      </c>
      <c r="CD228" s="7">
        <v>0.95</v>
      </c>
      <c r="CE228" s="25">
        <v>613.31034482758616</v>
      </c>
      <c r="CF228" s="25">
        <v>729.16071428571433</v>
      </c>
      <c r="CG228" s="7">
        <v>0.98333333333333328</v>
      </c>
      <c r="CH228" s="7">
        <v>0.95</v>
      </c>
      <c r="CI228" s="7">
        <v>0.96666666666666667</v>
      </c>
      <c r="CJ228" s="8">
        <v>2</v>
      </c>
      <c r="CK228" s="8" t="s">
        <v>504</v>
      </c>
      <c r="CL228" s="8">
        <f t="shared" si="97"/>
        <v>3</v>
      </c>
      <c r="CM228" s="8" t="s">
        <v>634</v>
      </c>
      <c r="CN228" s="8">
        <v>0</v>
      </c>
      <c r="CO228" s="8" t="s">
        <v>639</v>
      </c>
      <c r="CP228" s="8">
        <v>1</v>
      </c>
      <c r="CQ228" s="7" t="s">
        <v>637</v>
      </c>
      <c r="CR228" s="7">
        <v>1</v>
      </c>
      <c r="CS228" s="7">
        <v>0</v>
      </c>
      <c r="CT228" s="7">
        <v>3</v>
      </c>
      <c r="CU228" s="8">
        <v>0</v>
      </c>
      <c r="CV228" s="8">
        <v>0</v>
      </c>
      <c r="CW228" s="7">
        <v>0</v>
      </c>
      <c r="CX228" s="7">
        <f t="shared" si="98"/>
        <v>0</v>
      </c>
      <c r="CY228" s="7">
        <f t="shared" si="99"/>
        <v>0</v>
      </c>
      <c r="CZ228" s="7">
        <v>0</v>
      </c>
      <c r="DA228" s="7">
        <v>0</v>
      </c>
      <c r="DB228" s="7">
        <v>0</v>
      </c>
      <c r="DC228" s="7">
        <v>0</v>
      </c>
      <c r="DD228" s="7">
        <v>0</v>
      </c>
      <c r="DE228" s="7">
        <v>14</v>
      </c>
      <c r="DF228" s="8">
        <v>31</v>
      </c>
      <c r="DG228" s="7" t="e">
        <v>#DIV/0!</v>
      </c>
      <c r="DH228" s="8">
        <v>0.95833333333333337</v>
      </c>
      <c r="DI228" s="8">
        <v>19</v>
      </c>
      <c r="DJ228" s="8">
        <v>26</v>
      </c>
      <c r="DK228" s="8">
        <v>0.42222222222222222</v>
      </c>
      <c r="DL228" s="8">
        <f t="shared" si="87"/>
        <v>0.57777777777777772</v>
      </c>
      <c r="DM228" s="8">
        <f t="shared" si="88"/>
        <v>0.5</v>
      </c>
      <c r="DN228" s="8">
        <v>724.29166666666663</v>
      </c>
      <c r="DO228" s="8">
        <v>794.52631578947364</v>
      </c>
      <c r="DP228" s="8">
        <v>755.32558139534888</v>
      </c>
      <c r="DQ228" s="8">
        <v>758.36842105263156</v>
      </c>
      <c r="DR228" s="8">
        <v>743.53846153846155</v>
      </c>
      <c r="DS228" s="8">
        <v>749.8</v>
      </c>
      <c r="DT228" s="8">
        <v>752.5</v>
      </c>
      <c r="DU228" s="8">
        <f t="shared" si="89"/>
        <v>-34.076754385964932</v>
      </c>
      <c r="DV228" s="8">
        <f t="shared" si="89"/>
        <v>50.987854251012095</v>
      </c>
      <c r="DW228" s="8">
        <f t="shared" si="89"/>
        <v>5.5255813953489223</v>
      </c>
      <c r="EB228" s="7">
        <v>0.9736842</v>
      </c>
      <c r="EC228" s="7">
        <v>0.98684210000000006</v>
      </c>
      <c r="ED228" s="7">
        <v>0.9802632</v>
      </c>
      <c r="EE228" s="7">
        <v>535.109589041096</v>
      </c>
      <c r="EF228" s="7">
        <v>536.81081081081095</v>
      </c>
      <c r="EG228" s="7">
        <v>535.96598639455794</v>
      </c>
      <c r="EH228" s="7">
        <v>1.7012217697149501</v>
      </c>
      <c r="EI228" s="7">
        <v>6.4911748164319397E-2</v>
      </c>
      <c r="EJ228" s="7">
        <v>3</v>
      </c>
      <c r="EK228">
        <v>56.144144144144171</v>
      </c>
      <c r="EL228">
        <v>39.654860187723983</v>
      </c>
      <c r="EM228">
        <v>42</v>
      </c>
      <c r="EN228">
        <v>-76.845439189189165</v>
      </c>
      <c r="EO228">
        <v>56.949873449705727</v>
      </c>
      <c r="EP228">
        <v>32</v>
      </c>
      <c r="EQ228">
        <v>0.56756756756756754</v>
      </c>
      <c r="ER228">
        <v>0.73061127292044536</v>
      </c>
      <c r="ES228" s="7">
        <v>0.95</v>
      </c>
      <c r="ET228" s="25">
        <v>536.57627118644064</v>
      </c>
      <c r="EU228" s="25">
        <v>672.89090909090908</v>
      </c>
      <c r="EV228" s="7">
        <v>1</v>
      </c>
      <c r="EW228" s="7">
        <v>0.95</v>
      </c>
      <c r="EX228" s="7">
        <v>0.97499999999999998</v>
      </c>
    </row>
    <row r="229" spans="1:154" x14ac:dyDescent="0.25">
      <c r="A229" s="2">
        <v>2076</v>
      </c>
      <c r="B229" s="7" t="s">
        <v>211</v>
      </c>
      <c r="C229" s="7" t="str">
        <f t="shared" si="108"/>
        <v>00</v>
      </c>
      <c r="D229" s="7">
        <f t="shared" si="101"/>
        <v>1900</v>
      </c>
      <c r="E229" s="7">
        <f t="shared" si="102"/>
        <v>2000</v>
      </c>
      <c r="F229" s="7">
        <f t="shared" si="103"/>
        <v>19</v>
      </c>
      <c r="G229" s="7" t="s">
        <v>447</v>
      </c>
      <c r="H229" s="7">
        <f t="shared" si="94"/>
        <v>1</v>
      </c>
      <c r="I229" s="7"/>
      <c r="J229" s="7" t="s">
        <v>470</v>
      </c>
      <c r="K229" s="7">
        <f t="shared" si="106"/>
        <v>1</v>
      </c>
      <c r="L229" s="7">
        <v>12</v>
      </c>
      <c r="M229" s="7" t="s">
        <v>495</v>
      </c>
      <c r="N229" s="7">
        <f t="shared" si="107"/>
        <v>1</v>
      </c>
      <c r="O229" s="7" t="s">
        <v>494</v>
      </c>
      <c r="P229" s="7">
        <f t="shared" si="110"/>
        <v>0</v>
      </c>
      <c r="Q229" s="7" t="s">
        <v>495</v>
      </c>
      <c r="R229" s="7">
        <f t="shared" si="104"/>
        <v>1</v>
      </c>
      <c r="S229" s="7" t="s">
        <v>501</v>
      </c>
      <c r="T229" s="7">
        <f t="shared" si="96"/>
        <v>1</v>
      </c>
      <c r="U229" s="7" t="s">
        <v>504</v>
      </c>
      <c r="V229" s="25">
        <v>54</v>
      </c>
      <c r="W229" s="25">
        <v>60</v>
      </c>
      <c r="X229" s="25">
        <v>33</v>
      </c>
      <c r="Y229" s="7">
        <f t="shared" si="105"/>
        <v>3</v>
      </c>
      <c r="Z229" s="7" t="s">
        <v>514</v>
      </c>
      <c r="AA229" s="7">
        <f t="shared" si="109"/>
        <v>6</v>
      </c>
      <c r="AB229" s="7">
        <v>11</v>
      </c>
      <c r="AC229" s="7">
        <v>1</v>
      </c>
      <c r="AD229" s="7">
        <v>0</v>
      </c>
      <c r="AE229" s="7">
        <v>12</v>
      </c>
      <c r="AF229" s="7">
        <v>0</v>
      </c>
      <c r="AG229" s="7">
        <v>1</v>
      </c>
      <c r="AH229" s="7">
        <v>11</v>
      </c>
      <c r="AI229" s="7">
        <v>0</v>
      </c>
      <c r="AJ229" s="7">
        <v>0</v>
      </c>
      <c r="AK229" s="7">
        <v>1</v>
      </c>
      <c r="AL229" s="7">
        <v>17</v>
      </c>
      <c r="AM229" s="7">
        <v>18</v>
      </c>
      <c r="AN229" s="7">
        <v>28</v>
      </c>
      <c r="AO229" s="7">
        <v>30</v>
      </c>
      <c r="AP229" s="7">
        <v>30</v>
      </c>
      <c r="AQ229" s="7">
        <v>25</v>
      </c>
      <c r="AR229" s="7">
        <v>39</v>
      </c>
      <c r="AS229" s="7">
        <v>0.95833333333333337</v>
      </c>
      <c r="AT229" s="8">
        <v>21</v>
      </c>
      <c r="AU229" s="8">
        <v>27</v>
      </c>
      <c r="AV229" s="8">
        <v>0.46666666666666667</v>
      </c>
      <c r="AW229" s="8">
        <v>0.6</v>
      </c>
      <c r="AX229" s="8">
        <v>0.53333333333333333</v>
      </c>
      <c r="AY229" s="8">
        <v>742.875</v>
      </c>
      <c r="AZ229" s="8">
        <v>784.17647058823525</v>
      </c>
      <c r="BA229" s="8">
        <v>760</v>
      </c>
      <c r="BB229" s="8">
        <v>765.1</v>
      </c>
      <c r="BC229" s="8">
        <v>770.59259259259261</v>
      </c>
      <c r="BD229" s="8">
        <v>768.25531914893622</v>
      </c>
      <c r="BE229" s="8">
        <v>764.40909090909088</v>
      </c>
      <c r="BF229" s="8">
        <v>-22.225000000000023</v>
      </c>
      <c r="BG229" s="8">
        <v>13.583877995642638</v>
      </c>
      <c r="BH229" s="8">
        <v>-8.2553191489362234</v>
      </c>
      <c r="BM229" s="7">
        <v>0.96052630000000006</v>
      </c>
      <c r="BN229" s="7">
        <v>0.96052630000000006</v>
      </c>
      <c r="BO229" s="7">
        <v>0.96052630000000006</v>
      </c>
      <c r="BP229" s="7">
        <v>483.75714285714298</v>
      </c>
      <c r="BQ229" s="7">
        <v>483.88888888888903</v>
      </c>
      <c r="BR229" s="7">
        <v>483.82394366197201</v>
      </c>
      <c r="BS229" s="7">
        <v>0.13174603174604699</v>
      </c>
      <c r="BT229" s="7">
        <v>5.5404179485097502E-2</v>
      </c>
      <c r="BU229" s="7">
        <v>6</v>
      </c>
      <c r="BV229" s="39">
        <v>36.7777777777778</v>
      </c>
      <c r="BW229" s="39">
        <v>21.478384195612133</v>
      </c>
      <c r="BX229" s="39">
        <v>36</v>
      </c>
      <c r="BY229" s="39">
        <v>-48.327327327327303</v>
      </c>
      <c r="BZ229" s="39">
        <v>43.425696176177581</v>
      </c>
      <c r="CA229" s="39">
        <v>37</v>
      </c>
      <c r="CB229">
        <v>0.49315068493150682</v>
      </c>
      <c r="CC229">
        <v>0.761014105511714</v>
      </c>
      <c r="CD229" s="7">
        <v>0.95</v>
      </c>
      <c r="CE229" s="25">
        <v>374.57627118644069</v>
      </c>
      <c r="CF229" s="25">
        <v>467.16363636363639</v>
      </c>
      <c r="CG229" s="7">
        <v>1</v>
      </c>
      <c r="CH229" s="7">
        <v>0.91666666666666663</v>
      </c>
      <c r="CI229" s="7">
        <v>0.95833333333333337</v>
      </c>
      <c r="CJ229" s="8">
        <v>2</v>
      </c>
      <c r="CK229" s="8" t="s">
        <v>504</v>
      </c>
      <c r="CL229" s="8">
        <f t="shared" si="97"/>
        <v>3</v>
      </c>
      <c r="CM229" s="8" t="s">
        <v>634</v>
      </c>
      <c r="CN229" s="8">
        <v>0</v>
      </c>
      <c r="CO229" s="8" t="s">
        <v>639</v>
      </c>
      <c r="CP229" s="8">
        <v>1</v>
      </c>
      <c r="CQ229" s="7" t="s">
        <v>637</v>
      </c>
      <c r="CR229" s="7">
        <v>1</v>
      </c>
      <c r="CS229" s="7">
        <v>1</v>
      </c>
      <c r="CT229" s="7">
        <v>0</v>
      </c>
      <c r="CU229" s="8">
        <v>9</v>
      </c>
      <c r="CV229" s="8">
        <v>0</v>
      </c>
      <c r="CW229" s="7">
        <v>0</v>
      </c>
      <c r="CX229" s="7">
        <f t="shared" si="98"/>
        <v>0</v>
      </c>
      <c r="CY229" s="7">
        <f t="shared" si="99"/>
        <v>0</v>
      </c>
      <c r="CZ229" s="7">
        <v>0</v>
      </c>
      <c r="DA229" s="7">
        <v>0</v>
      </c>
      <c r="DB229" s="7">
        <v>0</v>
      </c>
      <c r="DC229" s="7">
        <v>0</v>
      </c>
      <c r="DD229" s="7">
        <v>0</v>
      </c>
      <c r="DE229" s="7">
        <v>9</v>
      </c>
      <c r="DF229" s="8">
        <v>29</v>
      </c>
      <c r="DG229" s="7">
        <v>38</v>
      </c>
      <c r="DH229" s="8">
        <v>1</v>
      </c>
      <c r="DI229" s="8">
        <v>23</v>
      </c>
      <c r="DJ229" s="8">
        <v>23</v>
      </c>
      <c r="DK229" s="8">
        <v>0.51111111111111107</v>
      </c>
      <c r="DL229" s="8">
        <f t="shared" si="87"/>
        <v>0.51111111111111107</v>
      </c>
      <c r="DM229" s="8">
        <f t="shared" si="88"/>
        <v>0.51111111111111107</v>
      </c>
      <c r="DN229" s="8">
        <v>726.68181818181813</v>
      </c>
      <c r="DO229" s="8">
        <v>598.80952380952385</v>
      </c>
      <c r="DP229" s="8">
        <v>664.23255813953483</v>
      </c>
      <c r="DQ229" s="8">
        <v>682.21739130434787</v>
      </c>
      <c r="DR229" s="8">
        <v>647.52173913043475</v>
      </c>
      <c r="DS229" s="8">
        <v>664.86956521739125</v>
      </c>
      <c r="DT229" s="8">
        <v>664.56179775280896</v>
      </c>
      <c r="DU229" s="8">
        <f t="shared" si="89"/>
        <v>44.46442687747026</v>
      </c>
      <c r="DV229" s="8">
        <f t="shared" si="89"/>
        <v>-48.7122153209109</v>
      </c>
      <c r="DW229" s="8">
        <f t="shared" si="89"/>
        <v>-0.63700707785642408</v>
      </c>
      <c r="EB229" s="7">
        <v>0.98684210000000006</v>
      </c>
      <c r="EC229" s="7">
        <v>1</v>
      </c>
      <c r="ED229" s="7">
        <v>0.99342109999999995</v>
      </c>
      <c r="EE229" s="7">
        <v>476.01388888888903</v>
      </c>
      <c r="EF229" s="7">
        <v>457.54054054054097</v>
      </c>
      <c r="EG229" s="7">
        <v>466.65068493150699</v>
      </c>
      <c r="EH229" s="7">
        <v>-18.473348348348399</v>
      </c>
      <c r="EI229" s="7">
        <v>2.9261040800087901E-2</v>
      </c>
      <c r="EJ229" s="7">
        <v>3</v>
      </c>
      <c r="EK229">
        <v>29.694178628389135</v>
      </c>
      <c r="EL229">
        <v>19.722361256122149</v>
      </c>
      <c r="EM229">
        <v>33</v>
      </c>
      <c r="EN229">
        <v>-56.381578947368382</v>
      </c>
      <c r="EO229">
        <v>47.119528860123452</v>
      </c>
      <c r="EP229">
        <v>40</v>
      </c>
      <c r="EQ229">
        <v>0.45205479452054792</v>
      </c>
      <c r="ER229">
        <v>0.52666454510095118</v>
      </c>
      <c r="ES229" s="7">
        <v>0.97499999999999998</v>
      </c>
      <c r="ET229" s="25">
        <v>401.84745762711867</v>
      </c>
      <c r="EU229" s="25">
        <v>460.15517241379308</v>
      </c>
      <c r="EV229" s="7">
        <v>1</v>
      </c>
      <c r="EW229" s="7">
        <v>0.98333333333333328</v>
      </c>
      <c r="EX229" s="7">
        <v>0.9916666666666667</v>
      </c>
    </row>
    <row r="230" spans="1:154" x14ac:dyDescent="0.25">
      <c r="A230" s="2">
        <v>2077</v>
      </c>
      <c r="B230" s="7" t="s">
        <v>193</v>
      </c>
      <c r="C230" s="7" t="str">
        <f t="shared" si="108"/>
        <v>98</v>
      </c>
      <c r="D230" s="7">
        <f t="shared" si="101"/>
        <v>1998</v>
      </c>
      <c r="E230" s="7">
        <f t="shared" si="102"/>
        <v>1998</v>
      </c>
      <c r="F230" s="7">
        <f t="shared" si="103"/>
        <v>21</v>
      </c>
      <c r="G230" s="7" t="s">
        <v>447</v>
      </c>
      <c r="H230" s="7">
        <f t="shared" si="94"/>
        <v>1</v>
      </c>
      <c r="I230" s="7"/>
      <c r="J230" s="7" t="s">
        <v>470</v>
      </c>
      <c r="K230" s="7">
        <f t="shared" si="106"/>
        <v>1</v>
      </c>
      <c r="L230" s="7">
        <v>12</v>
      </c>
      <c r="M230" s="7" t="s">
        <v>495</v>
      </c>
      <c r="N230" s="7">
        <f t="shared" si="107"/>
        <v>1</v>
      </c>
      <c r="O230" s="7" t="s">
        <v>494</v>
      </c>
      <c r="P230" s="7">
        <f t="shared" si="110"/>
        <v>0</v>
      </c>
      <c r="Q230" s="7" t="s">
        <v>494</v>
      </c>
      <c r="R230" s="7">
        <f t="shared" si="104"/>
        <v>0</v>
      </c>
      <c r="S230" s="7" t="s">
        <v>501</v>
      </c>
      <c r="T230" s="7">
        <f t="shared" si="96"/>
        <v>1</v>
      </c>
      <c r="U230" s="7" t="s">
        <v>506</v>
      </c>
      <c r="V230" s="25">
        <v>54</v>
      </c>
      <c r="W230" s="25">
        <v>60</v>
      </c>
      <c r="X230" s="25">
        <v>31</v>
      </c>
      <c r="Y230" s="7">
        <f t="shared" si="105"/>
        <v>4</v>
      </c>
      <c r="Z230" s="7" t="s">
        <v>514</v>
      </c>
      <c r="AA230" s="7">
        <f t="shared" si="109"/>
        <v>6</v>
      </c>
      <c r="AB230" s="7">
        <v>0</v>
      </c>
      <c r="AC230" s="7">
        <v>0</v>
      </c>
      <c r="AD230" s="7">
        <v>9</v>
      </c>
      <c r="AE230" s="7">
        <v>0</v>
      </c>
      <c r="AF230" s="7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 s="7">
        <v>0</v>
      </c>
      <c r="AM230" s="7">
        <v>35</v>
      </c>
      <c r="AN230" s="7">
        <v>33</v>
      </c>
      <c r="AO230" s="7">
        <v>44</v>
      </c>
      <c r="AP230" s="7">
        <v>44</v>
      </c>
      <c r="AQ230" s="7">
        <v>8</v>
      </c>
      <c r="AR230" s="7">
        <v>47</v>
      </c>
      <c r="AS230" s="7">
        <v>0.95833333333333337</v>
      </c>
      <c r="AT230" s="8">
        <v>20</v>
      </c>
      <c r="AU230" s="8">
        <v>20</v>
      </c>
      <c r="AV230" s="8">
        <v>0.44444444444444442</v>
      </c>
      <c r="AW230" s="8">
        <v>0.44444444444444442</v>
      </c>
      <c r="AX230" s="8">
        <v>0.44444444444444442</v>
      </c>
      <c r="AY230" s="8">
        <v>686.75</v>
      </c>
      <c r="AZ230" s="8">
        <v>717.32</v>
      </c>
      <c r="BA230" s="8">
        <v>702.34693877551024</v>
      </c>
      <c r="BB230" s="8">
        <v>685.52631578947364</v>
      </c>
      <c r="BC230" s="8">
        <v>681.6</v>
      </c>
      <c r="BD230" s="8">
        <v>683.51282051282055</v>
      </c>
      <c r="BE230" s="8">
        <v>694</v>
      </c>
      <c r="BF230" s="8">
        <v>1.2236842105263577</v>
      </c>
      <c r="BG230" s="8">
        <v>35.720000000000027</v>
      </c>
      <c r="BH230" s="8">
        <v>18.834118262689685</v>
      </c>
      <c r="BM230" s="7">
        <v>0.96052630000000006</v>
      </c>
      <c r="BN230" s="7">
        <v>0.93421050000000005</v>
      </c>
      <c r="BO230" s="7">
        <v>0.9473684</v>
      </c>
      <c r="BP230" s="7">
        <v>481.80281690140799</v>
      </c>
      <c r="BQ230" s="7">
        <v>477.15714285714301</v>
      </c>
      <c r="BR230" s="7">
        <v>479.49645390070901</v>
      </c>
      <c r="BS230" s="7">
        <v>-4.6456740442655997</v>
      </c>
      <c r="BT230" s="7">
        <v>7.8407657485829105E-2</v>
      </c>
      <c r="BU230" s="7">
        <v>7</v>
      </c>
      <c r="BV230" s="39">
        <v>54.601587301587287</v>
      </c>
      <c r="BW230" s="39">
        <v>32.371493327415614</v>
      </c>
      <c r="BX230" s="39">
        <v>36</v>
      </c>
      <c r="BY230" s="39">
        <v>-65.585714285714303</v>
      </c>
      <c r="BZ230" s="39">
        <v>63.71424727737471</v>
      </c>
      <c r="CA230" s="39">
        <v>35</v>
      </c>
      <c r="CB230">
        <v>0.50704225352112675</v>
      </c>
      <c r="CC230">
        <v>0.83252256830997806</v>
      </c>
      <c r="CD230" s="7">
        <v>0.90833333333333333</v>
      </c>
      <c r="CE230" s="25">
        <v>426.22413793103448</v>
      </c>
      <c r="CF230" s="25">
        <v>489.01960784313724</v>
      </c>
      <c r="CG230" s="7">
        <v>1</v>
      </c>
      <c r="CH230" s="7">
        <v>0.85</v>
      </c>
      <c r="CI230" s="7">
        <v>0.92500000000000004</v>
      </c>
      <c r="CJ230" s="8">
        <v>3</v>
      </c>
      <c r="CK230" s="8" t="s">
        <v>506</v>
      </c>
      <c r="CL230" s="8">
        <f t="shared" si="97"/>
        <v>4</v>
      </c>
      <c r="CM230" s="8" t="s">
        <v>634</v>
      </c>
      <c r="CN230" s="8">
        <v>0</v>
      </c>
      <c r="CO230" s="8" t="s">
        <v>634</v>
      </c>
      <c r="CP230" s="8">
        <v>0</v>
      </c>
      <c r="CQ230" s="7" t="s">
        <v>635</v>
      </c>
      <c r="CR230" s="7">
        <v>0</v>
      </c>
      <c r="CS230" s="7">
        <v>0</v>
      </c>
      <c r="CT230" s="7">
        <v>0</v>
      </c>
      <c r="CU230" s="8">
        <v>9</v>
      </c>
      <c r="CV230" s="8">
        <v>0</v>
      </c>
      <c r="CW230" s="7">
        <v>7</v>
      </c>
      <c r="CX230" s="7">
        <f t="shared" si="98"/>
        <v>0</v>
      </c>
      <c r="CY230" s="7">
        <f t="shared" si="99"/>
        <v>0</v>
      </c>
      <c r="CZ230" s="7">
        <v>0</v>
      </c>
      <c r="DA230" s="7">
        <v>0</v>
      </c>
      <c r="DB230" s="7">
        <v>3</v>
      </c>
      <c r="DC230" s="7">
        <v>4</v>
      </c>
      <c r="DD230" s="7">
        <v>0</v>
      </c>
      <c r="DE230" s="7">
        <v>18</v>
      </c>
      <c r="DF230" s="8">
        <v>35</v>
      </c>
      <c r="DG230" s="7">
        <v>38</v>
      </c>
      <c r="DH230" s="8">
        <v>0.91666666666666663</v>
      </c>
      <c r="DI230" s="8">
        <v>23</v>
      </c>
      <c r="DJ230" s="8">
        <v>23</v>
      </c>
      <c r="DK230" s="8">
        <v>0.51111111111111107</v>
      </c>
      <c r="DL230" s="8">
        <f t="shared" si="87"/>
        <v>0.51111111111111107</v>
      </c>
      <c r="DM230" s="8">
        <f t="shared" si="88"/>
        <v>0.51111111111111107</v>
      </c>
      <c r="DN230" s="8">
        <v>670.15789473684208</v>
      </c>
      <c r="DO230" s="8">
        <v>685.59090909090912</v>
      </c>
      <c r="DP230" s="8">
        <v>678.43902439024396</v>
      </c>
      <c r="DQ230" s="8">
        <v>616.4</v>
      </c>
      <c r="DR230" s="8">
        <v>691.4545454545455</v>
      </c>
      <c r="DS230" s="8">
        <v>655.71428571428567</v>
      </c>
      <c r="DT230" s="8">
        <v>666.93975903614455</v>
      </c>
      <c r="DU230" s="8">
        <f t="shared" si="89"/>
        <v>53.757894736842104</v>
      </c>
      <c r="DV230" s="8">
        <f t="shared" si="89"/>
        <v>-5.863636363636374</v>
      </c>
      <c r="DW230" s="8">
        <f t="shared" si="89"/>
        <v>22.724738675958292</v>
      </c>
      <c r="EB230" s="7">
        <v>0.98684210000000006</v>
      </c>
      <c r="EC230" s="7">
        <v>0.9736842</v>
      </c>
      <c r="ED230" s="7">
        <v>0.9802632</v>
      </c>
      <c r="EE230" s="7">
        <v>486.20270270270299</v>
      </c>
      <c r="EF230" s="7">
        <v>492.04166666666703</v>
      </c>
      <c r="EG230" s="7">
        <v>489.08219178082197</v>
      </c>
      <c r="EH230" s="7">
        <v>5.8389639639639803</v>
      </c>
      <c r="EI230" s="7">
        <v>5.7238936323555603E-2</v>
      </c>
      <c r="EJ230" s="7">
        <v>3</v>
      </c>
      <c r="EK230">
        <v>49.004504504504538</v>
      </c>
      <c r="EL230">
        <v>31.938681329687974</v>
      </c>
      <c r="EM230">
        <v>42</v>
      </c>
      <c r="EN230">
        <v>-38.568412162162176</v>
      </c>
      <c r="EO230">
        <v>29.729361932902325</v>
      </c>
      <c r="EP230">
        <v>32</v>
      </c>
      <c r="EQ230">
        <v>0.56756756756756754</v>
      </c>
      <c r="ER230">
        <v>1.2705865177561229</v>
      </c>
      <c r="ES230" s="7">
        <v>0.95833333333333337</v>
      </c>
      <c r="ET230" s="25">
        <v>421.96491228070175</v>
      </c>
      <c r="EU230" s="25">
        <v>455.82758620689657</v>
      </c>
      <c r="EV230" s="7">
        <v>0.96666666666666667</v>
      </c>
      <c r="EW230" s="7">
        <v>0.96666666666666667</v>
      </c>
      <c r="EX230" s="7">
        <v>0.96666666666666667</v>
      </c>
    </row>
    <row r="231" spans="1:154" x14ac:dyDescent="0.25">
      <c r="A231" s="2">
        <v>2078</v>
      </c>
      <c r="B231" s="7" t="s">
        <v>212</v>
      </c>
      <c r="C231" s="7" t="str">
        <f t="shared" si="108"/>
        <v>00</v>
      </c>
      <c r="D231" s="7">
        <f t="shared" si="101"/>
        <v>1900</v>
      </c>
      <c r="E231" s="7">
        <f t="shared" si="102"/>
        <v>2000</v>
      </c>
      <c r="F231" s="7">
        <f t="shared" si="103"/>
        <v>19</v>
      </c>
      <c r="G231" s="7" t="s">
        <v>447</v>
      </c>
      <c r="H231" s="7">
        <f t="shared" si="94"/>
        <v>1</v>
      </c>
      <c r="I231" s="7"/>
      <c r="J231" s="7" t="s">
        <v>470</v>
      </c>
      <c r="K231" s="7">
        <f t="shared" si="106"/>
        <v>1</v>
      </c>
      <c r="L231" s="7">
        <v>12</v>
      </c>
      <c r="M231" s="7" t="s">
        <v>495</v>
      </c>
      <c r="N231" s="7">
        <f t="shared" si="107"/>
        <v>1</v>
      </c>
      <c r="O231" s="7" t="s">
        <v>494</v>
      </c>
      <c r="P231" s="7">
        <f t="shared" si="110"/>
        <v>0</v>
      </c>
      <c r="Q231" s="7" t="s">
        <v>494</v>
      </c>
      <c r="R231" s="7">
        <f t="shared" si="104"/>
        <v>0</v>
      </c>
      <c r="S231" s="7" t="s">
        <v>501</v>
      </c>
      <c r="T231" s="7">
        <f t="shared" si="96"/>
        <v>1</v>
      </c>
      <c r="U231" s="7" t="s">
        <v>504</v>
      </c>
      <c r="V231" s="25">
        <v>56</v>
      </c>
      <c r="W231" s="25">
        <v>90</v>
      </c>
      <c r="X231" s="25">
        <v>26</v>
      </c>
      <c r="Y231" s="7">
        <f t="shared" si="105"/>
        <v>3</v>
      </c>
      <c r="Z231" s="7" t="s">
        <v>513</v>
      </c>
      <c r="AA231" s="7">
        <f t="shared" si="109"/>
        <v>5</v>
      </c>
      <c r="AB231" s="7">
        <v>8</v>
      </c>
      <c r="AC231" s="7">
        <v>2</v>
      </c>
      <c r="AD231" s="7">
        <v>0</v>
      </c>
      <c r="AE231" s="7">
        <v>3</v>
      </c>
      <c r="AF231" s="7">
        <v>0</v>
      </c>
      <c r="AG231" s="7">
        <v>0</v>
      </c>
      <c r="AH231" s="7">
        <v>2</v>
      </c>
      <c r="AI231" s="7">
        <v>1</v>
      </c>
      <c r="AJ231" s="7">
        <v>0</v>
      </c>
      <c r="AK231" s="7">
        <v>1</v>
      </c>
      <c r="AL231" s="7">
        <v>17</v>
      </c>
      <c r="AM231" s="7">
        <v>29</v>
      </c>
      <c r="AN231" s="7">
        <v>31</v>
      </c>
      <c r="AO231" s="7">
        <v>33</v>
      </c>
      <c r="AP231" s="7">
        <v>35</v>
      </c>
      <c r="AQ231" s="7">
        <v>22</v>
      </c>
      <c r="AR231" s="7">
        <v>42</v>
      </c>
      <c r="AS231" s="7">
        <v>1</v>
      </c>
      <c r="AT231" s="8">
        <v>23</v>
      </c>
      <c r="AU231" s="8">
        <v>23</v>
      </c>
      <c r="AV231" s="8">
        <v>0.51111111111111107</v>
      </c>
      <c r="AW231" s="8">
        <v>0.51111111111111107</v>
      </c>
      <c r="AX231" s="8">
        <v>0.51111111111111107</v>
      </c>
      <c r="AY231" s="8">
        <v>679.90476190476193</v>
      </c>
      <c r="AZ231" s="8">
        <v>651.09090909090912</v>
      </c>
      <c r="BA231" s="8">
        <v>665.16279069767438</v>
      </c>
      <c r="BB231" s="8">
        <v>668.14285714285711</v>
      </c>
      <c r="BC231" s="8">
        <v>660.60869565217388</v>
      </c>
      <c r="BD231" s="8">
        <v>664.2045454545455</v>
      </c>
      <c r="BE231" s="8">
        <v>664.67816091954023</v>
      </c>
      <c r="BF231" s="8">
        <v>11.761904761904816</v>
      </c>
      <c r="BG231" s="8">
        <v>-9.5177865612647565</v>
      </c>
      <c r="BH231" s="8">
        <v>0.9582452431288857</v>
      </c>
      <c r="BM231" s="7">
        <v>0.98684210000000006</v>
      </c>
      <c r="BN231" s="7">
        <v>0.98684210000000006</v>
      </c>
      <c r="BO231" s="7">
        <v>0.98684210000000006</v>
      </c>
      <c r="BP231" s="7">
        <v>455.84931506849301</v>
      </c>
      <c r="BQ231" s="7">
        <v>473.06849315068501</v>
      </c>
      <c r="BR231" s="7">
        <v>464.45890410958901</v>
      </c>
      <c r="BS231" s="7">
        <v>17.219178082191799</v>
      </c>
      <c r="BT231" s="7">
        <v>7.4143102905166097E-2</v>
      </c>
      <c r="BU231" s="7">
        <v>3</v>
      </c>
      <c r="BV231" s="39">
        <v>48.395416227607981</v>
      </c>
      <c r="BW231" s="39">
        <v>28.501498714876185</v>
      </c>
      <c r="BX231" s="39">
        <v>52</v>
      </c>
      <c r="BY231" s="39">
        <v>-65.567870485678725</v>
      </c>
      <c r="BZ231" s="39">
        <v>41.580748883178416</v>
      </c>
      <c r="CA231" s="39">
        <v>22</v>
      </c>
      <c r="CB231">
        <v>0.70270270270270274</v>
      </c>
      <c r="CC231">
        <v>0.73809650777324642</v>
      </c>
      <c r="CD231" s="7">
        <v>0.95</v>
      </c>
      <c r="CE231" s="25">
        <v>406.62711864406782</v>
      </c>
      <c r="CF231" s="25">
        <v>506.87272727272727</v>
      </c>
      <c r="CG231" s="7">
        <v>1</v>
      </c>
      <c r="CH231" s="7">
        <v>0.95</v>
      </c>
      <c r="CI231" s="7">
        <v>0.97499999999999998</v>
      </c>
      <c r="CJ231" s="8">
        <v>3</v>
      </c>
      <c r="CK231" s="8" t="s">
        <v>504</v>
      </c>
      <c r="CL231" s="8">
        <f t="shared" si="97"/>
        <v>3</v>
      </c>
      <c r="CM231" s="8" t="s">
        <v>639</v>
      </c>
      <c r="CN231" s="8">
        <v>1</v>
      </c>
      <c r="CO231" s="8" t="s">
        <v>639</v>
      </c>
      <c r="CP231" s="8">
        <v>1</v>
      </c>
      <c r="CQ231" s="7" t="s">
        <v>636</v>
      </c>
      <c r="CR231" s="7">
        <v>2</v>
      </c>
      <c r="CS231" s="7">
        <v>12</v>
      </c>
      <c r="CT231" s="7">
        <v>8</v>
      </c>
      <c r="CU231" s="8">
        <v>1</v>
      </c>
      <c r="CV231" s="8">
        <v>0</v>
      </c>
      <c r="CW231" s="7">
        <v>10</v>
      </c>
      <c r="CX231" s="7">
        <f t="shared" si="98"/>
        <v>0</v>
      </c>
      <c r="CY231" s="7">
        <f t="shared" si="99"/>
        <v>0</v>
      </c>
      <c r="CZ231" s="7">
        <v>0</v>
      </c>
      <c r="DA231" s="7">
        <v>0</v>
      </c>
      <c r="DB231" s="7">
        <v>5</v>
      </c>
      <c r="DC231" s="7">
        <v>5</v>
      </c>
      <c r="DD231" s="7">
        <v>0</v>
      </c>
      <c r="DE231" s="7">
        <v>14</v>
      </c>
      <c r="DF231" s="8">
        <v>14</v>
      </c>
      <c r="DG231" s="7">
        <v>35</v>
      </c>
      <c r="DH231" s="8">
        <v>0.95833333333333337</v>
      </c>
      <c r="DI231" s="8">
        <v>25</v>
      </c>
      <c r="DJ231" s="8">
        <v>29</v>
      </c>
      <c r="DK231" s="8">
        <v>0.55555555555555558</v>
      </c>
      <c r="DL231" s="8">
        <f t="shared" si="87"/>
        <v>0.64444444444444449</v>
      </c>
      <c r="DM231" s="8">
        <f t="shared" si="88"/>
        <v>0.6</v>
      </c>
      <c r="DN231" s="8">
        <v>564.65</v>
      </c>
      <c r="DO231" s="8">
        <v>533.26666666666665</v>
      </c>
      <c r="DP231" s="8">
        <v>551.20000000000005</v>
      </c>
      <c r="DQ231" s="8">
        <v>519.75</v>
      </c>
      <c r="DR231" s="8">
        <v>505.86206896551727</v>
      </c>
      <c r="DS231" s="8">
        <v>512.15094339622647</v>
      </c>
      <c r="DT231" s="8">
        <v>527.68181818181813</v>
      </c>
      <c r="DU231" s="8">
        <f t="shared" si="89"/>
        <v>44.899999999999977</v>
      </c>
      <c r="DV231" s="8">
        <f t="shared" si="89"/>
        <v>27.404597701149385</v>
      </c>
      <c r="DW231" s="8">
        <f t="shared" si="89"/>
        <v>39.049056603773579</v>
      </c>
      <c r="EB231" s="7">
        <v>0.9736842</v>
      </c>
      <c r="EC231" s="7">
        <v>0.98684210000000006</v>
      </c>
      <c r="ED231" s="7">
        <v>0.9802632</v>
      </c>
      <c r="EE231" s="7">
        <v>450.845070422535</v>
      </c>
      <c r="EF231" s="7">
        <v>431.45205479452102</v>
      </c>
      <c r="EG231" s="7">
        <v>441.01388888888903</v>
      </c>
      <c r="EH231" s="7">
        <v>-19.393015628014702</v>
      </c>
      <c r="EI231" s="7">
        <v>4.3571822353616299E-2</v>
      </c>
      <c r="EJ231" s="7">
        <v>5</v>
      </c>
      <c r="EK231">
        <v>35.0005005005005</v>
      </c>
      <c r="EL231">
        <v>23.337624531919843</v>
      </c>
      <c r="EM231">
        <v>27</v>
      </c>
      <c r="EN231">
        <v>-54.384684684684622</v>
      </c>
      <c r="EO231">
        <v>54.849126398391007</v>
      </c>
      <c r="EP231">
        <v>45</v>
      </c>
      <c r="EQ231">
        <v>0.375</v>
      </c>
      <c r="ER231">
        <v>0.64357273933698211</v>
      </c>
      <c r="ES231" s="7">
        <v>0.93333333333333335</v>
      </c>
      <c r="ET231" s="25">
        <v>380.43859649122805</v>
      </c>
      <c r="EU231" s="25">
        <v>461.43636363636364</v>
      </c>
      <c r="EV231" s="7">
        <v>0.98333333333333328</v>
      </c>
      <c r="EW231" s="7">
        <v>0.93333333333333335</v>
      </c>
      <c r="EX231" s="7">
        <v>0.95833333333333337</v>
      </c>
    </row>
    <row r="232" spans="1:154" x14ac:dyDescent="0.25">
      <c r="A232" s="2">
        <v>2079</v>
      </c>
      <c r="B232" s="7" t="s">
        <v>213</v>
      </c>
      <c r="C232" s="7" t="str">
        <f t="shared" si="108"/>
        <v>00</v>
      </c>
      <c r="D232" s="7">
        <f t="shared" si="101"/>
        <v>1900</v>
      </c>
      <c r="E232" s="7">
        <f t="shared" si="102"/>
        <v>2000</v>
      </c>
      <c r="F232" s="7">
        <f t="shared" si="103"/>
        <v>19</v>
      </c>
      <c r="G232" s="7" t="s">
        <v>447</v>
      </c>
      <c r="H232" s="7">
        <f t="shared" si="94"/>
        <v>1</v>
      </c>
      <c r="I232" s="7"/>
      <c r="J232" s="7" t="s">
        <v>470</v>
      </c>
      <c r="K232" s="7">
        <f t="shared" si="106"/>
        <v>1</v>
      </c>
      <c r="L232" s="7">
        <v>12</v>
      </c>
      <c r="M232" s="7" t="s">
        <v>495</v>
      </c>
      <c r="N232" s="7">
        <f t="shared" si="107"/>
        <v>1</v>
      </c>
      <c r="O232" s="7" t="s">
        <v>494</v>
      </c>
      <c r="P232" s="7">
        <f t="shared" si="110"/>
        <v>0</v>
      </c>
      <c r="Q232" s="7" t="s">
        <v>494</v>
      </c>
      <c r="R232" s="7">
        <f t="shared" si="104"/>
        <v>0</v>
      </c>
      <c r="S232" s="7" t="s">
        <v>501</v>
      </c>
      <c r="T232" s="7">
        <f t="shared" si="96"/>
        <v>1</v>
      </c>
      <c r="U232" s="7" t="s">
        <v>504</v>
      </c>
      <c r="V232" s="25">
        <v>56</v>
      </c>
      <c r="W232" s="25">
        <v>80</v>
      </c>
      <c r="X232" s="25">
        <v>31</v>
      </c>
      <c r="Y232" s="7">
        <f t="shared" si="105"/>
        <v>3</v>
      </c>
      <c r="Z232" s="7" t="s">
        <v>514</v>
      </c>
      <c r="AA232" s="7">
        <f t="shared" si="109"/>
        <v>6</v>
      </c>
      <c r="AB232" s="7">
        <v>9</v>
      </c>
      <c r="AC232" s="7">
        <v>1</v>
      </c>
      <c r="AD232" s="7">
        <v>0</v>
      </c>
      <c r="AE232" s="7">
        <v>8</v>
      </c>
      <c r="AF232" s="7">
        <v>2</v>
      </c>
      <c r="AG232" s="7">
        <v>0</v>
      </c>
      <c r="AH232" s="7">
        <v>5</v>
      </c>
      <c r="AI232" s="7">
        <v>1</v>
      </c>
      <c r="AJ232" s="7">
        <v>1</v>
      </c>
      <c r="AK232" s="7">
        <v>1</v>
      </c>
      <c r="AL232" s="7">
        <v>17</v>
      </c>
      <c r="AM232" s="7">
        <v>24</v>
      </c>
      <c r="AN232" s="7">
        <v>30</v>
      </c>
      <c r="AO232" s="7">
        <v>28</v>
      </c>
      <c r="AP232" s="7">
        <v>34</v>
      </c>
      <c r="AQ232" s="7">
        <v>20</v>
      </c>
      <c r="AR232" s="7">
        <v>38</v>
      </c>
      <c r="AS232" s="7">
        <v>1</v>
      </c>
      <c r="AT232" s="8">
        <v>22</v>
      </c>
      <c r="AU232" s="8">
        <v>28</v>
      </c>
      <c r="AV232" s="8">
        <v>0.48888888888888887</v>
      </c>
      <c r="AW232" s="8">
        <v>0.62222222222222223</v>
      </c>
      <c r="AX232" s="8">
        <v>0.55555555555555558</v>
      </c>
      <c r="AY232" s="8">
        <v>716.26086956521738</v>
      </c>
      <c r="AZ232" s="8">
        <v>812.29411764705878</v>
      </c>
      <c r="BA232" s="8">
        <v>757.07500000000005</v>
      </c>
      <c r="BB232" s="8">
        <v>787.75</v>
      </c>
      <c r="BC232" s="8">
        <v>753.28571428571433</v>
      </c>
      <c r="BD232" s="8">
        <v>767.64583333333337</v>
      </c>
      <c r="BE232" s="8">
        <v>762.84090909090912</v>
      </c>
      <c r="BF232" s="8">
        <v>-71.489130434782624</v>
      </c>
      <c r="BG232" s="8">
        <v>59.008403361344449</v>
      </c>
      <c r="BH232" s="8">
        <v>-10.570833333333326</v>
      </c>
      <c r="BM232" s="7">
        <v>0.9473684</v>
      </c>
      <c r="BN232" s="7">
        <v>0.9210526</v>
      </c>
      <c r="BO232" s="7">
        <v>0.93421050000000005</v>
      </c>
      <c r="BP232" s="7">
        <v>441.414285714286</v>
      </c>
      <c r="BQ232" s="7">
        <v>432.28571428571399</v>
      </c>
      <c r="BR232" s="7">
        <v>436.85</v>
      </c>
      <c r="BS232" s="7">
        <v>-9.1285714285714299</v>
      </c>
      <c r="BT232" s="7">
        <v>4.1543625137783598E-2</v>
      </c>
      <c r="BU232" s="7">
        <v>7</v>
      </c>
      <c r="BV232" s="39">
        <v>35.58301158301154</v>
      </c>
      <c r="BW232" s="39">
        <v>26.681165403520048</v>
      </c>
      <c r="BX232" s="39">
        <v>37</v>
      </c>
      <c r="BY232" s="39">
        <v>-63.155462184874004</v>
      </c>
      <c r="BZ232" s="39">
        <v>45.443689250913131</v>
      </c>
      <c r="CA232" s="39">
        <v>34</v>
      </c>
      <c r="CB232">
        <v>0.52112676056338025</v>
      </c>
      <c r="CC232">
        <v>0.56341938372408618</v>
      </c>
      <c r="CD232" s="7">
        <v>0.95</v>
      </c>
      <c r="CE232" s="25">
        <v>395.5344827586207</v>
      </c>
      <c r="CF232" s="25">
        <v>512.46428571428567</v>
      </c>
      <c r="CG232" s="7">
        <v>0.98333333333333328</v>
      </c>
      <c r="CH232" s="7">
        <v>0.96666666666666667</v>
      </c>
      <c r="CI232" s="7">
        <v>0.97499999999999998</v>
      </c>
      <c r="CJ232" s="8">
        <v>2</v>
      </c>
      <c r="CK232" s="8" t="s">
        <v>504</v>
      </c>
      <c r="CL232" s="8">
        <f t="shared" si="97"/>
        <v>3</v>
      </c>
      <c r="CM232" s="8" t="s">
        <v>639</v>
      </c>
      <c r="CN232" s="8">
        <v>1</v>
      </c>
      <c r="CO232" s="8" t="s">
        <v>639</v>
      </c>
      <c r="CP232" s="8">
        <v>1</v>
      </c>
      <c r="CQ232" s="7" t="s">
        <v>636</v>
      </c>
      <c r="CR232" s="7">
        <v>2</v>
      </c>
      <c r="CS232" s="7">
        <v>10</v>
      </c>
      <c r="CT232" s="7">
        <v>11</v>
      </c>
      <c r="CU232" s="8">
        <v>2</v>
      </c>
      <c r="CV232" s="8">
        <v>3</v>
      </c>
      <c r="CW232" s="7">
        <v>31</v>
      </c>
      <c r="CX232" s="7">
        <f t="shared" si="98"/>
        <v>0</v>
      </c>
      <c r="CY232" s="7">
        <f t="shared" si="99"/>
        <v>1</v>
      </c>
      <c r="CZ232" s="7">
        <v>7</v>
      </c>
      <c r="DA232" s="7">
        <v>3</v>
      </c>
      <c r="DB232" s="7">
        <v>13</v>
      </c>
      <c r="DC232" s="7">
        <v>8</v>
      </c>
      <c r="DD232" s="7">
        <v>4</v>
      </c>
      <c r="DE232" s="7">
        <v>20</v>
      </c>
      <c r="DF232" s="8">
        <v>22</v>
      </c>
      <c r="DG232" s="7">
        <v>36</v>
      </c>
      <c r="DH232" s="8">
        <v>0.95833333333333337</v>
      </c>
      <c r="DI232" s="8">
        <v>24</v>
      </c>
      <c r="DJ232" s="8">
        <v>32</v>
      </c>
      <c r="DK232" s="8">
        <v>0.53333333333333333</v>
      </c>
      <c r="DL232" s="8">
        <f t="shared" si="87"/>
        <v>0.71111111111111114</v>
      </c>
      <c r="DM232" s="8">
        <f t="shared" si="88"/>
        <v>0.62222222222222223</v>
      </c>
      <c r="DN232" s="8">
        <v>623.04761904761904</v>
      </c>
      <c r="DO232" s="8">
        <v>624.5</v>
      </c>
      <c r="DP232" s="8">
        <v>623.57575757575762</v>
      </c>
      <c r="DQ232" s="8">
        <v>595.60869565217388</v>
      </c>
      <c r="DR232" s="8">
        <v>578.46875</v>
      </c>
      <c r="DS232" s="8">
        <v>585.63636363636363</v>
      </c>
      <c r="DT232" s="8">
        <v>599.86363636363637</v>
      </c>
      <c r="DU232" s="8">
        <f t="shared" si="89"/>
        <v>27.438923395445158</v>
      </c>
      <c r="DV232" s="8">
        <f t="shared" si="89"/>
        <v>46.03125</v>
      </c>
      <c r="DW232" s="8">
        <f t="shared" si="89"/>
        <v>37.939393939393995</v>
      </c>
      <c r="EB232" s="7">
        <v>0.93421050000000005</v>
      </c>
      <c r="EC232" s="7">
        <v>0.9736842</v>
      </c>
      <c r="ED232" s="7">
        <v>0.9539474</v>
      </c>
      <c r="EE232" s="7">
        <v>440.8</v>
      </c>
      <c r="EF232" s="7">
        <v>445.164383561644</v>
      </c>
      <c r="EG232" s="7">
        <v>443.027972027972</v>
      </c>
      <c r="EH232" s="7">
        <v>4.3643835616438196</v>
      </c>
      <c r="EI232" s="7">
        <v>6.5845663407459606E-2</v>
      </c>
      <c r="EJ232" s="7">
        <v>5</v>
      </c>
      <c r="EK232">
        <v>36.944871366521845</v>
      </c>
      <c r="EL232">
        <v>24.783464388158542</v>
      </c>
      <c r="EM232">
        <v>41</v>
      </c>
      <c r="EN232">
        <v>-41.697685403873415</v>
      </c>
      <c r="EO232">
        <v>30.077743103533194</v>
      </c>
      <c r="EP232">
        <v>29</v>
      </c>
      <c r="EQ232">
        <v>0.58571428571428574</v>
      </c>
      <c r="ER232">
        <v>0.88601731747656987</v>
      </c>
      <c r="ES232" s="7">
        <v>0.95833333333333337</v>
      </c>
      <c r="ET232" s="25">
        <v>406.0169491525424</v>
      </c>
      <c r="EU232" s="25">
        <v>491.39285714285717</v>
      </c>
      <c r="EV232" s="7">
        <v>1</v>
      </c>
      <c r="EW232" s="7">
        <v>0.93333333333333335</v>
      </c>
      <c r="EX232" s="7">
        <v>0.96666666666666667</v>
      </c>
    </row>
    <row r="233" spans="1:154" x14ac:dyDescent="0.25">
      <c r="A233" s="2">
        <v>2080</v>
      </c>
      <c r="B233" s="7" t="s">
        <v>214</v>
      </c>
      <c r="C233" s="7" t="str">
        <f t="shared" si="108"/>
        <v>99</v>
      </c>
      <c r="D233" s="7">
        <f t="shared" ref="D233:D258" si="111">IF(C233&gt;0,C233+1900,C233+2000)</f>
        <v>1999</v>
      </c>
      <c r="E233" s="7">
        <f t="shared" ref="E233:E258" si="112">IF(D233=1900,2000,D233)</f>
        <v>1999</v>
      </c>
      <c r="F233" s="7">
        <f t="shared" ref="F233:F258" si="113">2019-E233</f>
        <v>20</v>
      </c>
      <c r="G233" s="7" t="s">
        <v>447</v>
      </c>
      <c r="H233" s="7">
        <f t="shared" si="94"/>
        <v>1</v>
      </c>
      <c r="I233" s="7"/>
      <c r="J233" s="7" t="s">
        <v>470</v>
      </c>
      <c r="K233" s="7">
        <f t="shared" si="106"/>
        <v>1</v>
      </c>
      <c r="L233" s="7">
        <v>12</v>
      </c>
      <c r="M233" s="7" t="s">
        <v>495</v>
      </c>
      <c r="N233" s="7">
        <f t="shared" si="107"/>
        <v>1</v>
      </c>
      <c r="O233" s="7" t="s">
        <v>494</v>
      </c>
      <c r="P233" s="7">
        <f t="shared" si="110"/>
        <v>0</v>
      </c>
      <c r="Q233" s="7" t="s">
        <v>495</v>
      </c>
      <c r="R233" s="7">
        <f t="shared" si="104"/>
        <v>1</v>
      </c>
      <c r="S233" s="7" t="s">
        <v>501</v>
      </c>
      <c r="T233" s="7">
        <f t="shared" si="96"/>
        <v>1</v>
      </c>
      <c r="U233" s="7" t="s">
        <v>504</v>
      </c>
      <c r="V233" s="25">
        <v>53</v>
      </c>
      <c r="W233" s="25">
        <v>60</v>
      </c>
      <c r="X233" s="25">
        <v>26</v>
      </c>
      <c r="Y233" s="7">
        <f t="shared" si="105"/>
        <v>3</v>
      </c>
      <c r="Z233" s="7" t="s">
        <v>514</v>
      </c>
      <c r="AA233" s="7">
        <f t="shared" si="109"/>
        <v>6</v>
      </c>
      <c r="AB233" s="7">
        <v>9</v>
      </c>
      <c r="AC233" s="7">
        <v>4</v>
      </c>
      <c r="AD233" s="7">
        <v>1</v>
      </c>
      <c r="AE233" s="7">
        <v>7</v>
      </c>
      <c r="AF233" s="7">
        <v>4</v>
      </c>
      <c r="AG233" s="7">
        <v>0</v>
      </c>
      <c r="AH233" s="7">
        <v>2</v>
      </c>
      <c r="AI233" s="7">
        <v>1</v>
      </c>
      <c r="AJ233" s="7">
        <v>2</v>
      </c>
      <c r="AK233" s="7">
        <v>1</v>
      </c>
      <c r="AL233" s="7">
        <v>18</v>
      </c>
      <c r="AM233" s="7">
        <v>27</v>
      </c>
      <c r="AN233" s="7">
        <v>26</v>
      </c>
      <c r="AO233" s="7">
        <v>29</v>
      </c>
      <c r="AP233" s="7">
        <v>32</v>
      </c>
      <c r="AQ233" s="7">
        <v>25</v>
      </c>
      <c r="AR233" s="7">
        <v>37</v>
      </c>
      <c r="AS233" s="7">
        <v>0.91666666666666663</v>
      </c>
      <c r="AT233" s="8">
        <v>23</v>
      </c>
      <c r="AU233" s="8">
        <v>28</v>
      </c>
      <c r="AV233" s="8">
        <v>0.51111111111111107</v>
      </c>
      <c r="AW233" s="8">
        <v>0.62222222222222223</v>
      </c>
      <c r="AX233" s="8">
        <v>0.56666666666666665</v>
      </c>
      <c r="AY233" s="8">
        <v>776.18181818181813</v>
      </c>
      <c r="AZ233" s="8">
        <v>722.4375</v>
      </c>
      <c r="BA233" s="8">
        <v>753.5526315789474</v>
      </c>
      <c r="BB233" s="8">
        <v>821.40909090909088</v>
      </c>
      <c r="BC233" s="8">
        <v>776.32142857142856</v>
      </c>
      <c r="BD233" s="8">
        <v>796.16</v>
      </c>
      <c r="BE233" s="8">
        <v>777.76136363636363</v>
      </c>
      <c r="BF233" s="8">
        <v>-45.227272727272748</v>
      </c>
      <c r="BG233" s="8">
        <v>-53.883928571428555</v>
      </c>
      <c r="BH233" s="8">
        <v>-42.60736842105257</v>
      </c>
      <c r="BM233" s="7">
        <v>0.9473684</v>
      </c>
      <c r="BN233" s="7">
        <v>0.90789470000000005</v>
      </c>
      <c r="BO233" s="7">
        <v>0.9276316</v>
      </c>
      <c r="BP233" s="7">
        <v>431.74647887323903</v>
      </c>
      <c r="BQ233" s="7">
        <v>437.808823529412</v>
      </c>
      <c r="BR233" s="7">
        <v>434.71223021582699</v>
      </c>
      <c r="BS233" s="7">
        <v>6.06234465617234</v>
      </c>
      <c r="BT233" s="7">
        <v>5.0864962341794197E-2</v>
      </c>
      <c r="BU233" s="7">
        <v>8</v>
      </c>
      <c r="BV233" s="39">
        <v>44.560041407867423</v>
      </c>
      <c r="BW233" s="39">
        <v>34.082408134075465</v>
      </c>
      <c r="BX233" s="39">
        <v>42</v>
      </c>
      <c r="BY233" s="39">
        <v>-47.430434782608728</v>
      </c>
      <c r="BZ233" s="39">
        <v>40.020397577013391</v>
      </c>
      <c r="CA233" s="39">
        <v>30</v>
      </c>
      <c r="CB233">
        <v>0.58333333333333337</v>
      </c>
      <c r="CC233">
        <v>0.93948203536616559</v>
      </c>
      <c r="CD233" s="7">
        <v>0.7416666666666667</v>
      </c>
      <c r="CE233" s="25">
        <v>375.71186440677968</v>
      </c>
      <c r="CF233" s="25">
        <v>483.5</v>
      </c>
      <c r="CG233" s="7">
        <v>1</v>
      </c>
      <c r="CH233" s="7">
        <v>0.5</v>
      </c>
      <c r="CI233" s="7">
        <v>0.75</v>
      </c>
      <c r="CJ233" s="8">
        <v>2</v>
      </c>
      <c r="CK233" s="8" t="s">
        <v>507</v>
      </c>
      <c r="CL233" s="8">
        <f t="shared" si="97"/>
        <v>2</v>
      </c>
      <c r="CM233" s="8" t="s">
        <v>643</v>
      </c>
      <c r="CN233" s="8">
        <v>4</v>
      </c>
      <c r="CO233" s="8" t="s">
        <v>639</v>
      </c>
      <c r="CP233" s="8">
        <v>1</v>
      </c>
      <c r="CQ233" s="7" t="s">
        <v>636</v>
      </c>
      <c r="CR233" s="7">
        <v>2</v>
      </c>
      <c r="CS233" s="7">
        <v>22</v>
      </c>
      <c r="CT233" s="7">
        <v>20</v>
      </c>
      <c r="CU233" s="8">
        <v>2</v>
      </c>
      <c r="CV233" s="8">
        <v>0</v>
      </c>
      <c r="CW233" s="7">
        <v>56</v>
      </c>
      <c r="CX233" s="7">
        <f t="shared" si="98"/>
        <v>1</v>
      </c>
      <c r="CY233" s="7">
        <f t="shared" si="99"/>
        <v>1</v>
      </c>
      <c r="CZ233" s="7">
        <v>12</v>
      </c>
      <c r="DA233" s="7">
        <v>1</v>
      </c>
      <c r="DB233" s="7">
        <v>24</v>
      </c>
      <c r="DC233" s="7">
        <v>19</v>
      </c>
      <c r="DD233" s="7">
        <v>4</v>
      </c>
      <c r="DE233" s="7">
        <v>26</v>
      </c>
      <c r="DF233" s="8">
        <v>12</v>
      </c>
      <c r="DG233" s="7">
        <v>37</v>
      </c>
      <c r="DH233" s="8">
        <v>0.95833333333333337</v>
      </c>
      <c r="DI233" s="8">
        <v>22</v>
      </c>
      <c r="DJ233" s="8">
        <v>32</v>
      </c>
      <c r="DK233" s="8">
        <v>0.48888888888888887</v>
      </c>
      <c r="DL233" s="8">
        <f t="shared" si="87"/>
        <v>0.71111111111111114</v>
      </c>
      <c r="DM233" s="8">
        <f t="shared" si="88"/>
        <v>0.6</v>
      </c>
      <c r="DN233" s="8">
        <v>666.68181818181813</v>
      </c>
      <c r="DO233" s="8">
        <v>701.53846153846155</v>
      </c>
      <c r="DP233" s="8">
        <v>679.62857142857138</v>
      </c>
      <c r="DQ233" s="8">
        <v>729.4545454545455</v>
      </c>
      <c r="DR233" s="8">
        <v>705.46875</v>
      </c>
      <c r="DS233" s="8">
        <v>715.24074074074076</v>
      </c>
      <c r="DT233" s="8">
        <v>701.23595505617982</v>
      </c>
      <c r="DU233" s="8">
        <f t="shared" si="89"/>
        <v>-62.772727272727366</v>
      </c>
      <c r="DV233" s="8">
        <f t="shared" si="89"/>
        <v>-3.9302884615384528</v>
      </c>
      <c r="DW233" s="8">
        <f t="shared" si="89"/>
        <v>-35.612169312169385</v>
      </c>
      <c r="EB233" s="7">
        <v>0.9473684</v>
      </c>
      <c r="EC233" s="7">
        <v>1</v>
      </c>
      <c r="ED233" s="7">
        <v>0.9736842</v>
      </c>
      <c r="EE233" s="7">
        <v>445.914285714286</v>
      </c>
      <c r="EF233" s="7">
        <v>447.756756756757</v>
      </c>
      <c r="EG233" s="7">
        <v>446.86111111111097</v>
      </c>
      <c r="EH233" s="7">
        <v>1.84247104247106</v>
      </c>
      <c r="EI233" s="7">
        <v>4.3475129812439298E-2</v>
      </c>
      <c r="EJ233" s="7">
        <v>5</v>
      </c>
      <c r="EK233">
        <v>39.018749999999976</v>
      </c>
      <c r="EL233">
        <v>26.963788651402499</v>
      </c>
      <c r="EM233">
        <v>32</v>
      </c>
      <c r="EN233">
        <v>-35.61025641025644</v>
      </c>
      <c r="EO233">
        <v>30.362525779801697</v>
      </c>
      <c r="EP233">
        <v>39</v>
      </c>
      <c r="EQ233">
        <v>0.45070422535211269</v>
      </c>
      <c r="ER233">
        <v>1.0957166258640536</v>
      </c>
      <c r="ES233" s="7">
        <v>0.9</v>
      </c>
      <c r="ET233" s="25">
        <v>386.93220338983053</v>
      </c>
      <c r="EU233" s="25">
        <v>507.38775510204084</v>
      </c>
      <c r="EV233" s="7">
        <v>1</v>
      </c>
      <c r="EW233" s="7">
        <v>0.81666666666666665</v>
      </c>
      <c r="EX233" s="7">
        <v>0.90833333333333333</v>
      </c>
    </row>
    <row r="234" spans="1:154" x14ac:dyDescent="0.25">
      <c r="A234" s="3">
        <v>2081</v>
      </c>
      <c r="B234" s="7" t="s">
        <v>215</v>
      </c>
      <c r="C234" s="7" t="str">
        <f t="shared" si="108"/>
        <v>00</v>
      </c>
      <c r="D234" s="7">
        <f t="shared" si="111"/>
        <v>1900</v>
      </c>
      <c r="E234" s="7">
        <f t="shared" si="112"/>
        <v>2000</v>
      </c>
      <c r="F234" s="7">
        <f t="shared" si="113"/>
        <v>19</v>
      </c>
      <c r="G234" s="7" t="s">
        <v>447</v>
      </c>
      <c r="H234" s="7">
        <f t="shared" si="94"/>
        <v>1</v>
      </c>
      <c r="I234" s="7"/>
      <c r="J234" s="7" t="s">
        <v>470</v>
      </c>
      <c r="K234" s="7">
        <f t="shared" si="106"/>
        <v>1</v>
      </c>
      <c r="L234" s="7">
        <v>12</v>
      </c>
      <c r="M234" s="7" t="s">
        <v>495</v>
      </c>
      <c r="N234" s="7">
        <f t="shared" si="107"/>
        <v>1</v>
      </c>
      <c r="O234" s="7" t="s">
        <v>494</v>
      </c>
      <c r="P234" s="7">
        <f t="shared" si="110"/>
        <v>0</v>
      </c>
      <c r="Q234" s="7" t="s">
        <v>494</v>
      </c>
      <c r="R234" s="7">
        <f t="shared" si="104"/>
        <v>0</v>
      </c>
      <c r="S234" s="7" t="s">
        <v>501</v>
      </c>
      <c r="T234" s="7">
        <f t="shared" si="96"/>
        <v>1</v>
      </c>
      <c r="U234" s="7" t="s">
        <v>506</v>
      </c>
      <c r="V234" s="25">
        <v>54</v>
      </c>
      <c r="W234" s="25">
        <v>80</v>
      </c>
      <c r="X234" s="25">
        <v>25</v>
      </c>
      <c r="Y234" s="7">
        <f t="shared" si="105"/>
        <v>4</v>
      </c>
      <c r="Z234" s="7" t="s">
        <v>514</v>
      </c>
      <c r="AA234" s="7">
        <f t="shared" si="109"/>
        <v>6</v>
      </c>
      <c r="AB234" s="7">
        <v>3</v>
      </c>
      <c r="AC234" s="7">
        <v>1</v>
      </c>
      <c r="AD234" s="10"/>
      <c r="AE234" s="7">
        <v>4</v>
      </c>
      <c r="AF234" s="7">
        <v>0</v>
      </c>
      <c r="AG234" s="7">
        <v>0</v>
      </c>
      <c r="AH234" s="7">
        <v>1</v>
      </c>
      <c r="AI234" s="7">
        <v>3</v>
      </c>
      <c r="AJ234" s="7">
        <v>0</v>
      </c>
      <c r="AK234" s="7">
        <v>2</v>
      </c>
      <c r="AL234" s="7">
        <v>9</v>
      </c>
      <c r="AM234" s="7">
        <v>29</v>
      </c>
      <c r="AN234" s="7">
        <v>24</v>
      </c>
      <c r="AO234" s="7">
        <v>40</v>
      </c>
      <c r="AP234" s="7">
        <v>33</v>
      </c>
      <c r="AQ234" s="7">
        <v>16</v>
      </c>
      <c r="AR234" s="7">
        <v>36</v>
      </c>
      <c r="AS234" s="7">
        <v>0.875</v>
      </c>
      <c r="AT234" s="8">
        <v>19</v>
      </c>
      <c r="AU234" s="8">
        <v>24</v>
      </c>
      <c r="AV234" s="8">
        <v>0.42222222222222222</v>
      </c>
      <c r="AW234" s="8">
        <v>0.53333333333333333</v>
      </c>
      <c r="AX234" s="8">
        <v>0.4777777777777778</v>
      </c>
      <c r="AY234" s="8">
        <v>630.69230769230774</v>
      </c>
      <c r="AZ234" s="8">
        <v>627.79999999999995</v>
      </c>
      <c r="BA234" s="8">
        <v>629.43478260869563</v>
      </c>
      <c r="BB234" s="8">
        <v>725.84210526315792</v>
      </c>
      <c r="BC234" s="8">
        <v>629.16666666666663</v>
      </c>
      <c r="BD234" s="8">
        <v>671.88372093023258</v>
      </c>
      <c r="BE234" s="8">
        <v>649.94382022471905</v>
      </c>
      <c r="BF234" s="8">
        <v>-95.149797570850183</v>
      </c>
      <c r="BG234" s="8">
        <v>-1.3666666666666742</v>
      </c>
      <c r="BH234" s="8">
        <v>-42.448938321536957</v>
      </c>
      <c r="BI234" s="7">
        <v>415</v>
      </c>
      <c r="BJ234" s="7">
        <v>367</v>
      </c>
      <c r="BK234" s="7">
        <v>2708.05</v>
      </c>
      <c r="BL234" s="7">
        <v>2169.2166666666667</v>
      </c>
      <c r="BM234" s="7">
        <v>0.96052630000000006</v>
      </c>
      <c r="BN234" s="7">
        <v>0.9473684</v>
      </c>
      <c r="BO234" s="7">
        <v>0.9539474</v>
      </c>
      <c r="BP234" s="7">
        <v>452.44285714285701</v>
      </c>
      <c r="BQ234" s="7">
        <v>458.46478873239403</v>
      </c>
      <c r="BR234" s="7">
        <v>455.47517730496497</v>
      </c>
      <c r="BS234" s="7">
        <v>6.0219315895372496</v>
      </c>
      <c r="BT234" s="7">
        <v>4.0106590083139097E-2</v>
      </c>
      <c r="BU234" s="7">
        <v>7</v>
      </c>
      <c r="BV234" s="39">
        <v>42.929905011464172</v>
      </c>
      <c r="BW234" s="39">
        <v>29.940521532492358</v>
      </c>
      <c r="BX234" s="39">
        <v>43</v>
      </c>
      <c r="BY234" s="39">
        <v>-58.463782696177013</v>
      </c>
      <c r="BZ234" s="39">
        <v>50.272776338852935</v>
      </c>
      <c r="CA234" s="39">
        <v>28</v>
      </c>
      <c r="CB234">
        <v>0.60563380281690138</v>
      </c>
      <c r="CC234">
        <v>0.73429913412481584</v>
      </c>
      <c r="CD234" s="7">
        <v>0.90833333333333333</v>
      </c>
      <c r="CE234" s="25">
        <v>360.58333333333331</v>
      </c>
      <c r="CF234" s="25">
        <v>434.48979591836735</v>
      </c>
      <c r="CG234" s="7">
        <v>1</v>
      </c>
      <c r="CH234" s="7">
        <v>0.81666666666666665</v>
      </c>
      <c r="CI234" s="7">
        <v>0.90833333333333333</v>
      </c>
      <c r="CJ234" s="8">
        <v>3</v>
      </c>
      <c r="CK234" s="8" t="s">
        <v>507</v>
      </c>
      <c r="CL234" s="8">
        <f t="shared" si="97"/>
        <v>2</v>
      </c>
      <c r="CM234" s="8" t="s">
        <v>634</v>
      </c>
      <c r="CN234" s="8">
        <v>0</v>
      </c>
      <c r="CO234" s="8" t="s">
        <v>634</v>
      </c>
      <c r="CP234" s="8">
        <v>0</v>
      </c>
      <c r="CQ234" s="7" t="s">
        <v>637</v>
      </c>
      <c r="CR234" s="7">
        <v>1</v>
      </c>
      <c r="CS234" s="7">
        <v>2</v>
      </c>
      <c r="CT234" s="7">
        <v>2</v>
      </c>
      <c r="CU234" s="8">
        <v>0</v>
      </c>
      <c r="CV234" s="8">
        <v>0</v>
      </c>
      <c r="CW234" s="7">
        <v>1</v>
      </c>
      <c r="CX234" s="7">
        <f t="shared" si="98"/>
        <v>0</v>
      </c>
      <c r="CY234" s="7">
        <f t="shared" si="99"/>
        <v>0</v>
      </c>
      <c r="CZ234" s="7">
        <v>0</v>
      </c>
      <c r="DA234" s="7">
        <v>0</v>
      </c>
      <c r="DB234" s="7">
        <v>0</v>
      </c>
      <c r="DC234" s="7">
        <v>1</v>
      </c>
      <c r="DD234" s="7">
        <v>0</v>
      </c>
      <c r="DE234" s="7">
        <v>9</v>
      </c>
      <c r="DF234" s="8">
        <v>25</v>
      </c>
      <c r="DG234" s="7">
        <v>40</v>
      </c>
      <c r="DH234" s="8">
        <v>0.95833333333333337</v>
      </c>
      <c r="DI234" s="8">
        <v>20</v>
      </c>
      <c r="DJ234" s="8">
        <v>28</v>
      </c>
      <c r="DK234" s="8">
        <v>0.44444444444444442</v>
      </c>
      <c r="DL234" s="8">
        <f t="shared" si="87"/>
        <v>0.62222222222222223</v>
      </c>
      <c r="DM234" s="8">
        <f t="shared" si="88"/>
        <v>0.53333333333333333</v>
      </c>
      <c r="DN234" s="8">
        <v>538.125</v>
      </c>
      <c r="DO234" s="8">
        <v>662.70588235294122</v>
      </c>
      <c r="DP234" s="8">
        <v>589.78048780487802</v>
      </c>
      <c r="DQ234" s="8">
        <v>692.63157894736844</v>
      </c>
      <c r="DR234" s="8">
        <v>611.11111111111109</v>
      </c>
      <c r="DS234" s="8">
        <v>644.78260869565213</v>
      </c>
      <c r="DT234" s="8">
        <v>618.86206896551721</v>
      </c>
      <c r="DU234" s="8">
        <f t="shared" si="89"/>
        <v>-154.50657894736844</v>
      </c>
      <c r="DV234" s="8">
        <f t="shared" si="89"/>
        <v>51.594771241830131</v>
      </c>
      <c r="DW234" s="8">
        <f t="shared" si="89"/>
        <v>-55.002120890774108</v>
      </c>
      <c r="EB234" s="7">
        <v>0.84210529999999995</v>
      </c>
      <c r="EC234" s="7">
        <v>0.86842109999999995</v>
      </c>
      <c r="ED234" s="7">
        <v>0.8552632</v>
      </c>
      <c r="EE234" s="7">
        <v>402.17460317460302</v>
      </c>
      <c r="EF234" s="7">
        <v>402.515625</v>
      </c>
      <c r="EG234" s="7">
        <v>402.34645669291302</v>
      </c>
      <c r="EH234" s="7">
        <v>0.34102182539680798</v>
      </c>
      <c r="EI234" s="7">
        <v>5.0879915921974397E-2</v>
      </c>
      <c r="EJ234" s="7">
        <v>16</v>
      </c>
      <c r="EK234">
        <v>35.715119363395168</v>
      </c>
      <c r="EL234">
        <v>22.798867235143717</v>
      </c>
      <c r="EM234">
        <v>29</v>
      </c>
      <c r="EN234">
        <v>-33.295022624434445</v>
      </c>
      <c r="EO234">
        <v>25.159422485271502</v>
      </c>
      <c r="EP234">
        <v>34</v>
      </c>
      <c r="EQ234">
        <v>0.46031746031746029</v>
      </c>
      <c r="ER234">
        <v>1.0726864422427114</v>
      </c>
      <c r="ES234" s="7">
        <v>0.92500000000000004</v>
      </c>
      <c r="ET234" s="25">
        <v>347.9</v>
      </c>
      <c r="EU234" s="25">
        <v>403.62745098039215</v>
      </c>
      <c r="EV234" s="7">
        <v>1</v>
      </c>
      <c r="EW234" s="7">
        <v>0.8666666666666667</v>
      </c>
      <c r="EX234" s="7">
        <v>0.93333333333333335</v>
      </c>
    </row>
    <row r="235" spans="1:154" x14ac:dyDescent="0.25">
      <c r="A235" s="3">
        <v>2082</v>
      </c>
      <c r="B235" s="7" t="s">
        <v>216</v>
      </c>
      <c r="C235" s="7" t="str">
        <f t="shared" si="108"/>
        <v>00</v>
      </c>
      <c r="D235" s="7">
        <f t="shared" si="111"/>
        <v>1900</v>
      </c>
      <c r="E235" s="7">
        <f t="shared" si="112"/>
        <v>2000</v>
      </c>
      <c r="F235" s="7">
        <f t="shared" si="113"/>
        <v>19</v>
      </c>
      <c r="G235" s="7" t="s">
        <v>447</v>
      </c>
      <c r="H235" s="7">
        <f t="shared" si="94"/>
        <v>1</v>
      </c>
      <c r="I235" s="7"/>
      <c r="J235" s="7" t="s">
        <v>470</v>
      </c>
      <c r="K235" s="7">
        <f t="shared" si="106"/>
        <v>1</v>
      </c>
      <c r="L235" s="7">
        <v>12</v>
      </c>
      <c r="M235" s="7" t="s">
        <v>495</v>
      </c>
      <c r="N235" s="7">
        <f t="shared" si="107"/>
        <v>1</v>
      </c>
      <c r="O235" s="7" t="s">
        <v>494</v>
      </c>
      <c r="P235" s="7">
        <f t="shared" si="110"/>
        <v>0</v>
      </c>
      <c r="Q235" s="7" t="s">
        <v>494</v>
      </c>
      <c r="R235" s="7">
        <f t="shared" si="104"/>
        <v>0</v>
      </c>
      <c r="S235" s="7" t="s">
        <v>501</v>
      </c>
      <c r="T235" s="7">
        <f t="shared" si="96"/>
        <v>1</v>
      </c>
      <c r="U235" s="7" t="s">
        <v>506</v>
      </c>
      <c r="V235" s="25">
        <v>56</v>
      </c>
      <c r="W235" s="25">
        <v>70</v>
      </c>
      <c r="X235" s="25">
        <v>36</v>
      </c>
      <c r="Y235" s="7">
        <f t="shared" ref="Y235:Y266" si="114">IF(ISNUMBER(SEARCH("טובה מאוד",U235)),4,IF(ISNUMBER(SEARCH("די טובה",U235)),3,IF(ISNUMBER(SEARCH("די רעה",U235)),2,1)))</f>
        <v>4</v>
      </c>
      <c r="Z235" s="7" t="s">
        <v>515</v>
      </c>
      <c r="AA235" s="7">
        <f t="shared" si="109"/>
        <v>3</v>
      </c>
      <c r="AB235" s="7">
        <v>6</v>
      </c>
      <c r="AC235" s="7">
        <v>2</v>
      </c>
      <c r="AD235" s="7">
        <v>1</v>
      </c>
      <c r="AE235" s="7">
        <v>16</v>
      </c>
      <c r="AF235" s="7">
        <v>2</v>
      </c>
      <c r="AG235" s="7">
        <v>2</v>
      </c>
      <c r="AH235" s="7">
        <v>3</v>
      </c>
      <c r="AI235" s="7">
        <v>9</v>
      </c>
      <c r="AJ235" s="7">
        <v>1</v>
      </c>
      <c r="AK235" s="7">
        <v>2</v>
      </c>
      <c r="AL235" s="7">
        <v>25</v>
      </c>
      <c r="AM235" s="7">
        <v>31</v>
      </c>
      <c r="AN235" s="7">
        <v>28</v>
      </c>
      <c r="AO235" s="7">
        <v>34</v>
      </c>
      <c r="AP235" s="7">
        <v>34</v>
      </c>
      <c r="AQ235" s="7">
        <v>14</v>
      </c>
      <c r="AR235" s="7">
        <v>42</v>
      </c>
      <c r="AS235" s="7">
        <v>0.95833333333333337</v>
      </c>
      <c r="AT235" s="8">
        <v>28</v>
      </c>
      <c r="AU235" s="8">
        <v>28</v>
      </c>
      <c r="AV235" s="8">
        <v>0.62222222222222223</v>
      </c>
      <c r="AW235" s="8">
        <v>0.62222222222222223</v>
      </c>
      <c r="AX235" s="8">
        <v>0.62222222222222223</v>
      </c>
      <c r="AY235" s="8">
        <v>778.0625</v>
      </c>
      <c r="AZ235" s="8">
        <v>785.26666666666665</v>
      </c>
      <c r="BA235" s="8">
        <v>781.54838709677415</v>
      </c>
      <c r="BB235" s="8">
        <v>789.59259259259261</v>
      </c>
      <c r="BC235" s="8">
        <v>850.07407407407402</v>
      </c>
      <c r="BD235" s="8">
        <v>819.83333333333337</v>
      </c>
      <c r="BE235" s="8">
        <v>805.87058823529412</v>
      </c>
      <c r="BF235" s="8">
        <v>-11.530092592592609</v>
      </c>
      <c r="BG235" s="8">
        <v>-64.807407407407368</v>
      </c>
      <c r="BH235" s="8">
        <v>-38.284946236559222</v>
      </c>
      <c r="BM235" s="7">
        <v>0.98684210000000006</v>
      </c>
      <c r="BN235" s="7">
        <v>0.96052630000000006</v>
      </c>
      <c r="BO235" s="7">
        <v>0.9736842</v>
      </c>
      <c r="BP235" s="7">
        <v>501.54794520547898</v>
      </c>
      <c r="BQ235" s="7">
        <v>502.45833333333297</v>
      </c>
      <c r="BR235" s="7">
        <v>502</v>
      </c>
      <c r="BS235" s="7">
        <v>0.91038812785387802</v>
      </c>
      <c r="BT235" s="7">
        <v>6.3545564135804394E-2</v>
      </c>
      <c r="BU235" s="7">
        <v>4</v>
      </c>
      <c r="BV235" s="39">
        <v>53.102777777777739</v>
      </c>
      <c r="BW235" s="39">
        <v>37.881778413934974</v>
      </c>
      <c r="BX235" s="39">
        <v>45</v>
      </c>
      <c r="BY235" s="39">
        <v>-96.162356321839084</v>
      </c>
      <c r="BZ235" s="39">
        <v>102.1379776013305</v>
      </c>
      <c r="CA235" s="39">
        <v>29</v>
      </c>
      <c r="CB235">
        <v>0.60810810810810811</v>
      </c>
      <c r="CC235">
        <v>0.55222001424394962</v>
      </c>
      <c r="CD235" s="7">
        <v>0.94166666666666665</v>
      </c>
      <c r="CE235" s="25">
        <v>385.13559322033899</v>
      </c>
      <c r="CF235" s="25">
        <v>460.88888888888891</v>
      </c>
      <c r="CG235" s="7">
        <v>1</v>
      </c>
      <c r="CH235" s="7">
        <v>0.91666666666666663</v>
      </c>
      <c r="CI235" s="7">
        <v>0.95833333333333337</v>
      </c>
      <c r="CJ235" s="8">
        <v>3</v>
      </c>
      <c r="CK235" s="8" t="s">
        <v>507</v>
      </c>
      <c r="CL235" s="8">
        <f t="shared" si="97"/>
        <v>2</v>
      </c>
      <c r="CM235" s="8" t="s">
        <v>639</v>
      </c>
      <c r="CN235" s="8">
        <v>1</v>
      </c>
      <c r="CO235" s="8" t="s">
        <v>634</v>
      </c>
      <c r="CP235" s="8">
        <v>0</v>
      </c>
      <c r="CQ235" s="7" t="s">
        <v>635</v>
      </c>
      <c r="CR235" s="7">
        <v>0</v>
      </c>
      <c r="CS235" s="7">
        <v>9</v>
      </c>
      <c r="CT235" s="7">
        <v>3</v>
      </c>
      <c r="CU235" s="8">
        <v>1</v>
      </c>
      <c r="CV235" s="8">
        <v>0</v>
      </c>
      <c r="CW235" s="7">
        <v>0</v>
      </c>
      <c r="CX235" s="7">
        <f t="shared" si="98"/>
        <v>0</v>
      </c>
      <c r="CY235" s="7">
        <f t="shared" si="99"/>
        <v>0</v>
      </c>
      <c r="CZ235" s="7">
        <v>0</v>
      </c>
      <c r="DA235" s="7">
        <v>0</v>
      </c>
      <c r="DB235" s="7">
        <v>0</v>
      </c>
      <c r="DC235" s="7">
        <v>0</v>
      </c>
      <c r="DD235" s="7">
        <v>0</v>
      </c>
      <c r="DE235" s="7">
        <v>17</v>
      </c>
      <c r="DF235" s="8">
        <v>28</v>
      </c>
      <c r="DG235" s="7">
        <v>38</v>
      </c>
      <c r="DH235" s="8">
        <v>0.83333333333333337</v>
      </c>
      <c r="DI235" s="8">
        <v>24</v>
      </c>
      <c r="DJ235" s="8">
        <v>26</v>
      </c>
      <c r="DK235" s="8">
        <v>0.53333333333333333</v>
      </c>
      <c r="DL235" s="8">
        <f t="shared" si="87"/>
        <v>0.57777777777777772</v>
      </c>
      <c r="DM235" s="8">
        <f t="shared" si="88"/>
        <v>0.55555555555555558</v>
      </c>
      <c r="DN235" s="8">
        <v>933.38095238095241</v>
      </c>
      <c r="DO235" s="8">
        <v>667.6875</v>
      </c>
      <c r="DP235" s="8">
        <v>818.48648648648646</v>
      </c>
      <c r="DQ235" s="8">
        <v>938.95652173913038</v>
      </c>
      <c r="DR235" s="8">
        <v>850.48</v>
      </c>
      <c r="DS235" s="8">
        <v>892.875</v>
      </c>
      <c r="DT235" s="8">
        <v>860.49411764705883</v>
      </c>
      <c r="DU235" s="8">
        <f t="shared" si="89"/>
        <v>-5.5755693581779724</v>
      </c>
      <c r="DV235" s="8">
        <f t="shared" si="89"/>
        <v>-182.79250000000002</v>
      </c>
      <c r="DW235" s="8">
        <f t="shared" si="89"/>
        <v>-74.388513513513544</v>
      </c>
      <c r="EB235" s="7">
        <v>0.93421050000000005</v>
      </c>
      <c r="EC235" s="7">
        <v>0.96052630000000006</v>
      </c>
      <c r="ED235" s="7">
        <v>0.9473684</v>
      </c>
      <c r="EE235" s="7">
        <v>458.17391304347802</v>
      </c>
      <c r="EF235" s="7">
        <v>463.94366197183098</v>
      </c>
      <c r="EG235" s="7">
        <v>461.1</v>
      </c>
      <c r="EH235" s="7">
        <v>5.7697489283527297</v>
      </c>
      <c r="EI235" s="7">
        <v>7.6131034526763799E-2</v>
      </c>
      <c r="EJ235" s="7">
        <v>7</v>
      </c>
      <c r="EK235">
        <v>58.793661971830979</v>
      </c>
      <c r="EL235">
        <v>30.624785713535992</v>
      </c>
      <c r="EM235">
        <v>40</v>
      </c>
      <c r="EN235">
        <v>-67.366682855755187</v>
      </c>
      <c r="EO235">
        <v>68.928800571001958</v>
      </c>
      <c r="EP235">
        <v>29</v>
      </c>
      <c r="EQ235">
        <v>0.57971014492753625</v>
      </c>
      <c r="ER235">
        <v>0.87274093779738771</v>
      </c>
      <c r="ES235" s="7">
        <v>0.8833333333333333</v>
      </c>
      <c r="ET235" s="25">
        <v>389.85454545454547</v>
      </c>
      <c r="EU235" s="25">
        <v>483.37254901960785</v>
      </c>
      <c r="EV235" s="7">
        <v>0.95</v>
      </c>
      <c r="EW235" s="7">
        <v>0.8666666666666667</v>
      </c>
      <c r="EX235" s="7">
        <v>0.90833333333333333</v>
      </c>
    </row>
    <row r="236" spans="1:154" x14ac:dyDescent="0.25">
      <c r="A236" s="3">
        <v>2083</v>
      </c>
      <c r="B236" s="7" t="s">
        <v>170</v>
      </c>
      <c r="C236" s="7" t="str">
        <f t="shared" si="108"/>
        <v>99</v>
      </c>
      <c r="D236" s="7">
        <f t="shared" si="111"/>
        <v>1999</v>
      </c>
      <c r="E236" s="7">
        <f t="shared" si="112"/>
        <v>1999</v>
      </c>
      <c r="F236" s="7">
        <f t="shared" si="113"/>
        <v>20</v>
      </c>
      <c r="G236" s="7" t="s">
        <v>459</v>
      </c>
      <c r="H236" s="7">
        <f t="shared" si="94"/>
        <v>0</v>
      </c>
      <c r="I236" s="7">
        <v>2001</v>
      </c>
      <c r="J236" s="7" t="s">
        <v>470</v>
      </c>
      <c r="K236" s="7">
        <f t="shared" ref="K236:K267" si="115">IF(ISNUMBER(SEARCH("עברית",J236)),1,0)</f>
        <v>1</v>
      </c>
      <c r="L236" s="7">
        <v>12</v>
      </c>
      <c r="M236" s="7" t="s">
        <v>494</v>
      </c>
      <c r="N236" s="7">
        <f t="shared" si="107"/>
        <v>0</v>
      </c>
      <c r="O236" s="7" t="s">
        <v>494</v>
      </c>
      <c r="P236" s="7">
        <f t="shared" si="110"/>
        <v>0</v>
      </c>
      <c r="Q236" s="7" t="s">
        <v>494</v>
      </c>
      <c r="R236" s="7">
        <f t="shared" si="104"/>
        <v>0</v>
      </c>
      <c r="S236" s="7" t="s">
        <v>501</v>
      </c>
      <c r="T236" s="7">
        <f t="shared" si="96"/>
        <v>1</v>
      </c>
      <c r="U236" s="7" t="s">
        <v>506</v>
      </c>
      <c r="V236" s="25">
        <v>47</v>
      </c>
      <c r="W236" s="25">
        <v>40</v>
      </c>
      <c r="X236" s="25">
        <v>20</v>
      </c>
      <c r="Y236" s="7">
        <f t="shared" si="114"/>
        <v>4</v>
      </c>
      <c r="Z236" s="7" t="s">
        <v>513</v>
      </c>
      <c r="AA236" s="7">
        <f t="shared" si="109"/>
        <v>5</v>
      </c>
      <c r="AB236" s="7">
        <v>9.1428571428571423</v>
      </c>
      <c r="AC236" s="7">
        <v>0</v>
      </c>
      <c r="AD236" s="7">
        <v>9</v>
      </c>
      <c r="AE236" s="7">
        <v>0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7">
        <v>0</v>
      </c>
      <c r="AL236" s="7">
        <v>15</v>
      </c>
      <c r="AM236" s="7">
        <v>24</v>
      </c>
      <c r="AN236" s="7">
        <v>24</v>
      </c>
      <c r="AO236" s="7">
        <v>31</v>
      </c>
      <c r="AP236" s="7">
        <v>27</v>
      </c>
      <c r="AQ236" s="7">
        <v>19.428571428571427</v>
      </c>
      <c r="AR236" s="7">
        <v>25</v>
      </c>
      <c r="AS236" s="7">
        <v>0.75</v>
      </c>
      <c r="AT236" s="8">
        <v>19</v>
      </c>
      <c r="AU236" s="8">
        <v>35</v>
      </c>
      <c r="AV236" s="8">
        <v>0.42222222222222222</v>
      </c>
      <c r="AW236" s="8">
        <v>0.77777777777777779</v>
      </c>
      <c r="AX236" s="8">
        <v>0.6</v>
      </c>
      <c r="AY236" s="8">
        <v>617</v>
      </c>
      <c r="AZ236" s="8">
        <v>596.33333333333337</v>
      </c>
      <c r="BA236" s="8">
        <v>611.52941176470586</v>
      </c>
      <c r="BB236" s="8">
        <v>625.61111111111109</v>
      </c>
      <c r="BC236" s="8">
        <v>733.51612903225805</v>
      </c>
      <c r="BD236" s="8">
        <v>693.87755102040819</v>
      </c>
      <c r="BE236" s="8">
        <v>660.14457831325296</v>
      </c>
      <c r="BF236" s="8">
        <v>-8.6111111111110858</v>
      </c>
      <c r="BG236" s="8">
        <v>-137.18279569892468</v>
      </c>
      <c r="BH236" s="8">
        <v>-82.348139255702336</v>
      </c>
      <c r="BI236" s="7">
        <v>419</v>
      </c>
      <c r="BJ236" s="7">
        <v>398</v>
      </c>
      <c r="BK236" s="7">
        <v>1970.0833333333333</v>
      </c>
      <c r="BL236" s="7">
        <v>1845.1666666666667</v>
      </c>
      <c r="BM236" s="7">
        <v>0.90789470000000005</v>
      </c>
      <c r="BN236" s="7">
        <v>0.8552632</v>
      </c>
      <c r="BO236" s="7">
        <v>0.88157890000000005</v>
      </c>
      <c r="BP236" s="7">
        <v>399.24242424242402</v>
      </c>
      <c r="BQ236" s="7">
        <v>406.634920634921</v>
      </c>
      <c r="BR236" s="7">
        <v>402.85271317829501</v>
      </c>
      <c r="BS236" s="7">
        <v>7.39249639249641</v>
      </c>
      <c r="BT236" s="7">
        <v>4.4300841700662001E-2</v>
      </c>
      <c r="BU236" s="7">
        <v>15</v>
      </c>
      <c r="BV236" s="39">
        <v>46.039682539682602</v>
      </c>
      <c r="BW236" s="39">
        <v>42.225618224806574</v>
      </c>
      <c r="BX236" s="39">
        <v>42</v>
      </c>
      <c r="BY236" s="39">
        <v>-54.32661782661777</v>
      </c>
      <c r="BZ236" s="39">
        <v>35.316678092358764</v>
      </c>
      <c r="CA236" s="39">
        <v>26</v>
      </c>
      <c r="CB236">
        <v>0.61764705882352944</v>
      </c>
      <c r="CC236">
        <v>0.84746086507018081</v>
      </c>
      <c r="CD236" s="7">
        <v>0.8666666666666667</v>
      </c>
      <c r="CE236" s="25">
        <v>344.74545454545455</v>
      </c>
      <c r="CF236" s="25">
        <v>420.87755102040819</v>
      </c>
      <c r="CG236" s="7">
        <v>0.93333333333333335</v>
      </c>
      <c r="CH236" s="7">
        <v>0.85</v>
      </c>
      <c r="CI236" s="7">
        <v>0.89166666666666672</v>
      </c>
      <c r="CJ236" s="8">
        <v>3</v>
      </c>
      <c r="CK236" s="8" t="s">
        <v>504</v>
      </c>
      <c r="CL236" s="8">
        <f t="shared" si="97"/>
        <v>3</v>
      </c>
      <c r="CM236" s="8" t="s">
        <v>634</v>
      </c>
      <c r="CN236" s="8">
        <v>0</v>
      </c>
      <c r="CO236" s="8" t="s">
        <v>634</v>
      </c>
      <c r="CP236" s="8">
        <v>0</v>
      </c>
      <c r="CQ236" s="7" t="s">
        <v>637</v>
      </c>
      <c r="CR236" s="7">
        <v>1</v>
      </c>
      <c r="CS236" s="7">
        <v>0</v>
      </c>
      <c r="CT236" s="7">
        <v>0</v>
      </c>
      <c r="CU236" s="8">
        <v>9</v>
      </c>
      <c r="CV236" s="8">
        <v>0</v>
      </c>
      <c r="CW236" s="7">
        <v>0</v>
      </c>
      <c r="CX236" s="7">
        <f t="shared" si="98"/>
        <v>0</v>
      </c>
      <c r="CY236" s="7">
        <f t="shared" si="99"/>
        <v>0</v>
      </c>
      <c r="CZ236" s="7">
        <v>0</v>
      </c>
      <c r="DA236" s="7">
        <v>0</v>
      </c>
      <c r="DB236" s="7">
        <v>0</v>
      </c>
      <c r="DC236" s="7">
        <v>0</v>
      </c>
      <c r="DD236" s="7">
        <v>0</v>
      </c>
      <c r="DE236" s="7">
        <v>0</v>
      </c>
      <c r="DF236" s="8">
        <v>26</v>
      </c>
      <c r="DG236" s="7">
        <v>32</v>
      </c>
      <c r="DH236" s="8">
        <v>0.875</v>
      </c>
      <c r="DI236" s="8">
        <v>31</v>
      </c>
      <c r="DJ236" s="8">
        <v>31</v>
      </c>
      <c r="DK236" s="8">
        <v>0.68888888888888888</v>
      </c>
      <c r="DL236" s="8">
        <f t="shared" si="87"/>
        <v>0.68888888888888888</v>
      </c>
      <c r="DM236" s="8">
        <f t="shared" si="88"/>
        <v>0.68888888888888888</v>
      </c>
      <c r="DN236" s="8">
        <v>727.61538461538464</v>
      </c>
      <c r="DO236" s="8">
        <v>770.5</v>
      </c>
      <c r="DP236" s="8">
        <v>749.85185185185185</v>
      </c>
      <c r="DQ236" s="8">
        <v>774.0333333333333</v>
      </c>
      <c r="DR236" s="8">
        <v>661.66666666666663</v>
      </c>
      <c r="DS236" s="8">
        <v>717.85</v>
      </c>
      <c r="DT236" s="8">
        <v>727.78160919540232</v>
      </c>
      <c r="DU236" s="8">
        <f t="shared" si="89"/>
        <v>-46.417948717948661</v>
      </c>
      <c r="DV236" s="8">
        <f t="shared" si="89"/>
        <v>108.83333333333337</v>
      </c>
      <c r="DW236" s="8">
        <f t="shared" si="89"/>
        <v>32.001851851851825</v>
      </c>
      <c r="EB236" s="7">
        <v>0.9736842</v>
      </c>
      <c r="EC236" s="7">
        <v>0.9736842</v>
      </c>
      <c r="ED236" s="7">
        <v>0.9736842</v>
      </c>
      <c r="EE236" s="7">
        <v>462.472222222222</v>
      </c>
      <c r="EF236" s="7">
        <v>487.44285714285701</v>
      </c>
      <c r="EG236" s="7">
        <v>474.781690140845</v>
      </c>
      <c r="EH236" s="7">
        <v>24.9706349206349</v>
      </c>
      <c r="EI236" s="7">
        <v>8.9000650266164202E-2</v>
      </c>
      <c r="EJ236" s="7">
        <v>6</v>
      </c>
      <c r="EK236">
        <v>75.065107626893493</v>
      </c>
      <c r="EL236">
        <v>36.929835428133352</v>
      </c>
      <c r="EM236">
        <v>53</v>
      </c>
      <c r="EN236">
        <v>-85.381764269829532</v>
      </c>
      <c r="EO236">
        <v>84.565338046341196</v>
      </c>
      <c r="EP236">
        <v>19</v>
      </c>
      <c r="EQ236">
        <v>0.73611111111111116</v>
      </c>
      <c r="ER236">
        <v>0.87917025689077344</v>
      </c>
      <c r="ES236" s="7">
        <v>0.85833333333333328</v>
      </c>
      <c r="ET236" s="25">
        <v>357.75</v>
      </c>
      <c r="EU236" s="25">
        <v>418.27659574468083</v>
      </c>
      <c r="EV236" s="7">
        <v>0.93333333333333335</v>
      </c>
      <c r="EW236" s="7">
        <v>0.8</v>
      </c>
      <c r="EX236" s="7">
        <v>0.8666666666666667</v>
      </c>
    </row>
    <row r="237" spans="1:154" x14ac:dyDescent="0.25">
      <c r="A237" s="3">
        <v>2084</v>
      </c>
      <c r="B237" s="7" t="s">
        <v>217</v>
      </c>
      <c r="C237" s="7" t="str">
        <f t="shared" si="108"/>
        <v>99</v>
      </c>
      <c r="D237" s="7">
        <f t="shared" si="111"/>
        <v>1999</v>
      </c>
      <c r="E237" s="7">
        <f t="shared" si="112"/>
        <v>1999</v>
      </c>
      <c r="F237" s="7">
        <f t="shared" si="113"/>
        <v>20</v>
      </c>
      <c r="G237" s="7" t="s">
        <v>447</v>
      </c>
      <c r="H237" s="7">
        <f t="shared" si="94"/>
        <v>1</v>
      </c>
      <c r="I237" s="7"/>
      <c r="J237" s="7" t="s">
        <v>470</v>
      </c>
      <c r="K237" s="7">
        <f t="shared" si="115"/>
        <v>1</v>
      </c>
      <c r="L237" s="7">
        <v>12</v>
      </c>
      <c r="M237" s="7" t="s">
        <v>494</v>
      </c>
      <c r="N237" s="7">
        <f t="shared" ref="N237:N268" si="116">IF(M237="לא",0,1)</f>
        <v>0</v>
      </c>
      <c r="O237" s="7" t="s">
        <v>495</v>
      </c>
      <c r="P237" s="7">
        <f t="shared" si="110"/>
        <v>1</v>
      </c>
      <c r="Q237" s="7" t="s">
        <v>495</v>
      </c>
      <c r="R237" s="7">
        <f t="shared" si="104"/>
        <v>1</v>
      </c>
      <c r="S237" s="7" t="s">
        <v>501</v>
      </c>
      <c r="T237" s="7">
        <f t="shared" si="96"/>
        <v>1</v>
      </c>
      <c r="U237" s="7" t="s">
        <v>508</v>
      </c>
      <c r="V237" s="25">
        <v>46</v>
      </c>
      <c r="W237" s="25">
        <v>20</v>
      </c>
      <c r="X237" s="25">
        <v>22</v>
      </c>
      <c r="Y237" s="7">
        <f t="shared" si="114"/>
        <v>1</v>
      </c>
      <c r="Z237" s="7" t="s">
        <v>514</v>
      </c>
      <c r="AA237" s="7">
        <f t="shared" si="109"/>
        <v>6</v>
      </c>
      <c r="AB237" s="7">
        <v>14</v>
      </c>
      <c r="AC237" s="7">
        <v>11</v>
      </c>
      <c r="AD237" s="7">
        <v>2</v>
      </c>
      <c r="AE237" s="7">
        <v>46</v>
      </c>
      <c r="AF237" s="7">
        <v>6</v>
      </c>
      <c r="AG237" s="7">
        <v>3</v>
      </c>
      <c r="AH237" s="7">
        <v>23</v>
      </c>
      <c r="AI237" s="7">
        <v>14</v>
      </c>
      <c r="AJ237" s="7">
        <v>4</v>
      </c>
      <c r="AK237" s="7">
        <v>3</v>
      </c>
      <c r="AL237" s="7">
        <v>26</v>
      </c>
      <c r="AM237" s="7">
        <v>20</v>
      </c>
      <c r="AN237" s="7">
        <v>20</v>
      </c>
      <c r="AO237" s="7">
        <v>25</v>
      </c>
      <c r="AP237" s="7">
        <v>23</v>
      </c>
      <c r="AQ237" s="7">
        <v>29</v>
      </c>
      <c r="AR237" s="7">
        <v>29</v>
      </c>
      <c r="AS237" s="7">
        <v>0.79166666666666663</v>
      </c>
      <c r="AT237" s="8">
        <v>22</v>
      </c>
      <c r="AU237" s="8">
        <v>21</v>
      </c>
      <c r="AV237" s="8">
        <v>0.48888888888888887</v>
      </c>
      <c r="AW237" s="8">
        <v>0.46666666666666667</v>
      </c>
      <c r="AX237" s="8">
        <v>0.4777777777777778</v>
      </c>
      <c r="AY237" s="8">
        <v>636.60869565217388</v>
      </c>
      <c r="AZ237" s="8">
        <v>696.43478260869563</v>
      </c>
      <c r="BA237" s="8">
        <v>666.52173913043475</v>
      </c>
      <c r="BB237" s="8">
        <v>566.13636363636363</v>
      </c>
      <c r="BC237" s="8">
        <v>660.42857142857144</v>
      </c>
      <c r="BD237" s="8">
        <v>612.18604651162786</v>
      </c>
      <c r="BE237" s="8">
        <v>640.2696629213483</v>
      </c>
      <c r="BF237" s="8">
        <v>70.472332015810252</v>
      </c>
      <c r="BG237" s="8">
        <v>36.006211180124183</v>
      </c>
      <c r="BH237" s="8">
        <v>54.335692618806888</v>
      </c>
      <c r="BM237" s="7">
        <v>0.9210526</v>
      </c>
      <c r="BN237" s="7">
        <v>0.93421050000000005</v>
      </c>
      <c r="BO237" s="7">
        <v>0.9276316</v>
      </c>
      <c r="BP237" s="7">
        <v>465.17391304347802</v>
      </c>
      <c r="BQ237" s="7">
        <v>469.6</v>
      </c>
      <c r="BR237" s="7">
        <v>467.40287769784197</v>
      </c>
      <c r="BS237" s="7">
        <v>4.42608695652177</v>
      </c>
      <c r="BT237" s="7">
        <v>4.6554012016208603E-2</v>
      </c>
      <c r="BU237" s="7">
        <v>8</v>
      </c>
      <c r="BV237" s="39">
        <v>59.766666666666637</v>
      </c>
      <c r="BW237" s="39">
        <v>41.791479727066175</v>
      </c>
      <c r="BX237" s="39">
        <v>36</v>
      </c>
      <c r="BY237" s="39">
        <v>-60.841176470588259</v>
      </c>
      <c r="BZ237" s="39">
        <v>50.52209253297044</v>
      </c>
      <c r="CA237" s="39">
        <v>34</v>
      </c>
      <c r="CB237">
        <v>0.51428571428571423</v>
      </c>
      <c r="CC237">
        <v>0.98233910213026432</v>
      </c>
      <c r="CD237" s="7">
        <v>0.79166666666666663</v>
      </c>
      <c r="CE237" s="25">
        <v>386.36842105263156</v>
      </c>
      <c r="CF237" s="25">
        <v>492.34210526315792</v>
      </c>
      <c r="CG237" s="7">
        <v>0.95</v>
      </c>
      <c r="CH237" s="7">
        <v>0.6333333333333333</v>
      </c>
      <c r="CI237" s="7">
        <v>0.79166666666666663</v>
      </c>
      <c r="CJ237" s="8">
        <v>2</v>
      </c>
      <c r="CK237" s="8" t="s">
        <v>507</v>
      </c>
      <c r="CL237" s="8">
        <f t="shared" si="97"/>
        <v>2</v>
      </c>
      <c r="CM237" s="8" t="s">
        <v>639</v>
      </c>
      <c r="CN237" s="8">
        <v>1</v>
      </c>
      <c r="CO237" s="8" t="s">
        <v>634</v>
      </c>
      <c r="CP237" s="8">
        <v>0</v>
      </c>
      <c r="CQ237" s="7" t="s">
        <v>636</v>
      </c>
      <c r="CR237" s="7">
        <v>2</v>
      </c>
      <c r="CS237" s="7">
        <v>13</v>
      </c>
      <c r="CT237" s="7">
        <v>16</v>
      </c>
      <c r="CU237" s="8">
        <v>1</v>
      </c>
      <c r="CV237" s="8">
        <v>0</v>
      </c>
      <c r="CW237" s="7">
        <v>21</v>
      </c>
      <c r="CX237" s="7">
        <f t="shared" si="98"/>
        <v>0</v>
      </c>
      <c r="CY237" s="7">
        <f t="shared" si="99"/>
        <v>0</v>
      </c>
      <c r="CZ237" s="7">
        <v>0</v>
      </c>
      <c r="DA237" s="7">
        <v>0</v>
      </c>
      <c r="DB237" s="7">
        <v>9</v>
      </c>
      <c r="DC237" s="7">
        <v>12</v>
      </c>
      <c r="DD237" s="7">
        <v>0</v>
      </c>
      <c r="DE237" s="7">
        <v>3</v>
      </c>
      <c r="DF237" s="8">
        <v>17</v>
      </c>
      <c r="DG237" s="7">
        <v>24</v>
      </c>
      <c r="DH237" s="8">
        <v>1</v>
      </c>
      <c r="DI237" s="8">
        <v>24</v>
      </c>
      <c r="DJ237" s="8">
        <v>23</v>
      </c>
      <c r="DK237" s="8">
        <v>0.53333333333333333</v>
      </c>
      <c r="DL237" s="8">
        <f t="shared" si="87"/>
        <v>0.51111111111111107</v>
      </c>
      <c r="DM237" s="8">
        <f t="shared" si="88"/>
        <v>0.52222222222222225</v>
      </c>
      <c r="DN237" s="8">
        <v>844</v>
      </c>
      <c r="DO237" s="8">
        <v>872.42857142857144</v>
      </c>
      <c r="DP237" s="8">
        <v>858.92499999999995</v>
      </c>
      <c r="DQ237" s="8">
        <v>877.08333333333337</v>
      </c>
      <c r="DR237" s="8">
        <v>703.695652173913</v>
      </c>
      <c r="DS237" s="8">
        <v>792.23404255319144</v>
      </c>
      <c r="DT237" s="8">
        <v>822.89655172413791</v>
      </c>
      <c r="DU237" s="8">
        <f t="shared" si="89"/>
        <v>-33.083333333333371</v>
      </c>
      <c r="DV237" s="8">
        <f t="shared" si="89"/>
        <v>168.73291925465844</v>
      </c>
      <c r="DW237" s="8">
        <f t="shared" si="89"/>
        <v>66.690957446808511</v>
      </c>
      <c r="EB237" s="7">
        <v>0.96052630000000006</v>
      </c>
      <c r="EC237" s="7">
        <v>0.9736842</v>
      </c>
      <c r="ED237" s="7">
        <v>0.96710529999999995</v>
      </c>
      <c r="EE237" s="7">
        <v>459.38028169014098</v>
      </c>
      <c r="EF237" s="7">
        <v>439.46575342465798</v>
      </c>
      <c r="EG237" s="7">
        <v>449.284722222222</v>
      </c>
      <c r="EH237" s="7">
        <v>-19.914528265483298</v>
      </c>
      <c r="EI237" s="7">
        <v>5.3131120358100699E-2</v>
      </c>
      <c r="EJ237" s="7">
        <v>5</v>
      </c>
      <c r="EK237">
        <v>46.650938609842747</v>
      </c>
      <c r="EL237">
        <v>36.050414326521306</v>
      </c>
      <c r="EM237">
        <v>27</v>
      </c>
      <c r="EN237">
        <v>-60.761519302615163</v>
      </c>
      <c r="EO237">
        <v>54.861753375836251</v>
      </c>
      <c r="EP237">
        <v>44</v>
      </c>
      <c r="EQ237">
        <v>0.38028169014084506</v>
      </c>
      <c r="ER237">
        <v>0.7677711015997406</v>
      </c>
      <c r="ES237" s="7">
        <v>0.8666666666666667</v>
      </c>
      <c r="ET237" s="25">
        <v>385.31034482758622</v>
      </c>
      <c r="EU237" s="25">
        <v>508.91304347826087</v>
      </c>
      <c r="EV237" s="7">
        <v>0.98333333333333328</v>
      </c>
      <c r="EW237" s="7">
        <v>0.78333333333333333</v>
      </c>
      <c r="EX237" s="7">
        <v>0.8833333333333333</v>
      </c>
    </row>
    <row r="238" spans="1:154" x14ac:dyDescent="0.25">
      <c r="A238" s="3">
        <v>2085</v>
      </c>
      <c r="B238" s="7" t="s">
        <v>218</v>
      </c>
      <c r="C238" s="7" t="str">
        <f t="shared" si="108"/>
        <v>00</v>
      </c>
      <c r="D238" s="7">
        <f t="shared" si="111"/>
        <v>1900</v>
      </c>
      <c r="E238" s="7">
        <f t="shared" si="112"/>
        <v>2000</v>
      </c>
      <c r="F238" s="7">
        <f t="shared" si="113"/>
        <v>19</v>
      </c>
      <c r="G238" s="7" t="s">
        <v>447</v>
      </c>
      <c r="H238" s="7">
        <f t="shared" si="94"/>
        <v>1</v>
      </c>
      <c r="I238" s="7"/>
      <c r="J238" s="7" t="s">
        <v>470</v>
      </c>
      <c r="K238" s="7">
        <f t="shared" si="115"/>
        <v>1</v>
      </c>
      <c r="L238" s="7">
        <v>12</v>
      </c>
      <c r="M238" s="7" t="s">
        <v>494</v>
      </c>
      <c r="N238" s="7">
        <f t="shared" si="116"/>
        <v>0</v>
      </c>
      <c r="O238" s="7" t="s">
        <v>494</v>
      </c>
      <c r="P238" s="7">
        <f t="shared" si="110"/>
        <v>0</v>
      </c>
      <c r="Q238" s="7" t="s">
        <v>495</v>
      </c>
      <c r="R238" s="7">
        <f t="shared" si="104"/>
        <v>1</v>
      </c>
      <c r="S238" s="7" t="s">
        <v>501</v>
      </c>
      <c r="T238" s="7">
        <f t="shared" si="96"/>
        <v>1</v>
      </c>
      <c r="U238" s="7" t="s">
        <v>506</v>
      </c>
      <c r="V238" s="25">
        <v>53</v>
      </c>
      <c r="W238" s="25">
        <v>60</v>
      </c>
      <c r="X238" s="25">
        <v>25</v>
      </c>
      <c r="Y238" s="7">
        <f t="shared" si="114"/>
        <v>4</v>
      </c>
      <c r="Z238" s="7" t="s">
        <v>514</v>
      </c>
      <c r="AA238" s="7">
        <f t="shared" si="109"/>
        <v>6</v>
      </c>
      <c r="AB238" s="7">
        <v>2</v>
      </c>
      <c r="AC238" s="7">
        <v>0</v>
      </c>
      <c r="AD238" s="7">
        <v>9</v>
      </c>
      <c r="AE238" s="7">
        <v>3</v>
      </c>
      <c r="AF238" s="7">
        <v>0</v>
      </c>
      <c r="AG238" s="7">
        <v>0</v>
      </c>
      <c r="AH238" s="7">
        <v>1</v>
      </c>
      <c r="AI238" s="7">
        <v>2</v>
      </c>
      <c r="AJ238" s="7">
        <v>0</v>
      </c>
      <c r="AK238" s="7">
        <v>0</v>
      </c>
      <c r="AL238" s="7">
        <v>0</v>
      </c>
      <c r="AM238" s="7">
        <v>22</v>
      </c>
      <c r="AN238" s="7">
        <v>23</v>
      </c>
      <c r="AO238" s="7">
        <v>30</v>
      </c>
      <c r="AP238" s="7">
        <v>30</v>
      </c>
      <c r="AQ238" s="7">
        <v>21</v>
      </c>
      <c r="AR238" s="7">
        <v>31</v>
      </c>
      <c r="AS238" s="7">
        <v>0.70833333333333337</v>
      </c>
      <c r="AT238" s="8">
        <v>21</v>
      </c>
      <c r="AU238" s="8">
        <v>13</v>
      </c>
      <c r="AV238" s="8">
        <v>0.46666666666666667</v>
      </c>
      <c r="AW238" s="8">
        <v>0.28888888888888886</v>
      </c>
      <c r="AX238" s="8">
        <v>0.37777777777777777</v>
      </c>
      <c r="AY238" s="8">
        <v>817.78260869565213</v>
      </c>
      <c r="AZ238" s="8">
        <v>675.86666666666667</v>
      </c>
      <c r="BA238" s="8">
        <v>737.45283018867929</v>
      </c>
      <c r="BB238" s="8">
        <v>874.15</v>
      </c>
      <c r="BC238" s="8">
        <v>906.16666666666663</v>
      </c>
      <c r="BD238" s="8">
        <v>886.15625</v>
      </c>
      <c r="BE238" s="8">
        <v>793.435294117647</v>
      </c>
      <c r="BF238" s="8">
        <v>-56.367391304347848</v>
      </c>
      <c r="BG238" s="8">
        <v>-230.29999999999995</v>
      </c>
      <c r="BH238" s="8">
        <v>-148.70341981132071</v>
      </c>
      <c r="BM238" s="7">
        <v>0.9210526</v>
      </c>
      <c r="BN238" s="7">
        <v>0.9473684</v>
      </c>
      <c r="BO238" s="7">
        <v>0.93421050000000005</v>
      </c>
      <c r="BP238" s="7">
        <v>478.75362318840598</v>
      </c>
      <c r="BQ238" s="7">
        <v>501.07246376811599</v>
      </c>
      <c r="BR238" s="7">
        <v>489.91304347826099</v>
      </c>
      <c r="BS238" s="7">
        <v>22.318840579710098</v>
      </c>
      <c r="BT238" s="7">
        <v>7.3106386819877703E-2</v>
      </c>
      <c r="BU238" s="7">
        <v>9</v>
      </c>
      <c r="BV238" s="39">
        <v>70.706674831598306</v>
      </c>
      <c r="BW238" s="39">
        <v>37.284351588111718</v>
      </c>
      <c r="BX238" s="39">
        <v>46</v>
      </c>
      <c r="BY238" s="39">
        <v>-48.815064298836539</v>
      </c>
      <c r="BZ238" s="39">
        <v>39.833158665872389</v>
      </c>
      <c r="CA238" s="39">
        <v>23</v>
      </c>
      <c r="CB238">
        <v>0.66666666666666663</v>
      </c>
      <c r="CC238">
        <v>1.4484601392460632</v>
      </c>
      <c r="CD238" s="7">
        <v>0.9</v>
      </c>
      <c r="CE238" s="25">
        <v>404.42372881355931</v>
      </c>
      <c r="CF238" s="25">
        <v>518.61224489795916</v>
      </c>
      <c r="CG238" s="7">
        <v>1</v>
      </c>
      <c r="CH238" s="7">
        <v>0.81666666666666665</v>
      </c>
      <c r="CI238" s="7">
        <v>0.90833333333333333</v>
      </c>
      <c r="CJ238" s="8">
        <v>3</v>
      </c>
      <c r="CK238" s="8" t="s">
        <v>507</v>
      </c>
      <c r="CL238" s="8">
        <f t="shared" si="97"/>
        <v>2</v>
      </c>
      <c r="CM238" s="8" t="s">
        <v>639</v>
      </c>
      <c r="CN238" s="8">
        <v>1</v>
      </c>
      <c r="CO238" s="8" t="s">
        <v>639</v>
      </c>
      <c r="CP238" s="8">
        <v>1</v>
      </c>
      <c r="CQ238" s="7" t="s">
        <v>636</v>
      </c>
      <c r="CR238" s="7">
        <v>2</v>
      </c>
      <c r="CS238" s="7">
        <v>9</v>
      </c>
      <c r="CT238" s="7">
        <v>3</v>
      </c>
      <c r="CU238" s="8">
        <v>2</v>
      </c>
      <c r="CV238" s="8">
        <v>3</v>
      </c>
      <c r="CW238" s="7">
        <v>16</v>
      </c>
      <c r="CX238" s="7">
        <f t="shared" si="98"/>
        <v>0</v>
      </c>
      <c r="CY238" s="7">
        <f t="shared" si="99"/>
        <v>0</v>
      </c>
      <c r="CZ238" s="7">
        <v>4</v>
      </c>
      <c r="DA238" s="7">
        <v>3</v>
      </c>
      <c r="DB238" s="7">
        <v>5</v>
      </c>
      <c r="DC238" s="7">
        <v>4</v>
      </c>
      <c r="DD238" s="7">
        <v>2</v>
      </c>
      <c r="DE238" s="7">
        <v>20</v>
      </c>
      <c r="DF238" s="8">
        <v>24</v>
      </c>
      <c r="DG238" s="7">
        <v>25</v>
      </c>
      <c r="DH238" s="8">
        <v>1</v>
      </c>
      <c r="DI238" s="8">
        <v>24</v>
      </c>
      <c r="DJ238" s="8">
        <v>20</v>
      </c>
      <c r="DK238" s="8">
        <v>0.53333333333333333</v>
      </c>
      <c r="DL238" s="8">
        <f t="shared" si="87"/>
        <v>0.44444444444444442</v>
      </c>
      <c r="DM238" s="8">
        <f t="shared" si="88"/>
        <v>0.48888888888888887</v>
      </c>
      <c r="DN238" s="8">
        <v>669.55</v>
      </c>
      <c r="DO238" s="8">
        <v>724.95833333333337</v>
      </c>
      <c r="DP238" s="8">
        <v>699.77272727272725</v>
      </c>
      <c r="DQ238" s="8">
        <v>827.79166666666663</v>
      </c>
      <c r="DR238" s="8">
        <v>834.63157894736844</v>
      </c>
      <c r="DS238" s="8">
        <v>830.81395348837214</v>
      </c>
      <c r="DT238" s="8">
        <v>764.54022988505744</v>
      </c>
      <c r="DU238" s="8">
        <f t="shared" si="89"/>
        <v>-158.24166666666667</v>
      </c>
      <c r="DV238" s="8">
        <f t="shared" si="89"/>
        <v>-109.67324561403507</v>
      </c>
      <c r="DW238" s="8">
        <f t="shared" si="89"/>
        <v>-131.04122621564488</v>
      </c>
      <c r="EB238" s="7">
        <v>0.98684210000000006</v>
      </c>
      <c r="EC238" s="7">
        <v>0.98684210000000006</v>
      </c>
      <c r="ED238" s="7">
        <v>0.98684210000000006</v>
      </c>
      <c r="EE238" s="7">
        <v>478.85135135135101</v>
      </c>
      <c r="EF238" s="7">
        <v>471.08219178082197</v>
      </c>
      <c r="EG238" s="7">
        <v>474.99319727891202</v>
      </c>
      <c r="EH238" s="7">
        <v>-7.7691595705294398</v>
      </c>
      <c r="EI238" s="7">
        <v>7.8478037379936E-2</v>
      </c>
      <c r="EJ238" s="7">
        <v>3</v>
      </c>
      <c r="EK238">
        <v>41.100995732574681</v>
      </c>
      <c r="EL238">
        <v>28.799154054211815</v>
      </c>
      <c r="EM238">
        <v>38</v>
      </c>
      <c r="EN238">
        <v>-52.662162162162126</v>
      </c>
      <c r="EO238">
        <v>43.662213513390448</v>
      </c>
      <c r="EP238">
        <v>36</v>
      </c>
      <c r="EQ238">
        <v>0.51351351351351349</v>
      </c>
      <c r="ER238">
        <v>0.78046540523749774</v>
      </c>
      <c r="ES238" s="7">
        <v>0.95833333333333337</v>
      </c>
      <c r="ET238" s="25">
        <v>414.10344827586209</v>
      </c>
      <c r="EU238" s="25">
        <v>513.01754385964909</v>
      </c>
      <c r="EV238" s="7">
        <v>1</v>
      </c>
      <c r="EW238" s="7">
        <v>0.95</v>
      </c>
      <c r="EX238" s="7">
        <v>0.97499999999999998</v>
      </c>
    </row>
    <row r="239" spans="1:154" x14ac:dyDescent="0.25">
      <c r="A239" s="3">
        <v>2086</v>
      </c>
      <c r="B239" s="7" t="s">
        <v>219</v>
      </c>
      <c r="C239" s="7" t="str">
        <f t="shared" si="108"/>
        <v>00</v>
      </c>
      <c r="D239" s="7">
        <f t="shared" si="111"/>
        <v>1900</v>
      </c>
      <c r="E239" s="7">
        <f t="shared" si="112"/>
        <v>2000</v>
      </c>
      <c r="F239" s="7">
        <f t="shared" si="113"/>
        <v>19</v>
      </c>
      <c r="G239" s="7" t="s">
        <v>447</v>
      </c>
      <c r="H239" s="7">
        <f t="shared" si="94"/>
        <v>1</v>
      </c>
      <c r="I239" s="7"/>
      <c r="J239" s="7" t="s">
        <v>470</v>
      </c>
      <c r="K239" s="7">
        <f t="shared" si="115"/>
        <v>1</v>
      </c>
      <c r="L239" s="7">
        <v>12</v>
      </c>
      <c r="M239" s="7" t="s">
        <v>495</v>
      </c>
      <c r="N239" s="7">
        <f t="shared" si="116"/>
        <v>1</v>
      </c>
      <c r="O239" s="7" t="s">
        <v>494</v>
      </c>
      <c r="P239" s="7">
        <f t="shared" si="110"/>
        <v>0</v>
      </c>
      <c r="Q239" s="7" t="s">
        <v>495</v>
      </c>
      <c r="R239" s="7">
        <f t="shared" si="104"/>
        <v>1</v>
      </c>
      <c r="S239" s="7" t="s">
        <v>501</v>
      </c>
      <c r="T239" s="7">
        <f t="shared" si="96"/>
        <v>1</v>
      </c>
      <c r="U239" s="7" t="s">
        <v>506</v>
      </c>
      <c r="V239" s="25">
        <v>52</v>
      </c>
      <c r="W239" s="25">
        <v>50</v>
      </c>
      <c r="X239" s="25">
        <v>26</v>
      </c>
      <c r="Y239" s="7">
        <f t="shared" si="114"/>
        <v>4</v>
      </c>
      <c r="Z239" s="7" t="s">
        <v>514</v>
      </c>
      <c r="AA239" s="7">
        <f t="shared" si="109"/>
        <v>6</v>
      </c>
      <c r="AB239" s="7">
        <v>11</v>
      </c>
      <c r="AC239" s="7">
        <v>10</v>
      </c>
      <c r="AD239" s="7">
        <v>1</v>
      </c>
      <c r="AE239" s="7">
        <v>29</v>
      </c>
      <c r="AF239" s="7">
        <v>8</v>
      </c>
      <c r="AG239" s="7">
        <v>3</v>
      </c>
      <c r="AH239" s="7">
        <v>7</v>
      </c>
      <c r="AI239" s="7">
        <v>11</v>
      </c>
      <c r="AJ239" s="7">
        <v>3</v>
      </c>
      <c r="AK239" s="7">
        <v>3</v>
      </c>
      <c r="AL239" s="7">
        <v>32</v>
      </c>
      <c r="AM239" s="7">
        <v>33</v>
      </c>
      <c r="AN239" s="7">
        <v>29</v>
      </c>
      <c r="AO239" s="7">
        <v>35</v>
      </c>
      <c r="AP239" s="7">
        <v>38</v>
      </c>
      <c r="AQ239" s="7">
        <v>28</v>
      </c>
      <c r="AR239" s="7">
        <v>33</v>
      </c>
      <c r="AS239" s="7">
        <v>0.91666666666666663</v>
      </c>
      <c r="AT239" s="8">
        <v>20</v>
      </c>
      <c r="AU239" s="8">
        <v>24</v>
      </c>
      <c r="AV239" s="8">
        <v>0.44444444444444442</v>
      </c>
      <c r="AW239" s="8">
        <v>0.53333333333333333</v>
      </c>
      <c r="AX239" s="8">
        <v>0.48888888888888887</v>
      </c>
      <c r="AY239" s="8">
        <v>773.95833333333337</v>
      </c>
      <c r="AZ239" s="8">
        <v>710</v>
      </c>
      <c r="BA239" s="8">
        <v>744.88636363636363</v>
      </c>
      <c r="BB239" s="8">
        <v>888</v>
      </c>
      <c r="BC239" s="8">
        <v>807.75</v>
      </c>
      <c r="BD239" s="8">
        <v>844.22727272727275</v>
      </c>
      <c r="BE239" s="8">
        <v>794.55681818181813</v>
      </c>
      <c r="BF239" s="8">
        <v>-114.04166666666663</v>
      </c>
      <c r="BG239" s="8">
        <v>-97.75</v>
      </c>
      <c r="BH239" s="8">
        <v>-99.340909090909122</v>
      </c>
      <c r="BM239" s="7">
        <v>0.9736842</v>
      </c>
      <c r="BN239" s="7">
        <v>1</v>
      </c>
      <c r="BO239" s="7">
        <v>0.98684210000000006</v>
      </c>
      <c r="BP239" s="7">
        <v>484.54166666666703</v>
      </c>
      <c r="BQ239" s="7">
        <v>480</v>
      </c>
      <c r="BR239" s="7">
        <v>482.25517241379299</v>
      </c>
      <c r="BS239" s="7">
        <v>-4.5416666666666901</v>
      </c>
      <c r="BT239" s="7">
        <v>4.5881633899342002E-2</v>
      </c>
      <c r="BU239" s="7">
        <v>4</v>
      </c>
      <c r="BV239" s="39">
        <v>51.452682926829326</v>
      </c>
      <c r="BW239" s="39">
        <v>28.685208138910767</v>
      </c>
      <c r="BX239" s="39">
        <v>41</v>
      </c>
      <c r="BY239" s="39">
        <v>-67.121249999999947</v>
      </c>
      <c r="BZ239" s="39">
        <v>51.066888963765017</v>
      </c>
      <c r="CA239" s="39">
        <v>32</v>
      </c>
      <c r="CB239">
        <v>0.56164383561643838</v>
      </c>
      <c r="CC239">
        <v>0.76656324080420679</v>
      </c>
      <c r="CD239" s="7">
        <v>0.91666666666666663</v>
      </c>
      <c r="CE239" s="25">
        <v>399.84745762711867</v>
      </c>
      <c r="CF239" s="25">
        <v>494.84313725490193</v>
      </c>
      <c r="CG239" s="7">
        <v>1</v>
      </c>
      <c r="CH239" s="7">
        <v>0.8666666666666667</v>
      </c>
      <c r="CI239" s="7">
        <v>0.93333333333333335</v>
      </c>
      <c r="CJ239" s="8">
        <v>3</v>
      </c>
      <c r="CK239" s="8" t="s">
        <v>507</v>
      </c>
      <c r="CL239" s="8">
        <f t="shared" si="97"/>
        <v>2</v>
      </c>
      <c r="CM239" s="8" t="s">
        <v>639</v>
      </c>
      <c r="CN239" s="8">
        <v>1</v>
      </c>
      <c r="CO239" s="8" t="s">
        <v>634</v>
      </c>
      <c r="CP239" s="8">
        <v>0</v>
      </c>
      <c r="CQ239" s="7" t="s">
        <v>637</v>
      </c>
      <c r="CR239" s="7">
        <v>1</v>
      </c>
      <c r="CS239" s="7">
        <v>6</v>
      </c>
      <c r="CT239" s="7">
        <v>7</v>
      </c>
      <c r="CU239" s="8">
        <v>1</v>
      </c>
      <c r="CV239" s="8">
        <v>2</v>
      </c>
      <c r="CW239" s="7">
        <v>2</v>
      </c>
      <c r="CX239" s="7">
        <f t="shared" si="98"/>
        <v>0</v>
      </c>
      <c r="CY239" s="7">
        <f t="shared" si="99"/>
        <v>0</v>
      </c>
      <c r="CZ239" s="7">
        <v>0</v>
      </c>
      <c r="DA239" s="7">
        <v>0</v>
      </c>
      <c r="DB239" s="7">
        <v>0</v>
      </c>
      <c r="DC239" s="7">
        <v>2</v>
      </c>
      <c r="DD239" s="7">
        <v>0</v>
      </c>
      <c r="DE239" s="7">
        <v>15</v>
      </c>
      <c r="DF239" s="8">
        <v>31</v>
      </c>
      <c r="DG239" s="7">
        <v>40</v>
      </c>
      <c r="DH239" s="8">
        <v>0.79166666666666663</v>
      </c>
      <c r="DI239" s="8">
        <v>21</v>
      </c>
      <c r="DJ239" s="8">
        <v>14</v>
      </c>
      <c r="DK239" s="8">
        <v>0.46666666666666667</v>
      </c>
      <c r="DL239" s="8">
        <f t="shared" si="87"/>
        <v>0.31111111111111112</v>
      </c>
      <c r="DM239" s="8">
        <f t="shared" si="88"/>
        <v>0.3888888888888889</v>
      </c>
      <c r="DN239" s="8">
        <v>572.16666666666663</v>
      </c>
      <c r="DO239" s="8">
        <v>589.93333333333328</v>
      </c>
      <c r="DP239" s="8">
        <v>582.03703703703707</v>
      </c>
      <c r="DQ239" s="8">
        <v>599.95000000000005</v>
      </c>
      <c r="DR239" s="8">
        <v>589.71428571428567</v>
      </c>
      <c r="DS239" s="8">
        <v>595.73529411764707</v>
      </c>
      <c r="DT239" s="8">
        <v>587.3295454545455</v>
      </c>
      <c r="DU239" s="8">
        <f t="shared" si="89"/>
        <v>-27.783333333333417</v>
      </c>
      <c r="DV239" s="8">
        <f t="shared" si="89"/>
        <v>0.21904761904761472</v>
      </c>
      <c r="DW239" s="8">
        <f t="shared" si="89"/>
        <v>-13.698257080610006</v>
      </c>
      <c r="EB239" s="7">
        <v>0.9210526</v>
      </c>
      <c r="EC239" s="7">
        <v>0.98684210000000006</v>
      </c>
      <c r="ED239" s="7">
        <v>0.9539474</v>
      </c>
      <c r="EE239" s="7">
        <v>514.48529411764696</v>
      </c>
      <c r="EF239" s="7">
        <v>482.93243243243199</v>
      </c>
      <c r="EG239" s="7">
        <v>498.04225352112701</v>
      </c>
      <c r="EH239" s="7">
        <v>-31.552861685214602</v>
      </c>
      <c r="EI239" s="7">
        <v>3.9148492855180198E-2</v>
      </c>
      <c r="EJ239" s="7">
        <v>6</v>
      </c>
      <c r="EK239">
        <v>36.966915191053161</v>
      </c>
      <c r="EL239">
        <v>23.52325739615079</v>
      </c>
      <c r="EM239">
        <v>29</v>
      </c>
      <c r="EN239">
        <v>-82.503465003464939</v>
      </c>
      <c r="EO239">
        <v>64.161173206788703</v>
      </c>
      <c r="EP239">
        <v>39</v>
      </c>
      <c r="EQ239">
        <v>0.4264705882352941</v>
      </c>
      <c r="ER239">
        <v>0.44806500174872221</v>
      </c>
      <c r="ES239" s="7">
        <v>0.8833333333333333</v>
      </c>
      <c r="ET239" s="25">
        <v>367.63157894736844</v>
      </c>
      <c r="EU239" s="25">
        <v>457.24489795918367</v>
      </c>
      <c r="EV239" s="7">
        <v>0.96666666666666667</v>
      </c>
      <c r="EW239" s="7">
        <v>0.83333333333333337</v>
      </c>
      <c r="EX239" s="7">
        <v>0.9</v>
      </c>
    </row>
    <row r="240" spans="1:154" x14ac:dyDescent="0.25">
      <c r="A240" s="3">
        <v>2087</v>
      </c>
      <c r="B240" s="7" t="s">
        <v>220</v>
      </c>
      <c r="C240" s="7" t="str">
        <f t="shared" si="108"/>
        <v>99</v>
      </c>
      <c r="D240" s="7">
        <f t="shared" si="111"/>
        <v>1999</v>
      </c>
      <c r="E240" s="7">
        <f t="shared" si="112"/>
        <v>1999</v>
      </c>
      <c r="F240" s="7">
        <f t="shared" si="113"/>
        <v>20</v>
      </c>
      <c r="G240" s="7" t="s">
        <v>447</v>
      </c>
      <c r="H240" s="7">
        <f t="shared" si="94"/>
        <v>1</v>
      </c>
      <c r="I240" s="7"/>
      <c r="J240" s="7" t="s">
        <v>470</v>
      </c>
      <c r="K240" s="7">
        <f t="shared" si="115"/>
        <v>1</v>
      </c>
      <c r="L240" s="7">
        <v>12</v>
      </c>
      <c r="M240" s="7" t="s">
        <v>495</v>
      </c>
      <c r="N240" s="7">
        <f t="shared" si="116"/>
        <v>1</v>
      </c>
      <c r="O240" s="7" t="s">
        <v>494</v>
      </c>
      <c r="P240" s="7">
        <f t="shared" si="110"/>
        <v>0</v>
      </c>
      <c r="Q240" s="7" t="s">
        <v>494</v>
      </c>
      <c r="R240" s="7">
        <f t="shared" si="104"/>
        <v>0</v>
      </c>
      <c r="S240" s="7" t="s">
        <v>501</v>
      </c>
      <c r="T240" s="7">
        <f t="shared" si="96"/>
        <v>1</v>
      </c>
      <c r="U240" s="7" t="s">
        <v>504</v>
      </c>
      <c r="V240" s="25">
        <v>53</v>
      </c>
      <c r="W240" s="25">
        <v>60</v>
      </c>
      <c r="X240" s="25">
        <v>27</v>
      </c>
      <c r="Y240" s="7">
        <f t="shared" si="114"/>
        <v>3</v>
      </c>
      <c r="Z240" s="7" t="s">
        <v>514</v>
      </c>
      <c r="AA240" s="7">
        <f t="shared" si="109"/>
        <v>6</v>
      </c>
      <c r="AB240" s="7">
        <v>2</v>
      </c>
      <c r="AC240" s="7">
        <v>1</v>
      </c>
      <c r="AD240" s="7">
        <v>1</v>
      </c>
      <c r="AE240" s="7">
        <v>12</v>
      </c>
      <c r="AF240" s="7">
        <v>3</v>
      </c>
      <c r="AG240" s="7">
        <v>2</v>
      </c>
      <c r="AH240" s="7">
        <v>5</v>
      </c>
      <c r="AI240" s="7">
        <v>2</v>
      </c>
      <c r="AJ240" s="7">
        <v>1</v>
      </c>
      <c r="AK240" s="7">
        <v>1</v>
      </c>
      <c r="AL240" s="7">
        <v>23</v>
      </c>
      <c r="AM240" s="7">
        <v>19</v>
      </c>
      <c r="AN240" s="7">
        <v>22</v>
      </c>
      <c r="AO240" s="7">
        <v>41</v>
      </c>
      <c r="AP240" s="7">
        <v>38</v>
      </c>
      <c r="AQ240" s="7">
        <v>13</v>
      </c>
      <c r="AR240" s="7">
        <v>40</v>
      </c>
      <c r="AS240" s="7">
        <v>0.95833333333333337</v>
      </c>
      <c r="AT240" s="8">
        <v>21</v>
      </c>
      <c r="AU240" s="8">
        <v>25</v>
      </c>
      <c r="AV240" s="8">
        <v>0.46666666666666667</v>
      </c>
      <c r="AW240" s="8">
        <v>0.55555555555555558</v>
      </c>
      <c r="AX240" s="8">
        <v>0.51111111111111107</v>
      </c>
      <c r="AY240" s="8">
        <v>571.17391304347825</v>
      </c>
      <c r="AZ240" s="8">
        <v>591.1</v>
      </c>
      <c r="BA240" s="8">
        <v>580.44186046511629</v>
      </c>
      <c r="BB240" s="8">
        <v>598</v>
      </c>
      <c r="BC240" s="8">
        <v>576.58333333333337</v>
      </c>
      <c r="BD240" s="8">
        <v>586.57777777777778</v>
      </c>
      <c r="BE240" s="8">
        <v>583.5795454545455</v>
      </c>
      <c r="BF240" s="8">
        <v>-26.826086956521749</v>
      </c>
      <c r="BG240" s="8">
        <v>14.516666666666652</v>
      </c>
      <c r="BH240" s="8">
        <v>-6.1359173126614905</v>
      </c>
      <c r="BM240" s="7">
        <v>0.98684210000000006</v>
      </c>
      <c r="BN240" s="7">
        <v>0.9736842</v>
      </c>
      <c r="BO240" s="7">
        <v>0.9802632</v>
      </c>
      <c r="BP240" s="7">
        <v>405.109589041096</v>
      </c>
      <c r="BQ240" s="7">
        <v>407.44285714285701</v>
      </c>
      <c r="BR240" s="7">
        <v>406.25174825174798</v>
      </c>
      <c r="BS240" s="7">
        <v>2.33326810176123</v>
      </c>
      <c r="BT240" s="7">
        <v>3.7990820183671899E-2</v>
      </c>
      <c r="BU240" s="7">
        <v>5</v>
      </c>
      <c r="BV240" s="39">
        <v>29.199103713188233</v>
      </c>
      <c r="BW240" s="39">
        <v>18.253098910451101</v>
      </c>
      <c r="BX240" s="39">
        <v>44</v>
      </c>
      <c r="BY240" s="39">
        <v>-32.228169014084486</v>
      </c>
      <c r="BZ240" s="39">
        <v>38.270441161118931</v>
      </c>
      <c r="CA240" s="39">
        <v>30</v>
      </c>
      <c r="CB240">
        <v>0.59459459459459463</v>
      </c>
      <c r="CC240">
        <v>0.90601187118100079</v>
      </c>
      <c r="CD240" s="7">
        <v>0.92500000000000004</v>
      </c>
      <c r="CE240" s="25">
        <v>329.44827586206895</v>
      </c>
      <c r="CF240" s="25">
        <v>389.24528301886795</v>
      </c>
      <c r="CG240" s="7">
        <v>0.96666666666666667</v>
      </c>
      <c r="CH240" s="7">
        <v>0.9</v>
      </c>
      <c r="CI240" s="7">
        <v>0.93333333333333335</v>
      </c>
      <c r="CJ240" s="8"/>
      <c r="CK240" s="8"/>
      <c r="CL240" s="8"/>
      <c r="CM240" s="8"/>
      <c r="CN240" s="8"/>
      <c r="CO240" s="8"/>
      <c r="CP240" s="8"/>
      <c r="CU240" s="8"/>
      <c r="CV240" s="8"/>
      <c r="DF240" s="8"/>
      <c r="ET240" s="25"/>
      <c r="EU240" s="25"/>
    </row>
    <row r="241" spans="1:154" x14ac:dyDescent="0.25">
      <c r="A241" s="3">
        <v>2088</v>
      </c>
      <c r="B241" s="7" t="s">
        <v>221</v>
      </c>
      <c r="C241" s="7" t="str">
        <f t="shared" si="108"/>
        <v>00</v>
      </c>
      <c r="D241" s="7">
        <f t="shared" si="111"/>
        <v>1900</v>
      </c>
      <c r="E241" s="7">
        <f t="shared" si="112"/>
        <v>2000</v>
      </c>
      <c r="F241" s="7">
        <f t="shared" si="113"/>
        <v>19</v>
      </c>
      <c r="G241" s="7" t="s">
        <v>447</v>
      </c>
      <c r="H241" s="7">
        <f t="shared" si="94"/>
        <v>1</v>
      </c>
      <c r="I241" s="7"/>
      <c r="J241" s="7" t="s">
        <v>470</v>
      </c>
      <c r="K241" s="7">
        <f t="shared" si="115"/>
        <v>1</v>
      </c>
      <c r="L241" s="7">
        <v>12</v>
      </c>
      <c r="M241" s="7" t="s">
        <v>494</v>
      </c>
      <c r="N241" s="7">
        <f t="shared" si="116"/>
        <v>0</v>
      </c>
      <c r="O241" s="7" t="s">
        <v>494</v>
      </c>
      <c r="P241" s="7">
        <f t="shared" si="110"/>
        <v>0</v>
      </c>
      <c r="Q241" s="7" t="s">
        <v>494</v>
      </c>
      <c r="R241" s="7">
        <f t="shared" si="104"/>
        <v>0</v>
      </c>
      <c r="S241" s="7" t="s">
        <v>501</v>
      </c>
      <c r="T241" s="7">
        <f t="shared" si="96"/>
        <v>1</v>
      </c>
      <c r="U241" s="7" t="s">
        <v>506</v>
      </c>
      <c r="V241" s="25">
        <v>47</v>
      </c>
      <c r="W241" s="25">
        <v>20</v>
      </c>
      <c r="X241" s="25">
        <v>28</v>
      </c>
      <c r="Y241" s="7">
        <f t="shared" si="114"/>
        <v>4</v>
      </c>
      <c r="Z241" s="7" t="s">
        <v>514</v>
      </c>
      <c r="AA241" s="7">
        <f t="shared" si="109"/>
        <v>6</v>
      </c>
      <c r="AB241" s="7">
        <v>3</v>
      </c>
      <c r="AC241" s="7">
        <v>0</v>
      </c>
      <c r="AD241" s="7">
        <v>9</v>
      </c>
      <c r="AE241" s="7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30</v>
      </c>
      <c r="AN241" s="7">
        <v>28</v>
      </c>
      <c r="AO241" s="7">
        <v>41.625</v>
      </c>
      <c r="AP241" s="7">
        <v>45</v>
      </c>
      <c r="AQ241" s="7">
        <v>16</v>
      </c>
      <c r="AR241" s="7">
        <v>37.777777777777779</v>
      </c>
      <c r="AS241" s="7">
        <v>0.95833333333333337</v>
      </c>
      <c r="AT241" s="8">
        <v>33</v>
      </c>
      <c r="AU241" s="8">
        <v>29</v>
      </c>
      <c r="AV241" s="8">
        <v>0.73333333333333328</v>
      </c>
      <c r="AW241" s="8">
        <v>0.64444444444444449</v>
      </c>
      <c r="AX241" s="8">
        <v>0.68888888888888888</v>
      </c>
      <c r="AY241" s="8">
        <v>786</v>
      </c>
      <c r="AZ241" s="8">
        <v>685.33333333333337</v>
      </c>
      <c r="BA241" s="8">
        <v>730.07407407407402</v>
      </c>
      <c r="BB241" s="8">
        <v>704.45161290322585</v>
      </c>
      <c r="BC241" s="8">
        <v>782.62962962962968</v>
      </c>
      <c r="BD241" s="8">
        <v>740.84482758620686</v>
      </c>
      <c r="BE241" s="8">
        <v>737.42352941176466</v>
      </c>
      <c r="BF241" s="8">
        <v>81.54838709677415</v>
      </c>
      <c r="BG241" s="8">
        <v>-97.296296296296305</v>
      </c>
      <c r="BH241" s="8">
        <v>-10.770753512132842</v>
      </c>
      <c r="BM241" s="7">
        <v>1</v>
      </c>
      <c r="BN241" s="7">
        <v>0.93421050000000005</v>
      </c>
      <c r="BO241" s="7">
        <v>0.96710529999999995</v>
      </c>
      <c r="BP241" s="7">
        <v>496</v>
      </c>
      <c r="BQ241" s="7">
        <v>525.50724637681196</v>
      </c>
      <c r="BR241" s="7">
        <v>510.33802816901402</v>
      </c>
      <c r="BS241" s="7">
        <v>29.507246376811601</v>
      </c>
      <c r="BT241" s="7">
        <v>5.29972095677433E-2</v>
      </c>
      <c r="BU241" s="7">
        <v>6</v>
      </c>
      <c r="BV241" s="39">
        <v>60.872630992196164</v>
      </c>
      <c r="BW241" s="39">
        <v>32.476043742422995</v>
      </c>
      <c r="BX241" s="39">
        <v>52</v>
      </c>
      <c r="BY241" s="39">
        <v>-48.159420289855042</v>
      </c>
      <c r="BZ241" s="39">
        <v>50.802449634726159</v>
      </c>
      <c r="CA241" s="39">
        <v>21</v>
      </c>
      <c r="CB241">
        <v>0.71232876712328763</v>
      </c>
      <c r="CC241">
        <v>1.2639818051343781</v>
      </c>
      <c r="CD241" s="7">
        <v>0.93333333333333335</v>
      </c>
      <c r="CE241" s="25">
        <v>498.10169491525426</v>
      </c>
      <c r="CF241" s="25">
        <v>675.45283018867929</v>
      </c>
      <c r="CG241" s="7">
        <v>1</v>
      </c>
      <c r="CH241" s="7">
        <v>0.9</v>
      </c>
      <c r="CI241" s="7">
        <v>0.95</v>
      </c>
      <c r="CJ241" s="8">
        <v>3</v>
      </c>
      <c r="CK241" s="8" t="s">
        <v>506</v>
      </c>
      <c r="CL241" s="8">
        <f t="shared" si="97"/>
        <v>4</v>
      </c>
      <c r="CM241" s="8" t="s">
        <v>634</v>
      </c>
      <c r="CN241" s="8">
        <v>0</v>
      </c>
      <c r="CO241" s="8" t="s">
        <v>634</v>
      </c>
      <c r="CP241" s="8">
        <v>0</v>
      </c>
      <c r="CQ241" s="7" t="s">
        <v>636</v>
      </c>
      <c r="CR241" s="7">
        <v>2</v>
      </c>
      <c r="CS241" s="7">
        <v>2</v>
      </c>
      <c r="CT241" s="7">
        <v>0</v>
      </c>
      <c r="CU241" s="8">
        <v>9</v>
      </c>
      <c r="CV241" s="8">
        <v>0</v>
      </c>
      <c r="CW241" s="7">
        <v>0</v>
      </c>
      <c r="CX241" s="7">
        <f t="shared" si="98"/>
        <v>0</v>
      </c>
      <c r="CY241" s="7">
        <f t="shared" si="99"/>
        <v>0</v>
      </c>
      <c r="CZ241" s="7">
        <v>0</v>
      </c>
      <c r="DA241" s="7">
        <v>0</v>
      </c>
      <c r="DB241" s="7">
        <v>0</v>
      </c>
      <c r="DC241" s="7">
        <v>0</v>
      </c>
      <c r="DD241" s="7">
        <v>0</v>
      </c>
      <c r="DE241" s="7">
        <v>16</v>
      </c>
      <c r="DF241" s="8">
        <v>33</v>
      </c>
      <c r="DG241" s="7">
        <v>40</v>
      </c>
      <c r="DH241" s="8">
        <v>0.91666666666666663</v>
      </c>
      <c r="DI241" s="8">
        <v>19</v>
      </c>
      <c r="DJ241" s="8">
        <v>27</v>
      </c>
      <c r="DK241" s="8">
        <v>0.42222222222222222</v>
      </c>
      <c r="DL241" s="8">
        <f t="shared" si="87"/>
        <v>0.6</v>
      </c>
      <c r="DM241" s="8">
        <f t="shared" si="88"/>
        <v>0.51111111111111107</v>
      </c>
      <c r="DN241" s="8">
        <v>677.33333333333337</v>
      </c>
      <c r="DO241" s="8">
        <v>698.52941176470586</v>
      </c>
      <c r="DP241" s="8">
        <v>686.1219512195122</v>
      </c>
      <c r="DQ241" s="8">
        <v>750.15789473684208</v>
      </c>
      <c r="DR241" s="8">
        <v>780.03846153846155</v>
      </c>
      <c r="DS241" s="8">
        <v>767.42222222222222</v>
      </c>
      <c r="DT241" s="8">
        <v>728.66279069767438</v>
      </c>
      <c r="DU241" s="8">
        <f t="shared" si="89"/>
        <v>-72.82456140350871</v>
      </c>
      <c r="DV241" s="8">
        <f t="shared" si="89"/>
        <v>-81.509049773755692</v>
      </c>
      <c r="DW241" s="8">
        <f t="shared" si="89"/>
        <v>-81.300271002710019</v>
      </c>
      <c r="EB241" s="7">
        <v>0.9736842</v>
      </c>
      <c r="EC241" s="7">
        <v>0.93421050000000005</v>
      </c>
      <c r="ED241" s="7">
        <v>0.9539474</v>
      </c>
      <c r="EE241" s="7">
        <v>457.625</v>
      </c>
      <c r="EF241" s="7">
        <v>461.21739130434798</v>
      </c>
      <c r="EG241" s="7">
        <v>459.38297872340399</v>
      </c>
      <c r="EH241" s="7">
        <v>3.5923913043478102</v>
      </c>
      <c r="EI241" s="7">
        <v>9.3118881664981307E-2</v>
      </c>
      <c r="EJ241" s="7">
        <v>7</v>
      </c>
      <c r="EK241">
        <v>41.548696433922679</v>
      </c>
      <c r="EL241">
        <v>25.625643562014389</v>
      </c>
      <c r="EM241">
        <v>47</v>
      </c>
      <c r="EN241">
        <v>-49.286197183098594</v>
      </c>
      <c r="EO241">
        <v>50.706938381251121</v>
      </c>
      <c r="EP241">
        <v>25</v>
      </c>
      <c r="EQ241">
        <v>0.65277777777777779</v>
      </c>
      <c r="ER241">
        <v>0.84300876936333635</v>
      </c>
      <c r="ES241" s="7">
        <v>0.95833333333333337</v>
      </c>
      <c r="ET241" s="25">
        <v>445.43103448275861</v>
      </c>
      <c r="EU241" s="25">
        <v>562.66666666666663</v>
      </c>
      <c r="EV241" s="7">
        <v>1</v>
      </c>
      <c r="EW241" s="7">
        <v>0.96666666666666667</v>
      </c>
      <c r="EX241" s="7">
        <v>0.98333333333333328</v>
      </c>
    </row>
    <row r="242" spans="1:154" x14ac:dyDescent="0.25">
      <c r="A242" s="3">
        <v>2089</v>
      </c>
      <c r="B242" s="7" t="s">
        <v>222</v>
      </c>
      <c r="C242" s="7" t="str">
        <f t="shared" si="108"/>
        <v>97</v>
      </c>
      <c r="D242" s="7">
        <f t="shared" si="111"/>
        <v>1997</v>
      </c>
      <c r="E242" s="7">
        <f t="shared" si="112"/>
        <v>1997</v>
      </c>
      <c r="F242" s="7">
        <f t="shared" si="113"/>
        <v>22</v>
      </c>
      <c r="G242" s="7" t="s">
        <v>447</v>
      </c>
      <c r="H242" s="7">
        <f t="shared" si="94"/>
        <v>1</v>
      </c>
      <c r="I242" s="7"/>
      <c r="J242" s="7" t="s">
        <v>470</v>
      </c>
      <c r="K242" s="7">
        <f t="shared" si="115"/>
        <v>1</v>
      </c>
      <c r="L242" s="7">
        <v>12</v>
      </c>
      <c r="M242" s="7" t="s">
        <v>495</v>
      </c>
      <c r="N242" s="7">
        <f t="shared" si="116"/>
        <v>1</v>
      </c>
      <c r="O242" s="7" t="s">
        <v>494</v>
      </c>
      <c r="P242" s="7">
        <f t="shared" si="110"/>
        <v>0</v>
      </c>
      <c r="Q242" s="7" t="s">
        <v>494</v>
      </c>
      <c r="R242" s="7">
        <f t="shared" si="104"/>
        <v>0</v>
      </c>
      <c r="S242" s="7" t="s">
        <v>501</v>
      </c>
      <c r="T242" s="7">
        <f t="shared" si="96"/>
        <v>1</v>
      </c>
      <c r="U242" s="7" t="s">
        <v>506</v>
      </c>
      <c r="V242" s="25">
        <v>54</v>
      </c>
      <c r="W242" s="25">
        <v>60</v>
      </c>
      <c r="X242" s="25">
        <v>34</v>
      </c>
      <c r="Y242" s="7">
        <f t="shared" si="114"/>
        <v>4</v>
      </c>
      <c r="Z242" s="7" t="s">
        <v>513</v>
      </c>
      <c r="AA242" s="7">
        <f t="shared" si="109"/>
        <v>5</v>
      </c>
      <c r="AB242" s="7">
        <v>8</v>
      </c>
      <c r="AC242" s="7">
        <v>3</v>
      </c>
      <c r="AD242" s="7">
        <v>1</v>
      </c>
      <c r="AE242" s="7">
        <v>8</v>
      </c>
      <c r="AF242" s="7">
        <v>4</v>
      </c>
      <c r="AG242" s="7">
        <v>0</v>
      </c>
      <c r="AH242" s="7">
        <v>1</v>
      </c>
      <c r="AI242" s="7">
        <v>3</v>
      </c>
      <c r="AJ242" s="7">
        <v>3</v>
      </c>
      <c r="AK242" s="7">
        <v>1</v>
      </c>
      <c r="AL242" s="7">
        <v>9</v>
      </c>
      <c r="AM242" s="7">
        <v>31</v>
      </c>
      <c r="AN242" s="7">
        <v>27</v>
      </c>
      <c r="AO242" s="7">
        <v>36</v>
      </c>
      <c r="AP242" s="7">
        <v>37</v>
      </c>
      <c r="AQ242" s="7">
        <v>16</v>
      </c>
      <c r="AR242" s="7">
        <v>33</v>
      </c>
      <c r="AS242" s="7">
        <v>0.91666666666666663</v>
      </c>
      <c r="AT242" s="8">
        <v>23</v>
      </c>
      <c r="AU242" s="8">
        <v>25</v>
      </c>
      <c r="AV242" s="8">
        <v>0.51111111111111107</v>
      </c>
      <c r="AW242" s="8">
        <v>0.55555555555555558</v>
      </c>
      <c r="AX242" s="8">
        <v>0.53333333333333333</v>
      </c>
      <c r="AY242" s="8">
        <v>761.47619047619048</v>
      </c>
      <c r="AZ242" s="8">
        <v>938.38888888888891</v>
      </c>
      <c r="BA242" s="8">
        <v>843.12820512820508</v>
      </c>
      <c r="BB242" s="8">
        <v>934.82608695652175</v>
      </c>
      <c r="BC242" s="8">
        <v>833.45833333333337</v>
      </c>
      <c r="BD242" s="8">
        <v>883.063829787234</v>
      </c>
      <c r="BE242" s="8">
        <v>864.95348837209303</v>
      </c>
      <c r="BF242" s="8">
        <v>-173.34989648033127</v>
      </c>
      <c r="BG242" s="8">
        <v>104.93055555555554</v>
      </c>
      <c r="BH242" s="8">
        <v>-39.935624659028917</v>
      </c>
      <c r="BM242" s="7">
        <v>0.9736842</v>
      </c>
      <c r="BN242" s="7">
        <v>0.98684210000000006</v>
      </c>
      <c r="BO242" s="7">
        <v>0.9802632</v>
      </c>
      <c r="BP242" s="7">
        <v>456.5</v>
      </c>
      <c r="BQ242" s="7">
        <v>463.01388888888903</v>
      </c>
      <c r="BR242" s="7">
        <v>459.756944444444</v>
      </c>
      <c r="BS242" s="7">
        <v>6.5138888888889097</v>
      </c>
      <c r="BT242" s="7">
        <v>5.27457946672008E-2</v>
      </c>
      <c r="BU242" s="7">
        <v>5</v>
      </c>
      <c r="BV242" s="39">
        <v>60.405405405405418</v>
      </c>
      <c r="BW242" s="39">
        <v>32.933856271151875</v>
      </c>
      <c r="BX242" s="39">
        <v>36</v>
      </c>
      <c r="BY242" s="39">
        <v>-41.77027027027026</v>
      </c>
      <c r="BZ242" s="39">
        <v>40.664117959305706</v>
      </c>
      <c r="CA242" s="39">
        <v>37</v>
      </c>
      <c r="CB242">
        <v>0.49315068493150682</v>
      </c>
      <c r="CC242">
        <v>1.4461339372371407</v>
      </c>
      <c r="CD242" s="7">
        <v>0.95833333333333337</v>
      </c>
      <c r="CE242" s="25">
        <v>398.49152542372883</v>
      </c>
      <c r="CF242" s="25">
        <v>467.92857142857144</v>
      </c>
      <c r="CG242" s="7">
        <v>1</v>
      </c>
      <c r="CH242" s="7">
        <v>0.96666666666666667</v>
      </c>
      <c r="CI242" s="7">
        <v>0.98333333333333328</v>
      </c>
      <c r="CJ242" s="8">
        <v>3</v>
      </c>
      <c r="CK242" s="8" t="s">
        <v>504</v>
      </c>
      <c r="CL242" s="8">
        <f t="shared" si="97"/>
        <v>3</v>
      </c>
      <c r="CM242" s="8" t="s">
        <v>634</v>
      </c>
      <c r="CN242" s="8">
        <v>0</v>
      </c>
      <c r="CO242" s="8" t="s">
        <v>634</v>
      </c>
      <c r="CP242" s="8">
        <v>0</v>
      </c>
      <c r="CQ242" s="7" t="s">
        <v>642</v>
      </c>
      <c r="CR242" s="7">
        <v>3</v>
      </c>
      <c r="CS242" s="7">
        <v>5</v>
      </c>
      <c r="CT242" s="7">
        <v>3</v>
      </c>
      <c r="CU242" s="8">
        <v>1</v>
      </c>
      <c r="CV242" s="8">
        <v>0</v>
      </c>
      <c r="CW242" s="7">
        <v>7</v>
      </c>
      <c r="CX242" s="7">
        <f t="shared" si="98"/>
        <v>0</v>
      </c>
      <c r="CY242" s="7">
        <f t="shared" si="99"/>
        <v>0</v>
      </c>
      <c r="CZ242" s="7">
        <v>2</v>
      </c>
      <c r="DA242" s="7">
        <v>0</v>
      </c>
      <c r="DB242" s="7">
        <v>3</v>
      </c>
      <c r="DC242" s="7">
        <v>2</v>
      </c>
      <c r="DD242" s="7">
        <v>0</v>
      </c>
      <c r="DE242" s="7">
        <v>13</v>
      </c>
      <c r="DF242" s="8">
        <v>29</v>
      </c>
      <c r="DG242" s="7">
        <v>40</v>
      </c>
      <c r="DH242" s="8">
        <v>0.95833333333333337</v>
      </c>
      <c r="DI242" s="8">
        <v>21</v>
      </c>
      <c r="DJ242" s="8">
        <v>28</v>
      </c>
      <c r="DK242" s="8">
        <v>0.46666666666666667</v>
      </c>
      <c r="DL242" s="8">
        <f t="shared" si="87"/>
        <v>0.62222222222222223</v>
      </c>
      <c r="DM242" s="8">
        <f t="shared" si="88"/>
        <v>0.5444444444444444</v>
      </c>
      <c r="DN242" s="8">
        <v>641.26086956521738</v>
      </c>
      <c r="DO242" s="8">
        <v>639.5625</v>
      </c>
      <c r="DP242" s="8">
        <v>640.56410256410254</v>
      </c>
      <c r="DQ242" s="8">
        <v>840.05</v>
      </c>
      <c r="DR242" s="8">
        <v>777.82142857142856</v>
      </c>
      <c r="DS242" s="8">
        <v>803.75</v>
      </c>
      <c r="DT242" s="8">
        <v>730.59770114942523</v>
      </c>
      <c r="DU242" s="8">
        <f t="shared" si="89"/>
        <v>-198.78913043478258</v>
      </c>
      <c r="DV242" s="8">
        <f t="shared" si="89"/>
        <v>-138.25892857142856</v>
      </c>
      <c r="DW242" s="8">
        <f t="shared" si="89"/>
        <v>-163.18589743589746</v>
      </c>
      <c r="EB242" s="7">
        <v>0.96052630000000006</v>
      </c>
      <c r="EC242" s="7">
        <v>0.96052630000000006</v>
      </c>
      <c r="ED242" s="7">
        <v>0.96052630000000006</v>
      </c>
      <c r="EE242" s="7">
        <v>573.35211267605598</v>
      </c>
      <c r="EF242" s="7">
        <v>580.57746478873196</v>
      </c>
      <c r="EG242" s="7">
        <v>576.96478873239403</v>
      </c>
      <c r="EH242" s="7">
        <v>7.2253521126760898</v>
      </c>
      <c r="EI242" s="7">
        <v>5.1002535951446402E-2</v>
      </c>
      <c r="EJ242" s="7">
        <v>6</v>
      </c>
      <c r="EK242">
        <v>74.533020344287962</v>
      </c>
      <c r="EL242">
        <v>47.980531031082748</v>
      </c>
      <c r="EM242">
        <v>45</v>
      </c>
      <c r="EN242">
        <v>-109.26868905742143</v>
      </c>
      <c r="EO242">
        <v>93.304997107374149</v>
      </c>
      <c r="EP242">
        <v>26</v>
      </c>
      <c r="EQ242">
        <v>0.63380281690140849</v>
      </c>
      <c r="ER242">
        <v>0.68210775646004462</v>
      </c>
      <c r="ES242" s="7">
        <v>0.97499999999999998</v>
      </c>
      <c r="ET242" s="25">
        <v>458.72881355932202</v>
      </c>
      <c r="EU242" s="25">
        <v>516.34482758620686</v>
      </c>
      <c r="EV242" s="7">
        <v>1</v>
      </c>
      <c r="EW242" s="7">
        <v>1</v>
      </c>
      <c r="EX242" s="7">
        <v>1</v>
      </c>
    </row>
    <row r="243" spans="1:154" x14ac:dyDescent="0.25">
      <c r="A243" s="3">
        <v>2090</v>
      </c>
      <c r="B243" s="7" t="s">
        <v>192</v>
      </c>
      <c r="C243" s="7" t="str">
        <f t="shared" si="108"/>
        <v>99</v>
      </c>
      <c r="D243" s="7">
        <f t="shared" si="111"/>
        <v>1999</v>
      </c>
      <c r="E243" s="7">
        <f t="shared" si="112"/>
        <v>1999</v>
      </c>
      <c r="F243" s="7">
        <f t="shared" si="113"/>
        <v>20</v>
      </c>
      <c r="G243" s="7" t="s">
        <v>447</v>
      </c>
      <c r="H243" s="7">
        <f t="shared" si="94"/>
        <v>1</v>
      </c>
      <c r="I243" s="7"/>
      <c r="J243" s="7" t="s">
        <v>470</v>
      </c>
      <c r="K243" s="7">
        <f t="shared" si="115"/>
        <v>1</v>
      </c>
      <c r="L243" s="7">
        <v>12</v>
      </c>
      <c r="M243" s="7" t="s">
        <v>495</v>
      </c>
      <c r="N243" s="7">
        <f t="shared" si="116"/>
        <v>1</v>
      </c>
      <c r="O243" s="7" t="s">
        <v>494</v>
      </c>
      <c r="P243" s="7">
        <f t="shared" si="110"/>
        <v>0</v>
      </c>
      <c r="Q243" s="7" t="s">
        <v>495</v>
      </c>
      <c r="R243" s="7">
        <f t="shared" si="104"/>
        <v>1</v>
      </c>
      <c r="S243" s="7" t="s">
        <v>501</v>
      </c>
      <c r="T243" s="7">
        <f t="shared" si="96"/>
        <v>1</v>
      </c>
      <c r="U243" s="7" t="s">
        <v>506</v>
      </c>
      <c r="V243" s="25">
        <v>52</v>
      </c>
      <c r="W243" s="25">
        <v>50</v>
      </c>
      <c r="X243" s="25">
        <v>24</v>
      </c>
      <c r="Y243" s="7">
        <f t="shared" si="114"/>
        <v>4</v>
      </c>
      <c r="Z243" s="7" t="s">
        <v>514</v>
      </c>
      <c r="AA243" s="7">
        <f t="shared" si="109"/>
        <v>6</v>
      </c>
      <c r="AB243" s="7">
        <v>1</v>
      </c>
      <c r="AC243" s="7">
        <v>0</v>
      </c>
      <c r="AD243" s="7">
        <v>9</v>
      </c>
      <c r="AE243" s="7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20</v>
      </c>
      <c r="AM243" s="7">
        <v>34</v>
      </c>
      <c r="AN243" s="7">
        <v>36</v>
      </c>
      <c r="AO243" s="7">
        <v>38</v>
      </c>
      <c r="AP243" s="7">
        <v>38</v>
      </c>
      <c r="AQ243" s="7">
        <v>11</v>
      </c>
      <c r="AR243" s="7">
        <v>35</v>
      </c>
      <c r="AS243" s="7">
        <v>0.91666666666666663</v>
      </c>
      <c r="AT243" s="8">
        <v>17</v>
      </c>
      <c r="AU243" s="8">
        <v>27</v>
      </c>
      <c r="AV243" s="8">
        <v>0.37777777777777777</v>
      </c>
      <c r="AW243" s="8">
        <v>0.6</v>
      </c>
      <c r="AX243" s="8">
        <v>0.48888888888888887</v>
      </c>
      <c r="AY243" s="8">
        <v>520.74074074074076</v>
      </c>
      <c r="AZ243" s="8">
        <v>565.29411764705878</v>
      </c>
      <c r="BA243" s="8">
        <v>537.9545454545455</v>
      </c>
      <c r="BB243" s="8">
        <v>601</v>
      </c>
      <c r="BC243" s="8">
        <v>529.30769230769226</v>
      </c>
      <c r="BD243" s="8">
        <v>556.61904761904759</v>
      </c>
      <c r="BE243" s="8">
        <v>547.06976744186045</v>
      </c>
      <c r="BF243" s="8">
        <v>-80.259259259259238</v>
      </c>
      <c r="BG243" s="8">
        <v>35.986425339366519</v>
      </c>
      <c r="BH243" s="8">
        <v>-18.664502164502096</v>
      </c>
      <c r="BM243" s="7">
        <v>0.8947368</v>
      </c>
      <c r="BN243" s="7">
        <v>0.90789470000000005</v>
      </c>
      <c r="BO243" s="7">
        <v>0.9013158</v>
      </c>
      <c r="BP243" s="7">
        <v>433.43939393939399</v>
      </c>
      <c r="BQ243" s="7">
        <v>419.35820895522397</v>
      </c>
      <c r="BR243" s="7">
        <v>426.34586466165399</v>
      </c>
      <c r="BS243" s="7">
        <v>-14.0811849841701</v>
      </c>
      <c r="BT243" s="7">
        <v>4.6245166189359602E-2</v>
      </c>
      <c r="BU243" s="7">
        <v>12</v>
      </c>
      <c r="BV243" s="39">
        <v>34.061912658927561</v>
      </c>
      <c r="BW243" s="39">
        <v>21.971049663582669</v>
      </c>
      <c r="BX243" s="39">
        <v>27</v>
      </c>
      <c r="BY243" s="39">
        <v>-50.616791044776186</v>
      </c>
      <c r="BZ243" s="39">
        <v>40.1406822936531</v>
      </c>
      <c r="CA243" s="39">
        <v>40</v>
      </c>
      <c r="CB243">
        <v>0.40298507462686567</v>
      </c>
      <c r="CC243">
        <v>0.67293702259386634</v>
      </c>
      <c r="CD243" s="7">
        <v>0.72499999999999998</v>
      </c>
      <c r="CE243" s="25">
        <v>313.56896551724139</v>
      </c>
      <c r="CF243" s="25">
        <v>408.17241379310343</v>
      </c>
      <c r="CG243" s="7">
        <v>0.98333333333333328</v>
      </c>
      <c r="CH243" s="7">
        <v>0.5</v>
      </c>
      <c r="CI243" s="7">
        <v>0.7416666666666667</v>
      </c>
      <c r="CJ243" s="8">
        <v>2</v>
      </c>
      <c r="CK243" s="8" t="s">
        <v>506</v>
      </c>
      <c r="CL243" s="8">
        <f t="shared" si="97"/>
        <v>4</v>
      </c>
      <c r="CM243" s="8" t="s">
        <v>634</v>
      </c>
      <c r="CN243" s="8">
        <v>0</v>
      </c>
      <c r="CO243" s="8" t="s">
        <v>634</v>
      </c>
      <c r="CP243" s="8">
        <v>0</v>
      </c>
      <c r="CQ243" s="7" t="s">
        <v>637</v>
      </c>
      <c r="CR243" s="7">
        <v>1</v>
      </c>
      <c r="CS243" s="7">
        <v>1</v>
      </c>
      <c r="CT243" s="7">
        <v>0</v>
      </c>
      <c r="CU243" s="8">
        <v>9</v>
      </c>
      <c r="CV243" s="8">
        <v>1</v>
      </c>
      <c r="CW243" s="7">
        <v>1</v>
      </c>
      <c r="CX243" s="7">
        <f t="shared" si="98"/>
        <v>0</v>
      </c>
      <c r="CY243" s="7">
        <f t="shared" si="99"/>
        <v>0</v>
      </c>
      <c r="CZ243" s="7">
        <v>0</v>
      </c>
      <c r="DA243" s="7">
        <v>0</v>
      </c>
      <c r="DB243" s="7">
        <v>0</v>
      </c>
      <c r="DC243" s="7">
        <v>1</v>
      </c>
      <c r="DD243" s="7">
        <v>0</v>
      </c>
      <c r="DE243" s="7">
        <v>14</v>
      </c>
      <c r="DF243" s="8">
        <v>32</v>
      </c>
      <c r="DG243" s="7">
        <v>40</v>
      </c>
      <c r="DH243" s="8">
        <v>0.875</v>
      </c>
      <c r="DI243" s="8">
        <v>16</v>
      </c>
      <c r="DJ243" s="8">
        <v>25</v>
      </c>
      <c r="DK243" s="8">
        <v>0.35555555555555557</v>
      </c>
      <c r="DL243" s="8">
        <f t="shared" si="87"/>
        <v>0.55555555555555558</v>
      </c>
      <c r="DM243" s="8">
        <f t="shared" si="88"/>
        <v>0.45555555555555555</v>
      </c>
      <c r="DN243" s="8">
        <v>474.17241379310343</v>
      </c>
      <c r="DO243" s="8">
        <v>580.47368421052636</v>
      </c>
      <c r="DP243" s="8">
        <v>516.25</v>
      </c>
      <c r="DQ243" s="8">
        <v>630.625</v>
      </c>
      <c r="DR243" s="8">
        <v>473.33333333333331</v>
      </c>
      <c r="DS243" s="8">
        <v>536.25</v>
      </c>
      <c r="DT243" s="8">
        <v>525.34090909090912</v>
      </c>
      <c r="DU243" s="8">
        <f t="shared" si="89"/>
        <v>-156.45258620689657</v>
      </c>
      <c r="DV243" s="8">
        <f t="shared" si="89"/>
        <v>107.14035087719304</v>
      </c>
      <c r="DW243" s="8">
        <f t="shared" si="89"/>
        <v>-20</v>
      </c>
      <c r="EB243" s="7">
        <v>0.98684210000000006</v>
      </c>
      <c r="EC243" s="7">
        <v>0.9473684</v>
      </c>
      <c r="ED243" s="7">
        <v>0.96710529999999995</v>
      </c>
      <c r="EE243" s="7">
        <v>436.39726027397302</v>
      </c>
      <c r="EF243" s="7">
        <v>440.771428571429</v>
      </c>
      <c r="EG243" s="7">
        <v>438.538461538462</v>
      </c>
      <c r="EH243" s="7">
        <v>4.3741682974559204</v>
      </c>
      <c r="EI243" s="7">
        <v>3.7348171180553599E-2</v>
      </c>
      <c r="EJ243" s="7">
        <v>5</v>
      </c>
      <c r="EK243">
        <v>43.032298136645885</v>
      </c>
      <c r="EL243">
        <v>24.062811631056057</v>
      </c>
      <c r="EM243">
        <v>46</v>
      </c>
      <c r="EN243">
        <v>-72.021674876847342</v>
      </c>
      <c r="EO243">
        <v>67.688118098732204</v>
      </c>
      <c r="EP243">
        <v>29</v>
      </c>
      <c r="EQ243">
        <v>0.61333333333333329</v>
      </c>
      <c r="ER243">
        <v>0.59749093880735882</v>
      </c>
      <c r="ES243" s="7">
        <v>0.92500000000000004</v>
      </c>
      <c r="ET243" s="25">
        <v>347.13333333333333</v>
      </c>
      <c r="EU243" s="25">
        <v>436.25490196078431</v>
      </c>
      <c r="EV243" s="7">
        <v>1</v>
      </c>
      <c r="EW243" s="7">
        <v>0.85</v>
      </c>
      <c r="EX243" s="7">
        <v>0.92500000000000004</v>
      </c>
    </row>
    <row r="244" spans="1:154" x14ac:dyDescent="0.25">
      <c r="A244" s="3">
        <v>2091</v>
      </c>
      <c r="B244" s="7" t="s">
        <v>223</v>
      </c>
      <c r="C244" s="7" t="str">
        <f t="shared" si="108"/>
        <v>99</v>
      </c>
      <c r="D244" s="7">
        <f t="shared" si="111"/>
        <v>1999</v>
      </c>
      <c r="E244" s="7">
        <f t="shared" si="112"/>
        <v>1999</v>
      </c>
      <c r="F244" s="7">
        <f t="shared" si="113"/>
        <v>20</v>
      </c>
      <c r="G244" s="7" t="s">
        <v>448</v>
      </c>
      <c r="H244" s="7">
        <f t="shared" si="94"/>
        <v>0</v>
      </c>
      <c r="I244" s="7">
        <v>2010</v>
      </c>
      <c r="J244" s="7" t="s">
        <v>471</v>
      </c>
      <c r="K244" s="7">
        <f t="shared" si="115"/>
        <v>0</v>
      </c>
      <c r="L244" s="7">
        <v>12</v>
      </c>
      <c r="M244" s="7" t="s">
        <v>495</v>
      </c>
      <c r="N244" s="7">
        <f t="shared" si="116"/>
        <v>1</v>
      </c>
      <c r="O244" s="7" t="s">
        <v>494</v>
      </c>
      <c r="P244" s="7">
        <f t="shared" si="110"/>
        <v>0</v>
      </c>
      <c r="Q244" s="7" t="s">
        <v>494</v>
      </c>
      <c r="R244" s="7">
        <f t="shared" si="104"/>
        <v>0</v>
      </c>
      <c r="S244" s="7" t="s">
        <v>501</v>
      </c>
      <c r="T244" s="7">
        <f t="shared" si="96"/>
        <v>1</v>
      </c>
      <c r="U244" s="7" t="s">
        <v>509</v>
      </c>
      <c r="V244" s="25">
        <v>54</v>
      </c>
      <c r="W244" s="25">
        <v>80</v>
      </c>
      <c r="X244" s="25">
        <v>25</v>
      </c>
      <c r="Y244" s="7">
        <f t="shared" si="114"/>
        <v>3</v>
      </c>
      <c r="Z244" s="7" t="s">
        <v>514</v>
      </c>
      <c r="AA244" s="7">
        <f t="shared" si="109"/>
        <v>6</v>
      </c>
      <c r="AB244" s="7">
        <v>1</v>
      </c>
      <c r="AC244" s="7">
        <v>0</v>
      </c>
      <c r="AD244" s="7">
        <v>9</v>
      </c>
      <c r="AE244" s="7">
        <v>1</v>
      </c>
      <c r="AF244" s="7">
        <v>0</v>
      </c>
      <c r="AG244" s="7">
        <v>0</v>
      </c>
      <c r="AH244" s="7">
        <v>1</v>
      </c>
      <c r="AI244" s="7">
        <v>0</v>
      </c>
      <c r="AJ244" s="7">
        <v>0</v>
      </c>
      <c r="AK244" s="7">
        <v>0</v>
      </c>
      <c r="AL244" s="7">
        <v>11</v>
      </c>
      <c r="AM244" s="7">
        <v>32</v>
      </c>
      <c r="AN244" s="7">
        <v>28</v>
      </c>
      <c r="AO244" s="7">
        <v>43</v>
      </c>
      <c r="AP244" s="7">
        <v>42</v>
      </c>
      <c r="AQ244" s="7">
        <v>12</v>
      </c>
      <c r="AR244" s="7">
        <v>43</v>
      </c>
      <c r="AS244" s="7">
        <v>0.875</v>
      </c>
      <c r="AT244" s="8">
        <v>20</v>
      </c>
      <c r="AU244" s="8">
        <v>27</v>
      </c>
      <c r="AV244" s="8">
        <v>0.44444444444444442</v>
      </c>
      <c r="AW244" s="8">
        <v>0.6</v>
      </c>
      <c r="AX244" s="8">
        <v>0.52222222222222225</v>
      </c>
      <c r="AY244" s="8">
        <v>490.3478260869565</v>
      </c>
      <c r="AZ244" s="8">
        <v>507.77777777777777</v>
      </c>
      <c r="BA244" s="8">
        <v>498</v>
      </c>
      <c r="BB244" s="8">
        <v>524.31578947368416</v>
      </c>
      <c r="BC244" s="8">
        <v>433.15384615384613</v>
      </c>
      <c r="BD244" s="8">
        <v>471.64444444444445</v>
      </c>
      <c r="BE244" s="8">
        <v>484.2093023255814</v>
      </c>
      <c r="BF244" s="8">
        <v>-33.967963386727661</v>
      </c>
      <c r="BG244" s="8">
        <v>74.623931623931639</v>
      </c>
      <c r="BH244" s="8">
        <v>26.355555555555554</v>
      </c>
      <c r="BI244" s="7">
        <v>532</v>
      </c>
      <c r="BJ244" s="7">
        <v>524</v>
      </c>
      <c r="BK244" s="7">
        <v>2483.6</v>
      </c>
      <c r="BL244" s="7">
        <v>2355.25</v>
      </c>
      <c r="BM244" s="7">
        <v>0.9736842</v>
      </c>
      <c r="BN244" s="7">
        <v>0.9736842</v>
      </c>
      <c r="BO244" s="7">
        <v>0.9736842</v>
      </c>
      <c r="BP244" s="7">
        <v>419.67605633802799</v>
      </c>
      <c r="BQ244" s="7">
        <v>418.11111111111097</v>
      </c>
      <c r="BR244" s="7">
        <v>418.88811188811201</v>
      </c>
      <c r="BS244" s="7">
        <v>-1.56494522691708</v>
      </c>
      <c r="BT244" s="7">
        <v>3.4356062375867497E-2</v>
      </c>
      <c r="BU244" s="7">
        <v>5</v>
      </c>
      <c r="BV244" s="39">
        <v>25.386893743058081</v>
      </c>
      <c r="BW244" s="39">
        <v>19.199388229844544</v>
      </c>
      <c r="BX244" s="39">
        <v>37</v>
      </c>
      <c r="BY244" s="39">
        <v>-37.455577299412973</v>
      </c>
      <c r="BZ244" s="39">
        <v>31.786224715002724</v>
      </c>
      <c r="CA244" s="39">
        <v>35</v>
      </c>
      <c r="CB244">
        <v>0.51388888888888884</v>
      </c>
      <c r="CC244">
        <v>0.67778674294938612</v>
      </c>
      <c r="CD244" s="7">
        <v>0.77500000000000002</v>
      </c>
      <c r="CE244" s="25">
        <v>334.67241379310343</v>
      </c>
      <c r="CF244" s="25">
        <v>396.37142857142857</v>
      </c>
      <c r="CG244" s="7">
        <v>0.98333333333333328</v>
      </c>
      <c r="CH244" s="7">
        <v>0.6</v>
      </c>
      <c r="CI244" s="7">
        <v>0.79166666666666663</v>
      </c>
      <c r="CJ244" s="8"/>
      <c r="CK244" s="8"/>
      <c r="CL244" s="8"/>
      <c r="CM244" s="8"/>
      <c r="CN244" s="8"/>
      <c r="CO244" s="8"/>
      <c r="CP244" s="8"/>
      <c r="CU244" s="8"/>
      <c r="CV244" s="8"/>
      <c r="DF244" s="8"/>
      <c r="ET244" s="25"/>
      <c r="EU244" s="25"/>
    </row>
    <row r="245" spans="1:154" x14ac:dyDescent="0.25">
      <c r="A245" s="3">
        <v>2092</v>
      </c>
      <c r="B245" s="7" t="s">
        <v>40</v>
      </c>
      <c r="C245" s="7" t="str">
        <f t="shared" si="108"/>
        <v>00</v>
      </c>
      <c r="D245" s="7">
        <f t="shared" si="111"/>
        <v>1900</v>
      </c>
      <c r="E245" s="7">
        <f t="shared" si="112"/>
        <v>2000</v>
      </c>
      <c r="F245" s="7">
        <f t="shared" si="113"/>
        <v>19</v>
      </c>
      <c r="G245" s="7" t="s">
        <v>455</v>
      </c>
      <c r="H245" s="7">
        <f t="shared" si="94"/>
        <v>0</v>
      </c>
      <c r="I245" s="7">
        <v>2004</v>
      </c>
      <c r="J245" s="7" t="s">
        <v>472</v>
      </c>
      <c r="K245" s="7">
        <f t="shared" si="115"/>
        <v>0</v>
      </c>
      <c r="L245" s="7">
        <v>12</v>
      </c>
      <c r="M245" s="7" t="s">
        <v>495</v>
      </c>
      <c r="N245" s="7">
        <f t="shared" si="116"/>
        <v>1</v>
      </c>
      <c r="O245" s="7" t="s">
        <v>494</v>
      </c>
      <c r="P245" s="7">
        <f t="shared" si="110"/>
        <v>0</v>
      </c>
      <c r="Q245" s="7" t="s">
        <v>494</v>
      </c>
      <c r="R245" s="7">
        <f t="shared" si="104"/>
        <v>0</v>
      </c>
      <c r="S245" s="7" t="s">
        <v>501</v>
      </c>
      <c r="T245" s="7">
        <f t="shared" si="96"/>
        <v>1</v>
      </c>
      <c r="U245" s="7" t="s">
        <v>504</v>
      </c>
      <c r="V245" s="25">
        <v>53</v>
      </c>
      <c r="W245" s="25">
        <v>50</v>
      </c>
      <c r="X245" s="25">
        <v>28</v>
      </c>
      <c r="Y245" s="7">
        <f t="shared" si="114"/>
        <v>3</v>
      </c>
      <c r="Z245" s="7" t="s">
        <v>514</v>
      </c>
      <c r="AA245" s="7">
        <f t="shared" si="109"/>
        <v>6</v>
      </c>
      <c r="AB245" s="7">
        <v>12</v>
      </c>
      <c r="AC245" s="7">
        <v>11</v>
      </c>
      <c r="AD245" s="7">
        <v>1</v>
      </c>
      <c r="AE245" s="7">
        <v>6</v>
      </c>
      <c r="AF245" s="7">
        <v>0</v>
      </c>
      <c r="AG245" s="7">
        <v>0</v>
      </c>
      <c r="AH245" s="7">
        <v>0</v>
      </c>
      <c r="AI245" s="7">
        <v>6</v>
      </c>
      <c r="AJ245" s="7">
        <v>0</v>
      </c>
      <c r="AK245" s="7">
        <v>2</v>
      </c>
      <c r="AL245" s="7">
        <v>19</v>
      </c>
      <c r="AM245" s="7">
        <v>11</v>
      </c>
      <c r="AN245" s="7">
        <v>18</v>
      </c>
      <c r="AO245" s="7">
        <v>30</v>
      </c>
      <c r="AP245" s="7">
        <v>30</v>
      </c>
      <c r="AQ245" s="7">
        <v>31</v>
      </c>
      <c r="AR245" s="7">
        <v>33</v>
      </c>
      <c r="AS245" s="7">
        <v>0.79166666666666663</v>
      </c>
      <c r="AT245" s="8">
        <v>22</v>
      </c>
      <c r="AU245" s="8">
        <v>28</v>
      </c>
      <c r="AV245" s="8">
        <v>0.48888888888888887</v>
      </c>
      <c r="AW245" s="8">
        <v>0.62222222222222223</v>
      </c>
      <c r="AX245" s="8">
        <v>0.55555555555555558</v>
      </c>
      <c r="AY245" s="8">
        <v>432.78260869565219</v>
      </c>
      <c r="AZ245" s="8">
        <v>470.05882352941177</v>
      </c>
      <c r="BA245" s="8">
        <v>448.625</v>
      </c>
      <c r="BB245" s="8">
        <v>418</v>
      </c>
      <c r="BC245" s="8">
        <v>397.82142857142856</v>
      </c>
      <c r="BD245" s="8">
        <v>406.7</v>
      </c>
      <c r="BE245" s="8">
        <v>425.33333333333331</v>
      </c>
      <c r="BF245" s="8">
        <v>14.782608695652186</v>
      </c>
      <c r="BG245" s="8">
        <v>72.237394957983213</v>
      </c>
      <c r="BH245" s="8">
        <v>41.925000000000011</v>
      </c>
      <c r="BM245" s="7">
        <v>0.8026316</v>
      </c>
      <c r="BN245" s="7">
        <v>0.7763158</v>
      </c>
      <c r="BO245" s="7">
        <v>0.78947369999999994</v>
      </c>
      <c r="BP245" s="7">
        <v>355.74576271186402</v>
      </c>
      <c r="BQ245" s="7">
        <v>356.875</v>
      </c>
      <c r="BR245" s="7">
        <v>356.29565217391303</v>
      </c>
      <c r="BS245" s="7">
        <v>1.1292372881355801</v>
      </c>
      <c r="BT245" s="7">
        <v>5.4385181833372202E-2</v>
      </c>
      <c r="BU245" s="7">
        <v>24</v>
      </c>
      <c r="BV245" s="39">
        <v>46.86344827586209</v>
      </c>
      <c r="BW245" s="39">
        <v>35.228715559895164</v>
      </c>
      <c r="BX245" s="39">
        <v>25</v>
      </c>
      <c r="BY245" s="39">
        <v>-40.778904665314379</v>
      </c>
      <c r="BZ245" s="39">
        <v>52.647978960082753</v>
      </c>
      <c r="CA245" s="39">
        <v>34</v>
      </c>
      <c r="CB245">
        <v>0.42372881355932202</v>
      </c>
      <c r="CC245">
        <v>1.1492081177875062</v>
      </c>
      <c r="CD245" s="7">
        <v>0.89166666666666672</v>
      </c>
      <c r="CE245" s="25">
        <v>337.6</v>
      </c>
      <c r="CF245" s="25">
        <v>446.97872340425533</v>
      </c>
      <c r="CG245" s="7">
        <v>1</v>
      </c>
      <c r="CH245" s="7">
        <v>0.78333333333333333</v>
      </c>
      <c r="CI245" s="7">
        <v>0.89166666666666672</v>
      </c>
      <c r="CJ245" s="8">
        <v>2</v>
      </c>
      <c r="CK245" s="8" t="s">
        <v>508</v>
      </c>
      <c r="CL245" s="8">
        <f t="shared" si="97"/>
        <v>1</v>
      </c>
      <c r="CM245" s="8" t="s">
        <v>640</v>
      </c>
      <c r="CN245" s="8">
        <v>3</v>
      </c>
      <c r="CO245" s="8" t="s">
        <v>643</v>
      </c>
      <c r="CP245" s="8">
        <v>4</v>
      </c>
      <c r="CQ245" s="7" t="s">
        <v>638</v>
      </c>
      <c r="CR245" s="7">
        <v>4</v>
      </c>
      <c r="CS245" s="7">
        <v>21</v>
      </c>
      <c r="CT245" s="7">
        <v>11</v>
      </c>
      <c r="CU245" s="8">
        <v>2</v>
      </c>
      <c r="CV245" s="8">
        <v>0</v>
      </c>
      <c r="CW245" s="7">
        <v>39</v>
      </c>
      <c r="CX245" s="7">
        <f t="shared" si="98"/>
        <v>1</v>
      </c>
      <c r="CY245" s="7">
        <f t="shared" si="99"/>
        <v>1</v>
      </c>
      <c r="CZ245" s="7">
        <v>3</v>
      </c>
      <c r="DA245" s="7">
        <v>1</v>
      </c>
      <c r="DB245" s="7">
        <v>19</v>
      </c>
      <c r="DC245" s="7">
        <v>16</v>
      </c>
      <c r="DD245" s="7">
        <v>3</v>
      </c>
      <c r="DE245" s="7">
        <v>30</v>
      </c>
      <c r="DF245" s="8">
        <v>8</v>
      </c>
      <c r="DG245" s="7">
        <v>28</v>
      </c>
      <c r="DH245" s="8">
        <v>0.95833333333333337</v>
      </c>
      <c r="DI245" s="8">
        <v>24</v>
      </c>
      <c r="DJ245" s="8">
        <v>29</v>
      </c>
      <c r="DK245" s="8">
        <v>0.53333333333333333</v>
      </c>
      <c r="DL245" s="8">
        <f t="shared" si="87"/>
        <v>0.64444444444444449</v>
      </c>
      <c r="DM245" s="8">
        <f t="shared" si="88"/>
        <v>0.58888888888888891</v>
      </c>
      <c r="DN245" s="8">
        <v>617.76190476190482</v>
      </c>
      <c r="DO245" s="8">
        <v>670.125</v>
      </c>
      <c r="DP245" s="8">
        <v>640.40540540540542</v>
      </c>
      <c r="DQ245" s="8">
        <v>526.20833333333337</v>
      </c>
      <c r="DR245" s="8">
        <v>520.24137931034488</v>
      </c>
      <c r="DS245" s="8">
        <v>522.94339622641508</v>
      </c>
      <c r="DT245" s="8">
        <v>571.23333333333335</v>
      </c>
      <c r="DU245" s="8">
        <f t="shared" si="89"/>
        <v>91.553571428571445</v>
      </c>
      <c r="DV245" s="8">
        <f t="shared" si="89"/>
        <v>149.88362068965512</v>
      </c>
      <c r="DW245" s="8">
        <f t="shared" si="89"/>
        <v>117.46200917899034</v>
      </c>
      <c r="EB245" s="7">
        <v>0.8289474</v>
      </c>
      <c r="EC245" s="7">
        <v>0.86842109999999995</v>
      </c>
      <c r="ED245" s="7">
        <v>0.8486842</v>
      </c>
      <c r="EE245" s="7">
        <v>384.18032786885198</v>
      </c>
      <c r="EF245" s="7">
        <v>383.49180327868902</v>
      </c>
      <c r="EG245" s="7">
        <v>383.83606557377101</v>
      </c>
      <c r="EH245" s="7">
        <v>-0.68852459016397904</v>
      </c>
      <c r="EI245" s="7">
        <v>5.64798412013513E-2</v>
      </c>
      <c r="EJ245" s="7">
        <v>19</v>
      </c>
      <c r="EK245">
        <v>45.36507936507931</v>
      </c>
      <c r="EL245">
        <v>26.200508900910087</v>
      </c>
      <c r="EM245">
        <v>30</v>
      </c>
      <c r="EN245">
        <v>-45.505888376856177</v>
      </c>
      <c r="EO245">
        <v>32.661254480267026</v>
      </c>
      <c r="EP245">
        <v>31</v>
      </c>
      <c r="EQ245">
        <v>0.49180327868852458</v>
      </c>
      <c r="ER245">
        <v>0.99690569689331721</v>
      </c>
      <c r="ES245" s="7">
        <v>0.91666666666666663</v>
      </c>
      <c r="ET245" s="25">
        <v>361.72413793103448</v>
      </c>
      <c r="EU245" s="25">
        <v>437.11538461538464</v>
      </c>
      <c r="EV245" s="7">
        <v>0.98333333333333328</v>
      </c>
      <c r="EW245" s="7">
        <v>0.8666666666666667</v>
      </c>
      <c r="EX245" s="7">
        <v>0.92500000000000004</v>
      </c>
    </row>
    <row r="246" spans="1:154" x14ac:dyDescent="0.25">
      <c r="A246" s="3">
        <v>2093</v>
      </c>
      <c r="B246" s="7" t="s">
        <v>181</v>
      </c>
      <c r="C246" s="7" t="str">
        <f t="shared" si="108"/>
        <v>99</v>
      </c>
      <c r="D246" s="7">
        <f t="shared" si="111"/>
        <v>1999</v>
      </c>
      <c r="E246" s="7">
        <f t="shared" si="112"/>
        <v>1999</v>
      </c>
      <c r="F246" s="7">
        <f t="shared" si="113"/>
        <v>20</v>
      </c>
      <c r="G246" s="7" t="s">
        <v>447</v>
      </c>
      <c r="H246" s="7">
        <f t="shared" si="94"/>
        <v>1</v>
      </c>
      <c r="I246" s="7"/>
      <c r="J246" s="7" t="s">
        <v>470</v>
      </c>
      <c r="K246" s="7">
        <f t="shared" si="115"/>
        <v>1</v>
      </c>
      <c r="L246" s="7">
        <v>12</v>
      </c>
      <c r="M246" s="7" t="s">
        <v>495</v>
      </c>
      <c r="N246" s="7">
        <f t="shared" si="116"/>
        <v>1</v>
      </c>
      <c r="O246" s="7" t="s">
        <v>494</v>
      </c>
      <c r="P246" s="7">
        <f t="shared" si="110"/>
        <v>0</v>
      </c>
      <c r="Q246" s="7" t="s">
        <v>494</v>
      </c>
      <c r="R246" s="7">
        <f t="shared" si="104"/>
        <v>0</v>
      </c>
      <c r="S246" s="7" t="s">
        <v>501</v>
      </c>
      <c r="T246" s="7">
        <f t="shared" si="96"/>
        <v>1</v>
      </c>
      <c r="U246" s="7" t="s">
        <v>506</v>
      </c>
      <c r="V246" s="25">
        <v>53</v>
      </c>
      <c r="W246" s="25">
        <v>60</v>
      </c>
      <c r="X246" s="25">
        <v>26</v>
      </c>
      <c r="Y246" s="7">
        <f t="shared" si="114"/>
        <v>4</v>
      </c>
      <c r="Z246" s="7" t="s">
        <v>514</v>
      </c>
      <c r="AA246" s="7">
        <f t="shared" si="109"/>
        <v>6</v>
      </c>
      <c r="AB246" s="7">
        <v>5</v>
      </c>
      <c r="AC246" s="7">
        <v>1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0</v>
      </c>
      <c r="AL246" s="7">
        <v>24</v>
      </c>
      <c r="AM246" s="7">
        <v>30</v>
      </c>
      <c r="AN246" s="7">
        <v>20</v>
      </c>
      <c r="AO246" s="7">
        <v>41</v>
      </c>
      <c r="AP246" s="7">
        <v>34</v>
      </c>
      <c r="AQ246" s="7">
        <v>19</v>
      </c>
      <c r="AR246" s="7">
        <v>30</v>
      </c>
      <c r="AS246" s="7">
        <v>0.95833333333333337</v>
      </c>
      <c r="AT246" s="8">
        <v>21</v>
      </c>
      <c r="AU246" s="8">
        <v>28</v>
      </c>
      <c r="AV246" s="8">
        <v>0.46666666666666667</v>
      </c>
      <c r="AW246" s="8">
        <v>0.62222222222222223</v>
      </c>
      <c r="AX246" s="8">
        <v>0.5444444444444444</v>
      </c>
      <c r="AY246" s="8">
        <v>625.78260869565213</v>
      </c>
      <c r="AZ246" s="8">
        <v>701.88235294117646</v>
      </c>
      <c r="BA246" s="8">
        <v>658.125</v>
      </c>
      <c r="BB246" s="8">
        <v>621.75</v>
      </c>
      <c r="BC246" s="8">
        <v>589</v>
      </c>
      <c r="BD246" s="8">
        <v>602.64583333333337</v>
      </c>
      <c r="BE246" s="8">
        <v>627.86363636363637</v>
      </c>
      <c r="BF246" s="8">
        <v>4.0326086956521294</v>
      </c>
      <c r="BG246" s="8">
        <v>112.88235294117646</v>
      </c>
      <c r="BH246" s="8">
        <v>55.479166666666629</v>
      </c>
      <c r="BM246" s="7">
        <v>0.98684210000000006</v>
      </c>
      <c r="BN246" s="7">
        <v>0.96052630000000006</v>
      </c>
      <c r="BO246" s="7">
        <v>0.9736842</v>
      </c>
      <c r="BP246" s="7">
        <v>516.780821917808</v>
      </c>
      <c r="BQ246" s="7">
        <v>507.50704225352098</v>
      </c>
      <c r="BR246" s="7">
        <v>512.20833333333303</v>
      </c>
      <c r="BS246" s="7">
        <v>-9.2737796642870798</v>
      </c>
      <c r="BT246" s="7">
        <v>5.0021794597978397E-2</v>
      </c>
      <c r="BU246" s="7">
        <v>5</v>
      </c>
      <c r="BV246" s="39">
        <v>51.946078431372605</v>
      </c>
      <c r="BW246" s="39">
        <v>36.44515242042614</v>
      </c>
      <c r="BX246" s="39">
        <v>34</v>
      </c>
      <c r="BY246" s="39">
        <v>-61.033333333333303</v>
      </c>
      <c r="BZ246" s="39">
        <v>53.267227260295819</v>
      </c>
      <c r="CA246" s="39">
        <v>40</v>
      </c>
      <c r="CB246">
        <v>0.45945945945945948</v>
      </c>
      <c r="CC246">
        <v>0.85110996883734513</v>
      </c>
      <c r="CD246" s="7">
        <v>0.95</v>
      </c>
      <c r="CE246" s="25">
        <v>410.9830508474576</v>
      </c>
      <c r="CF246" s="25">
        <v>498.4909090909091</v>
      </c>
      <c r="CG246" s="7">
        <v>0.98333333333333328</v>
      </c>
      <c r="CH246" s="7">
        <v>0.91666666666666663</v>
      </c>
      <c r="CI246" s="7">
        <v>0.95</v>
      </c>
      <c r="CJ246" s="8"/>
      <c r="CK246" s="8"/>
      <c r="CL246" s="8"/>
      <c r="CM246" s="8"/>
      <c r="CN246" s="8"/>
      <c r="CO246" s="8"/>
      <c r="CP246" s="8"/>
      <c r="CU246" s="8"/>
      <c r="CV246" s="8"/>
      <c r="DF246" s="8"/>
      <c r="ET246" s="25"/>
      <c r="EU246" s="25"/>
    </row>
    <row r="247" spans="1:154" x14ac:dyDescent="0.25">
      <c r="A247" s="3">
        <v>2094</v>
      </c>
      <c r="B247" s="7" t="s">
        <v>224</v>
      </c>
      <c r="C247" s="7" t="str">
        <f t="shared" ref="C247:C258" si="117">RIGHT(B247,2)</f>
        <v>00</v>
      </c>
      <c r="D247" s="7">
        <f t="shared" si="111"/>
        <v>1900</v>
      </c>
      <c r="E247" s="7">
        <f t="shared" si="112"/>
        <v>2000</v>
      </c>
      <c r="F247" s="7">
        <f t="shared" si="113"/>
        <v>19</v>
      </c>
      <c r="G247" s="7" t="s">
        <v>447</v>
      </c>
      <c r="H247" s="7">
        <f t="shared" ref="H247:H310" si="118">IF(G247="ישראל",1,0)</f>
        <v>1</v>
      </c>
      <c r="I247" s="7"/>
      <c r="J247" s="7" t="s">
        <v>470</v>
      </c>
      <c r="K247" s="7">
        <f t="shared" si="115"/>
        <v>1</v>
      </c>
      <c r="L247" s="7">
        <v>12</v>
      </c>
      <c r="M247" s="7" t="s">
        <v>495</v>
      </c>
      <c r="N247" s="7">
        <f t="shared" si="116"/>
        <v>1</v>
      </c>
      <c r="O247" s="7" t="s">
        <v>494</v>
      </c>
      <c r="P247" s="7">
        <f t="shared" si="110"/>
        <v>0</v>
      </c>
      <c r="Q247" s="7" t="s">
        <v>495</v>
      </c>
      <c r="R247" s="7">
        <f t="shared" si="104"/>
        <v>1</v>
      </c>
      <c r="S247" s="7" t="s">
        <v>501</v>
      </c>
      <c r="T247" s="7">
        <f t="shared" si="96"/>
        <v>1</v>
      </c>
      <c r="U247" s="7" t="s">
        <v>504</v>
      </c>
      <c r="V247" s="25">
        <v>52</v>
      </c>
      <c r="W247" s="25">
        <v>60</v>
      </c>
      <c r="X247" s="7" t="s">
        <v>527</v>
      </c>
      <c r="Y247" s="7">
        <f t="shared" si="114"/>
        <v>3</v>
      </c>
      <c r="Z247" s="7" t="s">
        <v>514</v>
      </c>
      <c r="AA247" s="7">
        <f t="shared" si="109"/>
        <v>6</v>
      </c>
      <c r="AB247" s="7">
        <v>13</v>
      </c>
      <c r="AC247" s="7">
        <v>2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15</v>
      </c>
      <c r="AM247" s="7">
        <v>19</v>
      </c>
      <c r="AN247" s="7">
        <v>27</v>
      </c>
      <c r="AO247" s="7">
        <v>42</v>
      </c>
      <c r="AP247" s="7">
        <v>34</v>
      </c>
      <c r="AQ247" s="7">
        <v>19</v>
      </c>
      <c r="AR247" s="7">
        <v>30</v>
      </c>
      <c r="AS247" s="7">
        <v>0.91666666666666663</v>
      </c>
      <c r="AT247" s="8">
        <v>17</v>
      </c>
      <c r="AU247" s="8">
        <v>29</v>
      </c>
      <c r="AV247" s="8">
        <v>0.37777777777777777</v>
      </c>
      <c r="AW247" s="8">
        <v>0.64444444444444449</v>
      </c>
      <c r="AX247" s="8">
        <v>0.51111111111111107</v>
      </c>
      <c r="AY247" s="8">
        <v>587.96296296296293</v>
      </c>
      <c r="AZ247" s="8">
        <v>632.875</v>
      </c>
      <c r="BA247" s="8">
        <v>604.67441860465112</v>
      </c>
      <c r="BB247" s="8">
        <v>673.70588235294122</v>
      </c>
      <c r="BC247" s="8">
        <v>613.85714285714289</v>
      </c>
      <c r="BD247" s="8">
        <v>636.4666666666667</v>
      </c>
      <c r="BE247" s="8">
        <v>620.93181818181813</v>
      </c>
      <c r="BF247" s="8">
        <v>-85.742919389978283</v>
      </c>
      <c r="BG247" s="8">
        <v>19.01785714285711</v>
      </c>
      <c r="BH247" s="8">
        <v>-31.792248062015574</v>
      </c>
      <c r="BM247" s="7">
        <v>0.98684210000000006</v>
      </c>
      <c r="BN247" s="7">
        <v>1</v>
      </c>
      <c r="BO247" s="7">
        <v>0.99342109999999995</v>
      </c>
      <c r="BP247" s="7">
        <v>556.02777777777806</v>
      </c>
      <c r="BQ247" s="7">
        <v>537.5</v>
      </c>
      <c r="BR247" s="7">
        <v>546.63698630137003</v>
      </c>
      <c r="BS247" s="7">
        <v>-18.5277777777778</v>
      </c>
      <c r="BT247" s="7">
        <v>0.101862781430769</v>
      </c>
      <c r="BU247" s="7">
        <v>3</v>
      </c>
      <c r="BV247" s="39">
        <v>57.094594594594597</v>
      </c>
      <c r="BW247" s="39">
        <v>38.90769357633836</v>
      </c>
      <c r="BX247" s="39">
        <v>37</v>
      </c>
      <c r="BY247" s="39">
        <v>-98.471428571428575</v>
      </c>
      <c r="BZ247" s="39">
        <v>91.848784334216802</v>
      </c>
      <c r="CA247" s="39">
        <v>35</v>
      </c>
      <c r="CB247">
        <v>0.51388888888888884</v>
      </c>
      <c r="CC247">
        <v>0.57980873663450194</v>
      </c>
      <c r="CD247" s="7">
        <v>0.97499999999999998</v>
      </c>
      <c r="CE247" s="25">
        <v>537.6</v>
      </c>
      <c r="CF247" s="25">
        <v>581.31578947368416</v>
      </c>
      <c r="CG247" s="7">
        <v>1</v>
      </c>
      <c r="CH247" s="7">
        <v>0.98333333333333328</v>
      </c>
      <c r="CI247" s="7">
        <v>0.9916666666666667</v>
      </c>
      <c r="CJ247" s="8">
        <v>3</v>
      </c>
      <c r="CK247" s="8" t="s">
        <v>507</v>
      </c>
      <c r="CL247" s="8">
        <f t="shared" si="97"/>
        <v>2</v>
      </c>
      <c r="CM247" s="8" t="s">
        <v>631</v>
      </c>
      <c r="CN247" s="8">
        <v>2</v>
      </c>
      <c r="CO247" s="8" t="s">
        <v>631</v>
      </c>
      <c r="CP247" s="8">
        <v>2</v>
      </c>
      <c r="CQ247" s="7" t="s">
        <v>636</v>
      </c>
      <c r="CR247" s="7">
        <v>2</v>
      </c>
      <c r="CS247" s="7">
        <v>7</v>
      </c>
      <c r="CT247" s="7">
        <v>1</v>
      </c>
      <c r="CU247" s="8">
        <v>1</v>
      </c>
      <c r="CV247" s="8">
        <v>2</v>
      </c>
      <c r="CW247" s="7">
        <v>0</v>
      </c>
      <c r="CX247" s="7">
        <f t="shared" si="98"/>
        <v>0</v>
      </c>
      <c r="CY247" s="7">
        <f t="shared" si="99"/>
        <v>0</v>
      </c>
      <c r="CZ247" s="7">
        <v>0</v>
      </c>
      <c r="DA247" s="7">
        <v>0</v>
      </c>
      <c r="DB247" s="7">
        <v>0</v>
      </c>
      <c r="DC247" s="7">
        <v>0</v>
      </c>
      <c r="DD247" s="7">
        <v>0</v>
      </c>
      <c r="DE247" s="7">
        <v>10</v>
      </c>
      <c r="DF247" s="8">
        <v>19</v>
      </c>
      <c r="DG247" s="7">
        <v>38</v>
      </c>
      <c r="DH247" s="8">
        <v>0.95833333333333337</v>
      </c>
      <c r="DI247" s="8">
        <v>19</v>
      </c>
      <c r="DJ247" s="8">
        <v>29</v>
      </c>
      <c r="DK247" s="8">
        <v>0.42222222222222222</v>
      </c>
      <c r="DL247" s="8">
        <f t="shared" si="87"/>
        <v>0.64444444444444449</v>
      </c>
      <c r="DM247" s="8">
        <f t="shared" si="88"/>
        <v>0.53333333333333333</v>
      </c>
      <c r="DN247" s="8">
        <v>736.04</v>
      </c>
      <c r="DO247" s="8">
        <v>845.0625</v>
      </c>
      <c r="DP247" s="8">
        <v>778.58536585365857</v>
      </c>
      <c r="DQ247" s="8">
        <v>840.77777777777783</v>
      </c>
      <c r="DR247" s="8">
        <v>733.62962962962968</v>
      </c>
      <c r="DS247" s="8">
        <v>776.48888888888894</v>
      </c>
      <c r="DT247" s="8">
        <v>777.48837209302326</v>
      </c>
      <c r="DU247" s="8">
        <f t="shared" si="89"/>
        <v>-104.73777777777786</v>
      </c>
      <c r="DV247" s="8">
        <f t="shared" si="89"/>
        <v>111.43287037037032</v>
      </c>
      <c r="DW247" s="8">
        <f t="shared" si="89"/>
        <v>2.0964769647696357</v>
      </c>
      <c r="EB247" s="41">
        <v>0.4078947</v>
      </c>
      <c r="EC247" s="41">
        <v>0.4736842</v>
      </c>
      <c r="ED247" s="41">
        <v>0.4407895</v>
      </c>
      <c r="EE247" s="41">
        <v>671.90476190476204</v>
      </c>
      <c r="EF247" s="41">
        <v>533.08695652173901</v>
      </c>
      <c r="EG247" s="41">
        <v>599.34090909090901</v>
      </c>
      <c r="EH247" s="41">
        <v>-138.817805383023</v>
      </c>
      <c r="EI247" s="41">
        <v>0.28897454867399303</v>
      </c>
      <c r="EJ247" s="41">
        <v>71</v>
      </c>
      <c r="EK247">
        <v>268.0866666666667</v>
      </c>
      <c r="EL247">
        <v>106.30681487510032</v>
      </c>
      <c r="EM247">
        <v>12</v>
      </c>
      <c r="EN247">
        <v>-448.4133333333333</v>
      </c>
      <c r="EO247">
        <v>361.35147555930763</v>
      </c>
      <c r="EP247">
        <v>9</v>
      </c>
      <c r="EQ247">
        <v>0.5714285714285714</v>
      </c>
      <c r="ER247">
        <v>0.59785614462846792</v>
      </c>
      <c r="ES247" s="7">
        <v>0.9916666666666667</v>
      </c>
      <c r="ET247" s="25">
        <v>712.98333333333335</v>
      </c>
      <c r="EU247" s="25">
        <v>704.38983050847457</v>
      </c>
      <c r="EV247" s="7">
        <v>1</v>
      </c>
      <c r="EW247" s="7">
        <v>0.98333333333333328</v>
      </c>
      <c r="EX247" s="7">
        <v>0.9916666666666667</v>
      </c>
    </row>
    <row r="248" spans="1:154" x14ac:dyDescent="0.25">
      <c r="A248" s="3">
        <v>2095</v>
      </c>
      <c r="B248" s="7" t="s">
        <v>225</v>
      </c>
      <c r="C248" s="7" t="str">
        <f t="shared" si="117"/>
        <v>99</v>
      </c>
      <c r="D248" s="7">
        <f t="shared" si="111"/>
        <v>1999</v>
      </c>
      <c r="E248" s="7">
        <f t="shared" si="112"/>
        <v>1999</v>
      </c>
      <c r="F248" s="7">
        <f t="shared" si="113"/>
        <v>20</v>
      </c>
      <c r="G248" s="7" t="s">
        <v>447</v>
      </c>
      <c r="H248" s="7">
        <f t="shared" si="118"/>
        <v>1</v>
      </c>
      <c r="I248" s="7"/>
      <c r="J248" s="7" t="s">
        <v>470</v>
      </c>
      <c r="K248" s="7">
        <f t="shared" si="115"/>
        <v>1</v>
      </c>
      <c r="L248" s="7">
        <v>12</v>
      </c>
      <c r="M248" s="7" t="s">
        <v>495</v>
      </c>
      <c r="N248" s="7">
        <f t="shared" si="116"/>
        <v>1</v>
      </c>
      <c r="O248" s="7" t="s">
        <v>494</v>
      </c>
      <c r="P248" s="7">
        <f t="shared" si="110"/>
        <v>0</v>
      </c>
      <c r="Q248" s="7" t="s">
        <v>495</v>
      </c>
      <c r="R248" s="7">
        <f t="shared" si="104"/>
        <v>1</v>
      </c>
      <c r="S248" s="7" t="s">
        <v>501</v>
      </c>
      <c r="T248" s="7">
        <f t="shared" si="96"/>
        <v>1</v>
      </c>
      <c r="U248" s="7" t="s">
        <v>506</v>
      </c>
      <c r="V248" s="25">
        <v>50</v>
      </c>
      <c r="W248" s="25">
        <v>50</v>
      </c>
      <c r="X248" s="25">
        <v>22</v>
      </c>
      <c r="Y248" s="7">
        <f t="shared" si="114"/>
        <v>4</v>
      </c>
      <c r="Z248" s="7" t="s">
        <v>514</v>
      </c>
      <c r="AA248" s="7">
        <f t="shared" si="109"/>
        <v>6</v>
      </c>
      <c r="AB248" s="7">
        <v>1</v>
      </c>
      <c r="AC248" s="7">
        <v>0</v>
      </c>
      <c r="AD248" s="7">
        <v>9</v>
      </c>
      <c r="AE248" s="7">
        <v>2</v>
      </c>
      <c r="AF248" s="7">
        <v>0</v>
      </c>
      <c r="AG248" s="7">
        <v>0</v>
      </c>
      <c r="AH248" s="7">
        <v>0</v>
      </c>
      <c r="AI248" s="7">
        <v>2</v>
      </c>
      <c r="AJ248" s="7">
        <v>0</v>
      </c>
      <c r="AK248" s="7">
        <v>1</v>
      </c>
      <c r="AL248" s="7">
        <v>8</v>
      </c>
      <c r="AM248" s="7">
        <v>29</v>
      </c>
      <c r="AN248" s="7">
        <v>26</v>
      </c>
      <c r="AO248" s="7">
        <v>33</v>
      </c>
      <c r="AP248" s="7">
        <v>37</v>
      </c>
      <c r="AQ248" s="7">
        <v>17</v>
      </c>
      <c r="AR248" s="7">
        <v>33</v>
      </c>
      <c r="AS248" s="7">
        <v>0.91666666666666663</v>
      </c>
      <c r="AT248" s="8">
        <v>16</v>
      </c>
      <c r="AU248" s="8">
        <v>27</v>
      </c>
      <c r="AV248" s="8">
        <v>0.35555555555555557</v>
      </c>
      <c r="AW248" s="8">
        <v>0.6</v>
      </c>
      <c r="AX248" s="8">
        <v>0.4777777777777778</v>
      </c>
      <c r="AY248" s="8">
        <v>531.68965517241384</v>
      </c>
      <c r="AZ248" s="8">
        <v>596.77777777777783</v>
      </c>
      <c r="BA248" s="8">
        <v>556.61702127659578</v>
      </c>
      <c r="BB248" s="8">
        <v>703.8125</v>
      </c>
      <c r="BC248" s="8">
        <v>590.38461538461536</v>
      </c>
      <c r="BD248" s="8">
        <v>633.59523809523807</v>
      </c>
      <c r="BE248" s="8">
        <v>592.94382022471905</v>
      </c>
      <c r="BF248" s="8">
        <v>-172.12284482758616</v>
      </c>
      <c r="BG248" s="8">
        <v>6.3931623931624699</v>
      </c>
      <c r="BH248" s="8">
        <v>-76.978216818642295</v>
      </c>
      <c r="BM248" s="7">
        <v>1</v>
      </c>
      <c r="BN248" s="7">
        <v>0.9736842</v>
      </c>
      <c r="BO248" s="7">
        <v>0.98684210000000006</v>
      </c>
      <c r="BP248" s="7">
        <v>505.053333333333</v>
      </c>
      <c r="BQ248" s="7">
        <v>509.180555555556</v>
      </c>
      <c r="BR248" s="7">
        <v>507.074829931973</v>
      </c>
      <c r="BS248" s="7">
        <v>4.1272222222222004</v>
      </c>
      <c r="BT248" s="7">
        <v>6.4615652956872896E-2</v>
      </c>
      <c r="BU248" s="7">
        <v>3</v>
      </c>
      <c r="BV248" s="39">
        <v>43.820776255707784</v>
      </c>
      <c r="BW248" s="39">
        <v>43.806788540387437</v>
      </c>
      <c r="BX248" s="39">
        <v>48</v>
      </c>
      <c r="BY248" s="39">
        <v>-58.873668188736673</v>
      </c>
      <c r="BZ248" s="39">
        <v>45.124792670773033</v>
      </c>
      <c r="CA248" s="39">
        <v>27</v>
      </c>
      <c r="CB248">
        <v>0.64</v>
      </c>
      <c r="CC248">
        <v>0.74431876938986608</v>
      </c>
      <c r="CD248" s="7">
        <v>0.90833333333333333</v>
      </c>
      <c r="CE248" s="25">
        <v>380.43333333333334</v>
      </c>
      <c r="CF248" s="25">
        <v>477.61224489795916</v>
      </c>
      <c r="CG248" s="7">
        <v>1</v>
      </c>
      <c r="CH248" s="7">
        <v>0.83333333333333337</v>
      </c>
      <c r="CI248" s="7">
        <v>0.91666666666666663</v>
      </c>
      <c r="CJ248" s="8"/>
      <c r="CK248" s="8"/>
      <c r="CL248" s="8"/>
      <c r="CM248" s="8"/>
      <c r="CN248" s="8"/>
      <c r="CO248" s="8"/>
      <c r="CP248" s="8"/>
      <c r="CU248" s="8"/>
      <c r="CV248" s="8"/>
      <c r="DF248" s="8"/>
      <c r="ET248" s="25"/>
      <c r="EU248" s="25"/>
    </row>
    <row r="249" spans="1:154" x14ac:dyDescent="0.25">
      <c r="A249" s="3">
        <v>2096</v>
      </c>
      <c r="B249" s="7" t="s">
        <v>226</v>
      </c>
      <c r="C249" s="7" t="str">
        <f t="shared" si="117"/>
        <v>00</v>
      </c>
      <c r="D249" s="7">
        <f t="shared" si="111"/>
        <v>1900</v>
      </c>
      <c r="E249" s="7">
        <f t="shared" si="112"/>
        <v>2000</v>
      </c>
      <c r="F249" s="7">
        <f t="shared" si="113"/>
        <v>19</v>
      </c>
      <c r="G249" s="7" t="s">
        <v>447</v>
      </c>
      <c r="H249" s="7">
        <f t="shared" si="118"/>
        <v>1</v>
      </c>
      <c r="I249" s="7"/>
      <c r="J249" s="7" t="s">
        <v>470</v>
      </c>
      <c r="K249" s="7">
        <f t="shared" si="115"/>
        <v>1</v>
      </c>
      <c r="L249" s="7">
        <v>12</v>
      </c>
      <c r="M249" s="7" t="s">
        <v>495</v>
      </c>
      <c r="N249" s="7">
        <f t="shared" si="116"/>
        <v>1</v>
      </c>
      <c r="O249" s="7" t="s">
        <v>494</v>
      </c>
      <c r="P249" s="7">
        <f t="shared" si="110"/>
        <v>0</v>
      </c>
      <c r="Q249" s="7" t="s">
        <v>495</v>
      </c>
      <c r="R249" s="7">
        <f t="shared" si="104"/>
        <v>1</v>
      </c>
      <c r="S249" s="7" t="s">
        <v>501</v>
      </c>
      <c r="T249" s="7">
        <f t="shared" si="96"/>
        <v>1</v>
      </c>
      <c r="U249" s="7" t="s">
        <v>506</v>
      </c>
      <c r="V249" s="25">
        <v>51</v>
      </c>
      <c r="W249" s="25">
        <v>30</v>
      </c>
      <c r="X249" s="25">
        <v>33</v>
      </c>
      <c r="Y249" s="7">
        <f t="shared" si="114"/>
        <v>4</v>
      </c>
      <c r="Z249" s="7" t="s">
        <v>514</v>
      </c>
      <c r="AA249" s="7">
        <f t="shared" si="109"/>
        <v>6</v>
      </c>
      <c r="AB249" s="7">
        <v>4</v>
      </c>
      <c r="AC249" s="7">
        <v>6</v>
      </c>
      <c r="AD249" s="7">
        <v>0</v>
      </c>
      <c r="AE249" s="7">
        <v>6</v>
      </c>
      <c r="AF249" s="7">
        <v>1</v>
      </c>
      <c r="AG249" s="7">
        <v>1</v>
      </c>
      <c r="AH249" s="7">
        <v>2</v>
      </c>
      <c r="AI249" s="7">
        <v>2</v>
      </c>
      <c r="AJ249" s="7">
        <v>1</v>
      </c>
      <c r="AK249" s="7">
        <v>0</v>
      </c>
      <c r="AL249" s="7">
        <v>20</v>
      </c>
      <c r="AM249" s="7">
        <v>25</v>
      </c>
      <c r="AN249" s="7">
        <v>33</v>
      </c>
      <c r="AO249" s="7">
        <v>42</v>
      </c>
      <c r="AP249" s="7">
        <v>33</v>
      </c>
      <c r="AQ249" s="7">
        <v>17</v>
      </c>
      <c r="AR249" s="7">
        <v>39</v>
      </c>
      <c r="AS249" s="7">
        <v>0.875</v>
      </c>
      <c r="AT249" s="8">
        <v>20</v>
      </c>
      <c r="AU249" s="8">
        <v>27</v>
      </c>
      <c r="AV249" s="8">
        <v>0.44444444444444442</v>
      </c>
      <c r="AW249" s="8">
        <v>0.6</v>
      </c>
      <c r="AX249" s="8">
        <v>0.52222222222222225</v>
      </c>
      <c r="AY249" s="8">
        <v>580.16</v>
      </c>
      <c r="AZ249" s="8">
        <v>700.72222222222217</v>
      </c>
      <c r="BA249" s="8">
        <v>630.62790697674416</v>
      </c>
      <c r="BB249" s="8">
        <v>605.5</v>
      </c>
      <c r="BC249" s="8">
        <v>575.92307692307691</v>
      </c>
      <c r="BD249" s="8">
        <v>588.78260869565213</v>
      </c>
      <c r="BE249" s="8">
        <v>609</v>
      </c>
      <c r="BF249" s="8">
        <v>-25.340000000000032</v>
      </c>
      <c r="BG249" s="8">
        <v>124.79914529914527</v>
      </c>
      <c r="BH249" s="8">
        <v>41.845298281092028</v>
      </c>
      <c r="BM249" s="7">
        <v>0.86842109999999995</v>
      </c>
      <c r="BN249" s="7">
        <v>0.96052630000000006</v>
      </c>
      <c r="BO249" s="7">
        <v>0.91447369999999994</v>
      </c>
      <c r="BP249" s="7">
        <v>408.58461538461501</v>
      </c>
      <c r="BQ249" s="7">
        <v>410.76388888888903</v>
      </c>
      <c r="BR249" s="7">
        <v>409.72992700729901</v>
      </c>
      <c r="BS249" s="7">
        <v>2.1792735042735099</v>
      </c>
      <c r="BT249" s="7">
        <v>4.1906851374246802E-2</v>
      </c>
      <c r="BU249" s="7">
        <v>9</v>
      </c>
      <c r="BV249" s="39">
        <v>35.291666666666693</v>
      </c>
      <c r="BW249" s="39">
        <v>26.737911194813414</v>
      </c>
      <c r="BX249" s="39">
        <v>36</v>
      </c>
      <c r="BY249" s="39">
        <v>-38.925766283524879</v>
      </c>
      <c r="BZ249" s="39">
        <v>31.0839835110556</v>
      </c>
      <c r="CA249" s="39">
        <v>29</v>
      </c>
      <c r="CB249">
        <v>0.55384615384615388</v>
      </c>
      <c r="CC249">
        <v>0.90664025493067046</v>
      </c>
      <c r="CD249" s="7">
        <v>0.77500000000000002</v>
      </c>
      <c r="CE249" s="25">
        <v>347.45614035087721</v>
      </c>
      <c r="CF249" s="25">
        <v>426.19444444444446</v>
      </c>
      <c r="CG249" s="7">
        <v>0.95</v>
      </c>
      <c r="CH249" s="7">
        <v>0.6</v>
      </c>
      <c r="CI249" s="7">
        <v>0.77500000000000002</v>
      </c>
      <c r="CJ249" s="8">
        <v>3</v>
      </c>
      <c r="CK249" s="8" t="s">
        <v>504</v>
      </c>
      <c r="CL249" s="8">
        <f t="shared" si="97"/>
        <v>3</v>
      </c>
      <c r="CM249" s="8" t="s">
        <v>634</v>
      </c>
      <c r="CN249" s="8">
        <v>0</v>
      </c>
      <c r="CO249" s="8" t="s">
        <v>640</v>
      </c>
      <c r="CP249" s="8">
        <v>3</v>
      </c>
      <c r="CQ249" s="7" t="s">
        <v>638</v>
      </c>
      <c r="CR249" s="7">
        <v>4</v>
      </c>
      <c r="CS249" s="7">
        <v>15</v>
      </c>
      <c r="CT249" s="7">
        <v>4</v>
      </c>
      <c r="CU249" s="8">
        <v>1</v>
      </c>
      <c r="CV249" s="8">
        <v>0</v>
      </c>
      <c r="CW249" s="7">
        <v>5</v>
      </c>
      <c r="CX249" s="7">
        <f t="shared" si="98"/>
        <v>0</v>
      </c>
      <c r="CY249" s="7">
        <f t="shared" si="99"/>
        <v>0</v>
      </c>
      <c r="CZ249" s="7">
        <v>0</v>
      </c>
      <c r="DA249" s="7">
        <v>0</v>
      </c>
      <c r="DB249" s="7">
        <v>0</v>
      </c>
      <c r="DC249" s="7">
        <v>5</v>
      </c>
      <c r="DD249" s="7">
        <v>0</v>
      </c>
      <c r="DE249" s="7">
        <v>16</v>
      </c>
      <c r="DF249" s="8">
        <v>23</v>
      </c>
      <c r="DG249" s="7">
        <v>40</v>
      </c>
      <c r="DH249" s="8">
        <v>0.91666666666666663</v>
      </c>
      <c r="DI249" s="8">
        <v>23</v>
      </c>
      <c r="DJ249" s="8">
        <v>24</v>
      </c>
      <c r="DK249" s="8">
        <v>0.51111111111111107</v>
      </c>
      <c r="DL249" s="8">
        <f t="shared" si="87"/>
        <v>0.53333333333333333</v>
      </c>
      <c r="DM249" s="8">
        <f t="shared" si="88"/>
        <v>0.52222222222222225</v>
      </c>
      <c r="DN249" s="8">
        <v>956.0454545454545</v>
      </c>
      <c r="DO249" s="8">
        <v>934.84210526315792</v>
      </c>
      <c r="DP249" s="8">
        <v>946.21951219512198</v>
      </c>
      <c r="DQ249" s="8">
        <v>904.60869565217388</v>
      </c>
      <c r="DR249" s="8">
        <v>1028.9166666666667</v>
      </c>
      <c r="DS249" s="8">
        <v>968.08510638297878</v>
      </c>
      <c r="DT249" s="8">
        <v>957.89772727272725</v>
      </c>
      <c r="DU249" s="8">
        <f t="shared" si="89"/>
        <v>51.436758893280626</v>
      </c>
      <c r="DV249" s="8">
        <f t="shared" si="89"/>
        <v>-94.074561403508824</v>
      </c>
      <c r="DW249" s="8">
        <f t="shared" si="89"/>
        <v>-21.8655941878568</v>
      </c>
      <c r="EB249" s="7">
        <v>0.88157890000000005</v>
      </c>
      <c r="EC249" s="7">
        <v>0.9473684</v>
      </c>
      <c r="ED249" s="7">
        <v>0.91447369999999994</v>
      </c>
      <c r="EE249" s="7">
        <v>433.265625</v>
      </c>
      <c r="EF249" s="7">
        <v>447.83098591549299</v>
      </c>
      <c r="EG249" s="7">
        <v>440.92592592592598</v>
      </c>
      <c r="EH249" s="7">
        <v>14.565360915492899</v>
      </c>
      <c r="EI249" s="7">
        <v>6.5224772419074095E-2</v>
      </c>
      <c r="EJ249" s="7">
        <v>11</v>
      </c>
      <c r="EK249">
        <v>43.399167733674702</v>
      </c>
      <c r="EL249">
        <v>30.653042061161088</v>
      </c>
      <c r="EM249">
        <v>44</v>
      </c>
      <c r="EN249">
        <v>-65.429883649724488</v>
      </c>
      <c r="EO249">
        <v>53.510841966273567</v>
      </c>
      <c r="EP249">
        <v>23</v>
      </c>
      <c r="EQ249">
        <v>0.65671641791044777</v>
      </c>
      <c r="ER249">
        <v>0.66329275421013911</v>
      </c>
      <c r="ES249" s="7">
        <v>0.89166666666666672</v>
      </c>
      <c r="ET249" s="25">
        <v>353.13559322033899</v>
      </c>
      <c r="EU249" s="25">
        <v>458.77083333333331</v>
      </c>
      <c r="EV249" s="7">
        <v>1</v>
      </c>
      <c r="EW249" s="7">
        <v>0.81666666666666665</v>
      </c>
      <c r="EX249" s="7">
        <v>0.90833333333333333</v>
      </c>
    </row>
    <row r="250" spans="1:154" x14ac:dyDescent="0.25">
      <c r="A250" s="3">
        <v>2097</v>
      </c>
      <c r="B250" s="7" t="s">
        <v>227</v>
      </c>
      <c r="C250" s="7" t="str">
        <f t="shared" si="117"/>
        <v>98</v>
      </c>
      <c r="D250" s="7">
        <f t="shared" si="111"/>
        <v>1998</v>
      </c>
      <c r="E250" s="7">
        <f t="shared" si="112"/>
        <v>1998</v>
      </c>
      <c r="F250" s="7">
        <f t="shared" si="113"/>
        <v>21</v>
      </c>
      <c r="G250" s="7" t="s">
        <v>447</v>
      </c>
      <c r="H250" s="7">
        <f t="shared" si="118"/>
        <v>1</v>
      </c>
      <c r="I250" s="7"/>
      <c r="J250" s="7" t="s">
        <v>470</v>
      </c>
      <c r="K250" s="7">
        <f t="shared" si="115"/>
        <v>1</v>
      </c>
      <c r="L250" s="7">
        <v>12</v>
      </c>
      <c r="M250" s="7" t="s">
        <v>495</v>
      </c>
      <c r="N250" s="7">
        <f t="shared" si="116"/>
        <v>1</v>
      </c>
      <c r="O250" s="7" t="s">
        <v>494</v>
      </c>
      <c r="P250" s="7">
        <f t="shared" si="110"/>
        <v>0</v>
      </c>
      <c r="Q250" s="7" t="s">
        <v>494</v>
      </c>
      <c r="R250" s="7">
        <f t="shared" si="104"/>
        <v>0</v>
      </c>
      <c r="S250" s="7" t="s">
        <v>501</v>
      </c>
      <c r="T250" s="7">
        <f t="shared" si="96"/>
        <v>1</v>
      </c>
      <c r="U250" s="7" t="s">
        <v>504</v>
      </c>
      <c r="V250" s="25">
        <v>55</v>
      </c>
      <c r="W250" s="25">
        <v>80</v>
      </c>
      <c r="X250" s="25">
        <v>27</v>
      </c>
      <c r="Y250" s="7">
        <f t="shared" si="114"/>
        <v>3</v>
      </c>
      <c r="Z250" s="7" t="s">
        <v>514</v>
      </c>
      <c r="AA250" s="7">
        <f t="shared" si="109"/>
        <v>6</v>
      </c>
      <c r="AB250" s="7">
        <v>3</v>
      </c>
      <c r="AC250" s="7">
        <v>1</v>
      </c>
      <c r="AD250" s="7">
        <v>0</v>
      </c>
      <c r="AE250" s="7">
        <v>1</v>
      </c>
      <c r="AF250" s="7">
        <v>0</v>
      </c>
      <c r="AG250" s="7">
        <v>0</v>
      </c>
      <c r="AH250" s="7">
        <v>0</v>
      </c>
      <c r="AI250" s="7">
        <v>1</v>
      </c>
      <c r="AJ250" s="7">
        <v>0</v>
      </c>
      <c r="AK250" s="7">
        <v>1</v>
      </c>
      <c r="AL250" s="7">
        <v>3</v>
      </c>
      <c r="AM250" s="7">
        <v>28</v>
      </c>
      <c r="AN250" s="7">
        <v>26</v>
      </c>
      <c r="AO250" s="7">
        <v>32</v>
      </c>
      <c r="AP250" s="7">
        <v>28</v>
      </c>
      <c r="AQ250" s="7">
        <v>15</v>
      </c>
      <c r="AR250" s="7">
        <v>43</v>
      </c>
      <c r="AS250" s="7">
        <v>1</v>
      </c>
      <c r="AT250" s="8">
        <v>18</v>
      </c>
      <c r="AU250" s="8">
        <v>26</v>
      </c>
      <c r="AV250" s="8">
        <v>0.4</v>
      </c>
      <c r="AW250" s="8">
        <v>0.57777777777777772</v>
      </c>
      <c r="AX250" s="8">
        <v>0.48888888888888887</v>
      </c>
      <c r="AY250" s="8">
        <v>773.04</v>
      </c>
      <c r="AZ250" s="8">
        <v>851.36842105263156</v>
      </c>
      <c r="BA250" s="8">
        <v>806.86363636363637</v>
      </c>
      <c r="BB250" s="8">
        <v>1100.8823529411766</v>
      </c>
      <c r="BC250" s="8">
        <v>883.65384615384619</v>
      </c>
      <c r="BD250" s="8">
        <v>969.53488372093022</v>
      </c>
      <c r="BE250" s="8">
        <v>887.26436781609198</v>
      </c>
      <c r="BF250" s="8">
        <v>-327.84235294117661</v>
      </c>
      <c r="BG250" s="8">
        <v>-32.285425101214628</v>
      </c>
      <c r="BH250" s="8">
        <v>-162.67124735729385</v>
      </c>
      <c r="BI250" s="7">
        <v>453</v>
      </c>
      <c r="BJ250" s="7">
        <v>477</v>
      </c>
      <c r="BK250" s="7">
        <v>2279.4333333333334</v>
      </c>
      <c r="BL250" s="7">
        <v>2638.7666666666669</v>
      </c>
      <c r="BM250" s="7">
        <v>0.96052630000000006</v>
      </c>
      <c r="BN250" s="7">
        <v>0.8552632</v>
      </c>
      <c r="BO250" s="7">
        <v>0.90789470000000005</v>
      </c>
      <c r="BP250" s="7">
        <v>433.04225352112701</v>
      </c>
      <c r="BQ250" s="7">
        <v>428.60317460317498</v>
      </c>
      <c r="BR250" s="7">
        <v>430.95522388059698</v>
      </c>
      <c r="BS250" s="7">
        <v>-4.4390789179521999</v>
      </c>
      <c r="BT250" s="7">
        <v>2.91202873152368E-2</v>
      </c>
      <c r="BU250" s="7">
        <v>11</v>
      </c>
      <c r="BV250" s="39">
        <v>40.981351981351942</v>
      </c>
      <c r="BW250" s="39">
        <v>26.273338918468372</v>
      </c>
      <c r="BX250" s="39">
        <v>33</v>
      </c>
      <c r="BY250" s="39">
        <v>-47.205128205128247</v>
      </c>
      <c r="BZ250" s="39">
        <v>36.897979362010283</v>
      </c>
      <c r="CA250" s="39">
        <v>39</v>
      </c>
      <c r="CB250">
        <v>0.45833333333333331</v>
      </c>
      <c r="CC250">
        <v>0.8681546590291821</v>
      </c>
      <c r="CD250" s="7">
        <v>0.95833333333333337</v>
      </c>
      <c r="CE250" s="25">
        <v>398.40677966101697</v>
      </c>
      <c r="CF250" s="25">
        <v>466.125</v>
      </c>
      <c r="CG250" s="7">
        <v>1</v>
      </c>
      <c r="CH250" s="7">
        <v>0.95</v>
      </c>
      <c r="CI250" s="7">
        <v>0.97499999999999998</v>
      </c>
      <c r="CJ250" s="8"/>
      <c r="CK250" s="8"/>
      <c r="CL250" s="8"/>
      <c r="CM250" s="8"/>
      <c r="CN250" s="8"/>
      <c r="CO250" s="8"/>
      <c r="CP250" s="8"/>
      <c r="CU250" s="8"/>
      <c r="CV250" s="8"/>
      <c r="DF250" s="8"/>
      <c r="ET250" s="25"/>
      <c r="EU250" s="25"/>
    </row>
    <row r="251" spans="1:154" x14ac:dyDescent="0.25">
      <c r="A251" s="2">
        <v>2098</v>
      </c>
      <c r="B251" s="7" t="s">
        <v>228</v>
      </c>
      <c r="C251" s="7" t="str">
        <f t="shared" si="117"/>
        <v>99</v>
      </c>
      <c r="D251" s="7">
        <f t="shared" si="111"/>
        <v>1999</v>
      </c>
      <c r="E251" s="7">
        <f t="shared" si="112"/>
        <v>1999</v>
      </c>
      <c r="F251" s="7">
        <f t="shared" si="113"/>
        <v>20</v>
      </c>
      <c r="G251" s="7" t="s">
        <v>447</v>
      </c>
      <c r="H251" s="7">
        <f t="shared" si="118"/>
        <v>1</v>
      </c>
      <c r="I251" s="7"/>
      <c r="J251" s="7" t="s">
        <v>470</v>
      </c>
      <c r="K251" s="7">
        <f t="shared" si="115"/>
        <v>1</v>
      </c>
      <c r="L251" s="7">
        <v>12</v>
      </c>
      <c r="M251" s="7" t="s">
        <v>494</v>
      </c>
      <c r="N251" s="7">
        <f t="shared" si="116"/>
        <v>0</v>
      </c>
      <c r="O251" s="7" t="s">
        <v>494</v>
      </c>
      <c r="P251" s="7">
        <f t="shared" si="110"/>
        <v>0</v>
      </c>
      <c r="Q251" s="7" t="s">
        <v>495</v>
      </c>
      <c r="R251" s="7">
        <f t="shared" si="104"/>
        <v>1</v>
      </c>
      <c r="S251" s="7" t="s">
        <v>501</v>
      </c>
      <c r="T251" s="7">
        <f t="shared" si="96"/>
        <v>1</v>
      </c>
      <c r="U251" s="7" t="s">
        <v>506</v>
      </c>
      <c r="V251" s="25">
        <v>56</v>
      </c>
      <c r="W251" s="25">
        <v>90</v>
      </c>
      <c r="X251" s="25">
        <v>25</v>
      </c>
      <c r="Y251" s="7">
        <f t="shared" si="114"/>
        <v>4</v>
      </c>
      <c r="Z251" s="7" t="s">
        <v>514</v>
      </c>
      <c r="AA251" s="7">
        <f t="shared" si="109"/>
        <v>6</v>
      </c>
      <c r="AB251" s="7">
        <v>2</v>
      </c>
      <c r="AC251" s="7">
        <v>0</v>
      </c>
      <c r="AD251" s="7">
        <v>9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1</v>
      </c>
      <c r="AL251" s="7">
        <v>15</v>
      </c>
      <c r="AM251" s="7">
        <v>28</v>
      </c>
      <c r="AN251" s="7">
        <v>20</v>
      </c>
      <c r="AO251" s="7">
        <v>32</v>
      </c>
      <c r="AP251" s="7">
        <v>30</v>
      </c>
      <c r="AQ251" s="7">
        <v>16</v>
      </c>
      <c r="AR251" s="7">
        <v>38</v>
      </c>
      <c r="AS251" s="7">
        <v>0.91666666666666663</v>
      </c>
      <c r="AT251" s="8">
        <v>23</v>
      </c>
      <c r="AU251" s="8">
        <v>27</v>
      </c>
      <c r="AV251" s="8">
        <v>0.51111111111111107</v>
      </c>
      <c r="AW251" s="8">
        <v>0.6</v>
      </c>
      <c r="AX251" s="8">
        <v>0.55555555555555558</v>
      </c>
      <c r="AY251" s="8">
        <v>673.77272727272725</v>
      </c>
      <c r="AZ251" s="8">
        <v>600.44444444444446</v>
      </c>
      <c r="BA251" s="8">
        <v>640.77499999999998</v>
      </c>
      <c r="BB251" s="8">
        <v>660.85714285714289</v>
      </c>
      <c r="BC251" s="8">
        <v>628.85185185185185</v>
      </c>
      <c r="BD251" s="8">
        <v>642.85416666666663</v>
      </c>
      <c r="BE251" s="8">
        <v>641.90909090909088</v>
      </c>
      <c r="BF251" s="8">
        <v>12.915584415584362</v>
      </c>
      <c r="BG251" s="8">
        <v>-28.407407407407391</v>
      </c>
      <c r="BH251" s="8">
        <v>-2.0791666666666515</v>
      </c>
      <c r="BM251" s="7">
        <v>0.93421050000000005</v>
      </c>
      <c r="BN251" s="7">
        <v>0.90789470000000005</v>
      </c>
      <c r="BO251" s="7">
        <v>0.9210526</v>
      </c>
      <c r="BP251" s="7">
        <v>413.33333333333297</v>
      </c>
      <c r="BQ251" s="7">
        <v>418.82352941176498</v>
      </c>
      <c r="BR251" s="7">
        <v>416.05839416058399</v>
      </c>
      <c r="BS251" s="7">
        <v>5.4901960784313797</v>
      </c>
      <c r="BT251" s="7">
        <v>4.5356691082322799E-2</v>
      </c>
      <c r="BU251" s="7">
        <v>9</v>
      </c>
      <c r="BV251" s="39">
        <v>35.94852941176466</v>
      </c>
      <c r="BW251" s="39">
        <v>21.914820898195874</v>
      </c>
      <c r="BX251" s="39">
        <v>40</v>
      </c>
      <c r="BY251" s="39">
        <v>-40.076470588235324</v>
      </c>
      <c r="BZ251" s="39">
        <v>34.130484907191097</v>
      </c>
      <c r="CA251" s="39">
        <v>30</v>
      </c>
      <c r="CB251">
        <v>0.5714285714285714</v>
      </c>
      <c r="CC251">
        <v>0.89699838543959898</v>
      </c>
      <c r="CD251" s="7">
        <v>0.8833333333333333</v>
      </c>
      <c r="CE251" s="25">
        <v>379.5</v>
      </c>
      <c r="CF251" s="25">
        <v>456.29166666666669</v>
      </c>
      <c r="CG251" s="7">
        <v>0.98333333333333328</v>
      </c>
      <c r="CH251" s="7">
        <v>0.81666666666666665</v>
      </c>
      <c r="CI251" s="7">
        <v>0.9</v>
      </c>
      <c r="CJ251" s="8">
        <v>3</v>
      </c>
      <c r="CK251" s="8" t="s">
        <v>504</v>
      </c>
      <c r="CL251" s="8">
        <f t="shared" si="97"/>
        <v>3</v>
      </c>
      <c r="CM251" s="8" t="s">
        <v>634</v>
      </c>
      <c r="CN251" s="8">
        <v>0</v>
      </c>
      <c r="CO251" s="8" t="s">
        <v>639</v>
      </c>
      <c r="CP251" s="8">
        <v>1</v>
      </c>
      <c r="CQ251" s="7" t="s">
        <v>637</v>
      </c>
      <c r="CR251" s="7">
        <v>1</v>
      </c>
      <c r="CS251" s="7">
        <v>6</v>
      </c>
      <c r="CT251" s="7">
        <v>0</v>
      </c>
      <c r="CU251" s="8">
        <v>9</v>
      </c>
      <c r="CV251" s="8">
        <v>0</v>
      </c>
      <c r="CW251" s="7">
        <v>0</v>
      </c>
      <c r="CX251" s="7">
        <f t="shared" si="98"/>
        <v>0</v>
      </c>
      <c r="CY251" s="7">
        <f t="shared" si="99"/>
        <v>0</v>
      </c>
      <c r="CZ251" s="7">
        <v>0</v>
      </c>
      <c r="DA251" s="7">
        <v>0</v>
      </c>
      <c r="DB251" s="7">
        <v>0</v>
      </c>
      <c r="DC251" s="7">
        <v>0</v>
      </c>
      <c r="DD251" s="7">
        <v>0</v>
      </c>
      <c r="DE251" s="7">
        <v>25</v>
      </c>
      <c r="DF251" s="8">
        <v>28</v>
      </c>
      <c r="DG251" s="7">
        <v>40</v>
      </c>
      <c r="DH251" s="8">
        <v>0.95833333333333337</v>
      </c>
      <c r="DI251" s="8">
        <v>28</v>
      </c>
      <c r="DJ251" s="8">
        <v>23</v>
      </c>
      <c r="DK251" s="8">
        <v>0.62222222222222223</v>
      </c>
      <c r="DL251" s="8">
        <f t="shared" si="87"/>
        <v>0.51111111111111107</v>
      </c>
      <c r="DM251" s="8">
        <f t="shared" si="88"/>
        <v>0.56666666666666665</v>
      </c>
      <c r="DN251" s="8">
        <v>613.3125</v>
      </c>
      <c r="DO251" s="8">
        <v>640.86363636363637</v>
      </c>
      <c r="DP251" s="8">
        <v>629.26315789473688</v>
      </c>
      <c r="DQ251" s="8">
        <v>637.17857142857144</v>
      </c>
      <c r="DR251" s="8">
        <v>670.27272727272725</v>
      </c>
      <c r="DS251" s="8">
        <v>651.74</v>
      </c>
      <c r="DT251" s="8">
        <v>642.03409090909088</v>
      </c>
      <c r="DU251" s="8">
        <f t="shared" si="89"/>
        <v>-23.866071428571445</v>
      </c>
      <c r="DV251" s="8">
        <f t="shared" si="89"/>
        <v>-29.409090909090878</v>
      </c>
      <c r="DW251" s="8">
        <f t="shared" si="89"/>
        <v>-22.476842105263131</v>
      </c>
      <c r="EB251" s="7">
        <v>0.96052630000000006</v>
      </c>
      <c r="EC251" s="7">
        <v>0.96052630000000006</v>
      </c>
      <c r="ED251" s="7">
        <v>0.96052630000000006</v>
      </c>
      <c r="EE251" s="7">
        <v>437.08333333333297</v>
      </c>
      <c r="EF251" s="7">
        <v>432.56338028169</v>
      </c>
      <c r="EG251" s="7">
        <v>434.83916083916102</v>
      </c>
      <c r="EH251" s="7">
        <v>-4.5199530516432</v>
      </c>
      <c r="EI251" s="7">
        <v>4.1421220325082102E-2</v>
      </c>
      <c r="EJ251" s="7">
        <v>5</v>
      </c>
      <c r="EK251">
        <v>32.101964769647672</v>
      </c>
      <c r="EL251">
        <v>22.756136773552591</v>
      </c>
      <c r="EM251">
        <v>41</v>
      </c>
      <c r="EN251">
        <v>-47.909050179211498</v>
      </c>
      <c r="EO251">
        <v>31.881381346906693</v>
      </c>
      <c r="EP251">
        <v>31</v>
      </c>
      <c r="EQ251">
        <v>0.56944444444444442</v>
      </c>
      <c r="ER251">
        <v>0.67006055535572329</v>
      </c>
      <c r="ES251" s="7">
        <v>0.93333333333333335</v>
      </c>
      <c r="ET251" s="25">
        <v>376.64912280701753</v>
      </c>
      <c r="EU251" s="25">
        <v>454</v>
      </c>
      <c r="EV251" s="7">
        <v>0.98333333333333328</v>
      </c>
      <c r="EW251" s="7">
        <v>0.91666666666666663</v>
      </c>
      <c r="EX251" s="7">
        <v>0.95</v>
      </c>
    </row>
    <row r="252" spans="1:154" x14ac:dyDescent="0.25">
      <c r="A252" s="3">
        <v>2099</v>
      </c>
      <c r="B252" s="7" t="s">
        <v>205</v>
      </c>
      <c r="C252" s="7" t="str">
        <f t="shared" si="117"/>
        <v>99</v>
      </c>
      <c r="D252" s="7">
        <f t="shared" si="111"/>
        <v>1999</v>
      </c>
      <c r="E252" s="7">
        <f t="shared" si="112"/>
        <v>1999</v>
      </c>
      <c r="F252" s="7">
        <f t="shared" si="113"/>
        <v>20</v>
      </c>
      <c r="G252" s="7" t="s">
        <v>447</v>
      </c>
      <c r="H252" s="7">
        <f t="shared" si="118"/>
        <v>1</v>
      </c>
      <c r="I252" s="7"/>
      <c r="J252" s="7" t="s">
        <v>470</v>
      </c>
      <c r="K252" s="7">
        <f t="shared" si="115"/>
        <v>1</v>
      </c>
      <c r="L252" s="7">
        <v>12</v>
      </c>
      <c r="M252" s="7" t="s">
        <v>495</v>
      </c>
      <c r="N252" s="7">
        <f t="shared" si="116"/>
        <v>1</v>
      </c>
      <c r="O252" s="7" t="s">
        <v>494</v>
      </c>
      <c r="P252" s="7">
        <f t="shared" si="110"/>
        <v>0</v>
      </c>
      <c r="Q252" s="7" t="s">
        <v>495</v>
      </c>
      <c r="R252" s="7">
        <f t="shared" si="104"/>
        <v>1</v>
      </c>
      <c r="S252" s="7" t="s">
        <v>501</v>
      </c>
      <c r="T252" s="7">
        <f t="shared" si="96"/>
        <v>1</v>
      </c>
      <c r="U252" s="7" t="s">
        <v>506</v>
      </c>
      <c r="V252" s="25">
        <v>55</v>
      </c>
      <c r="W252" s="25">
        <v>90</v>
      </c>
      <c r="X252" s="25">
        <v>20</v>
      </c>
      <c r="Y252" s="7">
        <f t="shared" si="114"/>
        <v>4</v>
      </c>
      <c r="Z252" s="7" t="s">
        <v>514</v>
      </c>
      <c r="AA252" s="7">
        <f t="shared" si="109"/>
        <v>6</v>
      </c>
      <c r="AB252" s="7">
        <v>4</v>
      </c>
      <c r="AC252" s="7">
        <v>0</v>
      </c>
      <c r="AD252" s="7">
        <v>9</v>
      </c>
      <c r="AE252" s="7">
        <v>0</v>
      </c>
      <c r="AF252" s="7">
        <v>0</v>
      </c>
      <c r="AG252" s="7">
        <v>0</v>
      </c>
      <c r="AH252" s="7">
        <v>0</v>
      </c>
      <c r="AI252" s="7">
        <v>0</v>
      </c>
      <c r="AJ252" s="7">
        <v>0</v>
      </c>
      <c r="AK252" s="7">
        <v>0</v>
      </c>
      <c r="AL252" s="7">
        <v>27</v>
      </c>
      <c r="AM252" s="7">
        <v>30</v>
      </c>
      <c r="AN252" s="7">
        <v>25</v>
      </c>
      <c r="AO252" s="7">
        <v>37</v>
      </c>
      <c r="AP252" s="7">
        <v>37</v>
      </c>
      <c r="AQ252" s="7">
        <v>18</v>
      </c>
      <c r="AR252" s="7">
        <v>37</v>
      </c>
      <c r="AS252" s="7">
        <v>0.95833333333333337</v>
      </c>
      <c r="AT252" s="8">
        <v>30</v>
      </c>
      <c r="AU252" s="8">
        <v>34</v>
      </c>
      <c r="AV252" s="8">
        <v>0.66666666666666663</v>
      </c>
      <c r="AW252" s="8">
        <v>0.75555555555555554</v>
      </c>
      <c r="AX252" s="8">
        <v>0.71111111111111114</v>
      </c>
      <c r="AY252" s="8">
        <v>611.57142857142856</v>
      </c>
      <c r="AZ252" s="8">
        <v>653.63636363636363</v>
      </c>
      <c r="BA252" s="8">
        <v>630.08000000000004</v>
      </c>
      <c r="BB252" s="8">
        <v>623.68965517241384</v>
      </c>
      <c r="BC252" s="8">
        <v>523.21212121212125</v>
      </c>
      <c r="BD252" s="8">
        <v>570.20967741935488</v>
      </c>
      <c r="BE252" s="8">
        <v>587.41379310344826</v>
      </c>
      <c r="BF252" s="8">
        <v>-12.118226600985281</v>
      </c>
      <c r="BG252" s="8">
        <v>130.42424242424238</v>
      </c>
      <c r="BH252" s="8">
        <v>59.870322580645166</v>
      </c>
      <c r="BM252" s="7">
        <v>0.98684210000000006</v>
      </c>
      <c r="BN252" s="7">
        <v>0.98684210000000006</v>
      </c>
      <c r="BO252" s="7">
        <v>0.98684210000000006</v>
      </c>
      <c r="BP252" s="7">
        <v>470.15068493150699</v>
      </c>
      <c r="BQ252" s="7">
        <v>463.652777777778</v>
      </c>
      <c r="BR252" s="7">
        <v>466.92413793103401</v>
      </c>
      <c r="BS252" s="7">
        <v>-6.4979071537291002</v>
      </c>
      <c r="BT252" s="7">
        <v>5.45731884449209E-2</v>
      </c>
      <c r="BU252" s="7">
        <v>4</v>
      </c>
      <c r="BV252" s="39">
        <v>36.338763420955203</v>
      </c>
      <c r="BW252" s="39">
        <v>21.721391435009444</v>
      </c>
      <c r="BX252" s="39">
        <v>37</v>
      </c>
      <c r="BY252" s="39">
        <v>-48.49907441688265</v>
      </c>
      <c r="BZ252" s="39">
        <v>39.404719528380021</v>
      </c>
      <c r="CA252" s="39">
        <v>37</v>
      </c>
      <c r="CB252">
        <v>0.5</v>
      </c>
      <c r="CC252">
        <v>0.74926715319551729</v>
      </c>
      <c r="CD252" s="7">
        <v>0.95833333333333337</v>
      </c>
      <c r="CE252" s="25">
        <v>367.79661016949154</v>
      </c>
      <c r="CF252" s="25">
        <v>449.05357142857144</v>
      </c>
      <c r="CG252" s="7">
        <v>1</v>
      </c>
      <c r="CH252" s="7">
        <v>0.95</v>
      </c>
      <c r="CI252" s="7">
        <v>0.97499999999999998</v>
      </c>
      <c r="CJ252" s="8">
        <v>2</v>
      </c>
      <c r="CK252" s="8" t="s">
        <v>507</v>
      </c>
      <c r="CL252" s="8">
        <f t="shared" si="97"/>
        <v>2</v>
      </c>
      <c r="CM252" s="8" t="s">
        <v>634</v>
      </c>
      <c r="CN252" s="8">
        <v>0</v>
      </c>
      <c r="CO252" s="8" t="s">
        <v>634</v>
      </c>
      <c r="CP252" s="8">
        <v>0</v>
      </c>
      <c r="CQ252" s="7" t="s">
        <v>637</v>
      </c>
      <c r="CR252" s="7">
        <v>1</v>
      </c>
      <c r="CS252" s="7">
        <v>1</v>
      </c>
      <c r="CT252" s="7">
        <v>0</v>
      </c>
      <c r="CU252" s="8">
        <v>9</v>
      </c>
      <c r="CV252" s="8">
        <v>0</v>
      </c>
      <c r="CW252" s="7">
        <v>0</v>
      </c>
      <c r="CX252" s="7">
        <f t="shared" si="98"/>
        <v>0</v>
      </c>
      <c r="CY252" s="7">
        <f t="shared" si="99"/>
        <v>0</v>
      </c>
      <c r="CZ252" s="7">
        <v>0</v>
      </c>
      <c r="DA252" s="7">
        <v>0</v>
      </c>
      <c r="DB252" s="7">
        <v>0</v>
      </c>
      <c r="DC252" s="7">
        <v>0</v>
      </c>
      <c r="DD252" s="7">
        <v>0</v>
      </c>
      <c r="DE252" s="7">
        <v>15</v>
      </c>
      <c r="DF252" s="8">
        <v>28</v>
      </c>
      <c r="DG252" s="7">
        <v>40</v>
      </c>
      <c r="DH252" s="8">
        <v>0.95833333333333337</v>
      </c>
      <c r="DI252" s="8">
        <v>28</v>
      </c>
      <c r="DJ252" s="8">
        <v>28</v>
      </c>
      <c r="DK252" s="8">
        <v>0.62222222222222223</v>
      </c>
      <c r="DL252" s="8">
        <f t="shared" si="87"/>
        <v>0.62222222222222223</v>
      </c>
      <c r="DM252" s="8">
        <f t="shared" si="88"/>
        <v>0.62222222222222223</v>
      </c>
      <c r="DN252" s="8">
        <v>681.88235294117646</v>
      </c>
      <c r="DO252" s="8">
        <v>631.6875</v>
      </c>
      <c r="DP252" s="8">
        <v>657.5454545454545</v>
      </c>
      <c r="DQ252" s="8">
        <v>637.85714285714289</v>
      </c>
      <c r="DR252" s="8">
        <v>644.48148148148152</v>
      </c>
      <c r="DS252" s="8">
        <v>641.10909090909092</v>
      </c>
      <c r="DT252" s="8">
        <v>647.27272727272725</v>
      </c>
      <c r="DU252" s="8">
        <f t="shared" si="89"/>
        <v>44.025210084033574</v>
      </c>
      <c r="DV252" s="8">
        <f t="shared" si="89"/>
        <v>-12.793981481481524</v>
      </c>
      <c r="DW252" s="8">
        <f t="shared" si="89"/>
        <v>16.436363636363581</v>
      </c>
      <c r="EB252" s="7">
        <v>0.98684210000000006</v>
      </c>
      <c r="EC252" s="7">
        <v>1</v>
      </c>
      <c r="ED252" s="7">
        <v>0.99342109999999995</v>
      </c>
      <c r="EE252" s="7">
        <v>459.09459459459498</v>
      </c>
      <c r="EF252" s="7">
        <v>453.62666666666701</v>
      </c>
      <c r="EG252" s="7">
        <v>456.34228187919501</v>
      </c>
      <c r="EH252" s="7">
        <v>-5.4679279279279198</v>
      </c>
      <c r="EI252" s="7">
        <v>5.3061595874224203E-2</v>
      </c>
      <c r="EJ252" s="7">
        <v>1</v>
      </c>
      <c r="EK252">
        <v>40.021692745377017</v>
      </c>
      <c r="EL252">
        <v>24.601751260509893</v>
      </c>
      <c r="EM252">
        <v>37</v>
      </c>
      <c r="EN252">
        <v>-49.486842105263086</v>
      </c>
      <c r="EO252">
        <v>38.644026748310061</v>
      </c>
      <c r="EP252">
        <v>38</v>
      </c>
      <c r="EQ252">
        <v>0.49333333333333335</v>
      </c>
      <c r="ER252">
        <v>0.80873401984808768</v>
      </c>
      <c r="ES252" s="7">
        <v>0.97499999999999998</v>
      </c>
      <c r="ET252" s="25">
        <v>380.61016949152543</v>
      </c>
      <c r="EU252" s="25">
        <v>417.05172413793105</v>
      </c>
      <c r="EV252" s="7">
        <v>1</v>
      </c>
      <c r="EW252" s="7">
        <v>0.98333333333333328</v>
      </c>
      <c r="EX252" s="7">
        <v>0.9916666666666667</v>
      </c>
    </row>
    <row r="253" spans="1:154" x14ac:dyDescent="0.25">
      <c r="A253" s="2">
        <v>2100</v>
      </c>
      <c r="B253" s="7" t="s">
        <v>229</v>
      </c>
      <c r="C253" s="7" t="str">
        <f t="shared" si="117"/>
        <v>00</v>
      </c>
      <c r="D253" s="7">
        <f t="shared" si="111"/>
        <v>1900</v>
      </c>
      <c r="E253" s="7">
        <f t="shared" si="112"/>
        <v>2000</v>
      </c>
      <c r="F253" s="7">
        <f t="shared" si="113"/>
        <v>19</v>
      </c>
      <c r="G253" s="7" t="s">
        <v>447</v>
      </c>
      <c r="H253" s="7">
        <f t="shared" si="118"/>
        <v>1</v>
      </c>
      <c r="I253" s="7"/>
      <c r="J253" s="7" t="s">
        <v>470</v>
      </c>
      <c r="K253" s="7">
        <f t="shared" si="115"/>
        <v>1</v>
      </c>
      <c r="L253" s="7">
        <v>12</v>
      </c>
      <c r="M253" s="7" t="s">
        <v>495</v>
      </c>
      <c r="N253" s="7">
        <f t="shared" si="116"/>
        <v>1</v>
      </c>
      <c r="O253" s="7" t="s">
        <v>494</v>
      </c>
      <c r="P253" s="7">
        <f t="shared" si="110"/>
        <v>0</v>
      </c>
      <c r="Q253" s="7" t="s">
        <v>494</v>
      </c>
      <c r="R253" s="7">
        <f t="shared" si="104"/>
        <v>0</v>
      </c>
      <c r="S253" s="7" t="s">
        <v>501</v>
      </c>
      <c r="T253" s="7">
        <f t="shared" si="96"/>
        <v>1</v>
      </c>
      <c r="U253" s="7" t="s">
        <v>504</v>
      </c>
      <c r="V253" s="25">
        <v>53</v>
      </c>
      <c r="W253" s="25">
        <v>70</v>
      </c>
      <c r="X253" s="25">
        <v>24</v>
      </c>
      <c r="Y253" s="7">
        <f t="shared" si="114"/>
        <v>3</v>
      </c>
      <c r="Z253" s="7" t="s">
        <v>514</v>
      </c>
      <c r="AA253" s="7">
        <f t="shared" si="109"/>
        <v>6</v>
      </c>
      <c r="AB253" s="7">
        <v>6</v>
      </c>
      <c r="AC253" s="7">
        <v>5</v>
      </c>
      <c r="AD253" s="7">
        <v>1</v>
      </c>
      <c r="AE253" s="7">
        <v>13</v>
      </c>
      <c r="AF253" s="7">
        <v>1</v>
      </c>
      <c r="AG253" s="7">
        <v>1</v>
      </c>
      <c r="AH253" s="7">
        <v>7</v>
      </c>
      <c r="AI253" s="7">
        <v>4</v>
      </c>
      <c r="AJ253" s="7">
        <v>0</v>
      </c>
      <c r="AK253" s="7">
        <v>2</v>
      </c>
      <c r="AL253" s="7">
        <v>13</v>
      </c>
      <c r="AM253" s="7">
        <v>19</v>
      </c>
      <c r="AN253" s="7">
        <v>25</v>
      </c>
      <c r="AO253" s="7">
        <v>30</v>
      </c>
      <c r="AP253" s="7">
        <v>30</v>
      </c>
      <c r="AQ253" s="7">
        <v>31</v>
      </c>
      <c r="AR253" s="7">
        <v>44</v>
      </c>
      <c r="AS253" s="7">
        <v>1</v>
      </c>
      <c r="AT253" s="8">
        <v>21</v>
      </c>
      <c r="AU253" s="8">
        <v>24</v>
      </c>
      <c r="AV253" s="8">
        <v>0.46666666666666667</v>
      </c>
      <c r="AW253" s="8">
        <v>0.53333333333333333</v>
      </c>
      <c r="AX253" s="8">
        <v>0.5</v>
      </c>
      <c r="AY253" s="8">
        <v>492.04347826086956</v>
      </c>
      <c r="AZ253" s="8">
        <v>640.90476190476193</v>
      </c>
      <c r="BA253" s="8">
        <v>563.09090909090912</v>
      </c>
      <c r="BB253" s="8">
        <v>772.3</v>
      </c>
      <c r="BC253" s="8">
        <v>655.3478260869565</v>
      </c>
      <c r="BD253" s="8">
        <v>709.74418604651157</v>
      </c>
      <c r="BE253" s="8">
        <v>635.57471264367814</v>
      </c>
      <c r="BF253" s="8">
        <v>-280.25652173913039</v>
      </c>
      <c r="BG253" s="8">
        <v>-14.443064182194576</v>
      </c>
      <c r="BH253" s="8">
        <v>-146.65327695560245</v>
      </c>
      <c r="BM253" s="7">
        <v>1</v>
      </c>
      <c r="BN253" s="7">
        <v>1</v>
      </c>
      <c r="BO253" s="7">
        <v>1</v>
      </c>
      <c r="BP253" s="7">
        <v>585.28767123287696</v>
      </c>
      <c r="BQ253" s="7">
        <v>612.22972972973002</v>
      </c>
      <c r="BR253" s="7">
        <v>598.850340136054</v>
      </c>
      <c r="BS253" s="7">
        <v>26.942058496853001</v>
      </c>
      <c r="BT253" s="7">
        <v>3.4893105584550999E-2</v>
      </c>
      <c r="BU253" s="7">
        <v>3</v>
      </c>
      <c r="BV253" s="39">
        <v>89.684275184275066</v>
      </c>
      <c r="BW253" s="39">
        <v>59.4059434375256</v>
      </c>
      <c r="BX253" s="39">
        <v>44</v>
      </c>
      <c r="BY253" s="39">
        <v>-86.931560592851056</v>
      </c>
      <c r="BZ253" s="39">
        <v>99.475753821396353</v>
      </c>
      <c r="CA253" s="39">
        <v>31</v>
      </c>
      <c r="CB253">
        <v>0.58666666666666667</v>
      </c>
      <c r="CC253">
        <v>1.0316653074286393</v>
      </c>
      <c r="CD253" s="7">
        <v>0.91666666666666663</v>
      </c>
      <c r="CE253" s="25">
        <v>387.72413793103448</v>
      </c>
      <c r="CF253" s="25">
        <v>500.67307692307691</v>
      </c>
      <c r="CG253" s="7">
        <v>1</v>
      </c>
      <c r="CH253" s="7">
        <v>0.8833333333333333</v>
      </c>
      <c r="CI253" s="7">
        <v>0.94166666666666665</v>
      </c>
      <c r="CJ253" s="8">
        <v>3</v>
      </c>
      <c r="CK253" s="8" t="s">
        <v>507</v>
      </c>
      <c r="CL253" s="8">
        <f t="shared" si="97"/>
        <v>2</v>
      </c>
      <c r="CM253" s="8" t="s">
        <v>631</v>
      </c>
      <c r="CN253" s="8">
        <v>2</v>
      </c>
      <c r="CO253" s="8" t="s">
        <v>639</v>
      </c>
      <c r="CP253" s="8">
        <v>1</v>
      </c>
      <c r="CQ253" s="7" t="s">
        <v>636</v>
      </c>
      <c r="CR253" s="7">
        <v>2</v>
      </c>
      <c r="CS253" s="7">
        <v>8</v>
      </c>
      <c r="CT253" s="7">
        <v>3</v>
      </c>
      <c r="CU253" s="8">
        <v>1</v>
      </c>
      <c r="CV253" s="8">
        <v>0</v>
      </c>
      <c r="CW253" s="7">
        <v>7</v>
      </c>
      <c r="CX253" s="7">
        <f t="shared" si="98"/>
        <v>0</v>
      </c>
      <c r="CY253" s="7">
        <f t="shared" si="99"/>
        <v>0</v>
      </c>
      <c r="CZ253" s="7">
        <v>0</v>
      </c>
      <c r="DA253" s="7">
        <v>0</v>
      </c>
      <c r="DB253" s="7">
        <v>1</v>
      </c>
      <c r="DC253" s="7">
        <v>6</v>
      </c>
      <c r="DD253" s="7">
        <v>0</v>
      </c>
      <c r="DE253" s="7">
        <v>25</v>
      </c>
      <c r="DF253" s="8">
        <v>21</v>
      </c>
      <c r="DG253" s="7">
        <v>34</v>
      </c>
      <c r="DH253" s="8">
        <v>0.91666666666666663</v>
      </c>
      <c r="DI253" s="8">
        <v>22</v>
      </c>
      <c r="DJ253" s="8">
        <v>26</v>
      </c>
      <c r="DK253" s="8">
        <v>0.48888888888888887</v>
      </c>
      <c r="DL253" s="8">
        <f t="shared" si="87"/>
        <v>0.57777777777777772</v>
      </c>
      <c r="DM253" s="8">
        <f t="shared" si="88"/>
        <v>0.53333333333333333</v>
      </c>
      <c r="DN253" s="8">
        <v>671.695652173913</v>
      </c>
      <c r="DO253" s="8">
        <v>736.89473684210532</v>
      </c>
      <c r="DP253" s="8">
        <v>701.19047619047615</v>
      </c>
      <c r="DQ253" s="8">
        <v>694.13636363636363</v>
      </c>
      <c r="DR253" s="8">
        <v>646.76</v>
      </c>
      <c r="DS253" s="8">
        <v>668.936170212766</v>
      </c>
      <c r="DT253" s="8">
        <v>684.15730337078651</v>
      </c>
      <c r="DU253" s="8">
        <f t="shared" si="89"/>
        <v>-22.440711462450622</v>
      </c>
      <c r="DV253" s="8">
        <f t="shared" si="89"/>
        <v>90.134736842105326</v>
      </c>
      <c r="DW253" s="8">
        <f t="shared" si="89"/>
        <v>32.254305977710146</v>
      </c>
      <c r="EB253" s="7">
        <v>1</v>
      </c>
      <c r="EC253" s="7">
        <v>0.98684210000000006</v>
      </c>
      <c r="ED253" s="7">
        <v>0.99342109999999995</v>
      </c>
      <c r="EE253" s="7">
        <v>446.20270270270299</v>
      </c>
      <c r="EF253" s="7">
        <v>444.27397260274</v>
      </c>
      <c r="EG253" s="7">
        <v>445.24489795918402</v>
      </c>
      <c r="EH253" s="7">
        <v>-1.9287300999629899</v>
      </c>
      <c r="EI253" s="7">
        <v>2.5728487446231799E-2</v>
      </c>
      <c r="EJ253" s="7">
        <v>3</v>
      </c>
      <c r="EK253">
        <v>40.211594202898567</v>
      </c>
      <c r="EL253">
        <v>22.77082337060795</v>
      </c>
      <c r="EM253">
        <v>46</v>
      </c>
      <c r="EN253">
        <v>-61.852873563218374</v>
      </c>
      <c r="EO253">
        <v>59.147108969124353</v>
      </c>
      <c r="EP253">
        <v>29</v>
      </c>
      <c r="EQ253">
        <v>0.61333333333333329</v>
      </c>
      <c r="ER253">
        <v>0.6501168318687609</v>
      </c>
      <c r="ES253" s="7">
        <v>0.95833333333333337</v>
      </c>
      <c r="ET253" s="25">
        <v>372.82758620689657</v>
      </c>
      <c r="EU253" s="25">
        <v>459.89473684210526</v>
      </c>
      <c r="EV253" s="7">
        <v>0.98333333333333328</v>
      </c>
      <c r="EW253" s="7">
        <v>0.95</v>
      </c>
      <c r="EX253" s="7">
        <v>0.96666666666666667</v>
      </c>
    </row>
    <row r="254" spans="1:154" x14ac:dyDescent="0.25">
      <c r="A254" s="3">
        <v>2102</v>
      </c>
      <c r="B254" s="7" t="s">
        <v>230</v>
      </c>
      <c r="C254" s="7" t="str">
        <f t="shared" si="117"/>
        <v>00</v>
      </c>
      <c r="D254" s="7">
        <f t="shared" si="111"/>
        <v>1900</v>
      </c>
      <c r="E254" s="7">
        <f t="shared" si="112"/>
        <v>2000</v>
      </c>
      <c r="F254" s="7">
        <f t="shared" si="113"/>
        <v>19</v>
      </c>
      <c r="G254" s="7" t="s">
        <v>447</v>
      </c>
      <c r="H254" s="7">
        <f t="shared" si="118"/>
        <v>1</v>
      </c>
      <c r="I254" s="7"/>
      <c r="J254" s="7" t="s">
        <v>470</v>
      </c>
      <c r="K254" s="7">
        <f t="shared" si="115"/>
        <v>1</v>
      </c>
      <c r="L254" s="7">
        <v>12</v>
      </c>
      <c r="M254" s="7" t="s">
        <v>495</v>
      </c>
      <c r="N254" s="7">
        <f t="shared" si="116"/>
        <v>1</v>
      </c>
      <c r="O254" s="7" t="s">
        <v>494</v>
      </c>
      <c r="P254" s="7">
        <f t="shared" si="110"/>
        <v>0</v>
      </c>
      <c r="Q254" s="7" t="s">
        <v>494</v>
      </c>
      <c r="R254" s="7">
        <f t="shared" si="104"/>
        <v>0</v>
      </c>
      <c r="S254" s="7" t="s">
        <v>501</v>
      </c>
      <c r="T254" s="7">
        <f t="shared" si="96"/>
        <v>1</v>
      </c>
      <c r="U254" s="7" t="s">
        <v>504</v>
      </c>
      <c r="V254" s="25">
        <v>53</v>
      </c>
      <c r="W254" s="25">
        <v>60</v>
      </c>
      <c r="X254" s="25">
        <v>25</v>
      </c>
      <c r="Y254" s="7">
        <f t="shared" si="114"/>
        <v>3</v>
      </c>
      <c r="Z254" s="7" t="s">
        <v>514</v>
      </c>
      <c r="AA254" s="7">
        <f t="shared" si="109"/>
        <v>6</v>
      </c>
      <c r="AB254" s="7">
        <v>3</v>
      </c>
      <c r="AC254" s="7">
        <v>0</v>
      </c>
      <c r="AD254" s="7">
        <v>9</v>
      </c>
      <c r="AE254" s="7">
        <v>7</v>
      </c>
      <c r="AF254" s="7">
        <v>0</v>
      </c>
      <c r="AG254" s="7">
        <v>0</v>
      </c>
      <c r="AH254" s="7">
        <v>0</v>
      </c>
      <c r="AI254" s="7">
        <v>7</v>
      </c>
      <c r="AJ254" s="7">
        <v>0</v>
      </c>
      <c r="AK254" s="7">
        <v>1</v>
      </c>
      <c r="AL254" s="7">
        <v>25</v>
      </c>
      <c r="AM254" s="7">
        <v>33</v>
      </c>
      <c r="AN254" s="7">
        <v>33</v>
      </c>
      <c r="AO254" s="7">
        <v>43</v>
      </c>
      <c r="AP254" s="7">
        <v>43</v>
      </c>
      <c r="AQ254" s="7">
        <v>16</v>
      </c>
      <c r="AR254" s="7">
        <v>39</v>
      </c>
      <c r="AS254" s="7">
        <v>0.875</v>
      </c>
      <c r="AT254" s="8">
        <v>22</v>
      </c>
      <c r="AU254" s="8">
        <v>27</v>
      </c>
      <c r="AV254" s="8">
        <v>0.48888888888888887</v>
      </c>
      <c r="AW254" s="8">
        <v>0.6</v>
      </c>
      <c r="AX254" s="8">
        <v>0.5444444444444444</v>
      </c>
      <c r="AY254" s="8">
        <v>447.04347826086956</v>
      </c>
      <c r="AZ254" s="8">
        <v>528.23529411764707</v>
      </c>
      <c r="BA254" s="8">
        <v>481.55</v>
      </c>
      <c r="BB254" s="8">
        <v>560.09090909090912</v>
      </c>
      <c r="BC254" s="8">
        <v>488.26923076923077</v>
      </c>
      <c r="BD254" s="8">
        <v>521.1875</v>
      </c>
      <c r="BE254" s="8">
        <v>503.17045454545456</v>
      </c>
      <c r="BF254" s="8">
        <v>-113.04743083003956</v>
      </c>
      <c r="BG254" s="8">
        <v>39.966063348416299</v>
      </c>
      <c r="BH254" s="8">
        <v>-39.637499999999989</v>
      </c>
      <c r="BM254" s="7">
        <v>0.9210526</v>
      </c>
      <c r="BN254" s="7">
        <v>0.9736842</v>
      </c>
      <c r="BO254" s="7">
        <v>0.9473684</v>
      </c>
      <c r="BP254" s="7">
        <v>473.07352941176498</v>
      </c>
      <c r="BQ254" s="7">
        <v>484.945205479452</v>
      </c>
      <c r="BR254" s="7">
        <v>479.21985815602801</v>
      </c>
      <c r="BS254" s="7">
        <v>11.8716760676874</v>
      </c>
      <c r="BT254" s="7">
        <v>9.1960246023080394E-2</v>
      </c>
      <c r="BU254" s="7">
        <v>7</v>
      </c>
      <c r="BV254" s="39">
        <v>48.628132308720289</v>
      </c>
      <c r="BW254" s="39">
        <v>31.657803742128728</v>
      </c>
      <c r="BX254" s="39">
        <v>41</v>
      </c>
      <c r="BY254" s="39">
        <v>-48.983365949119388</v>
      </c>
      <c r="BZ254" s="39">
        <v>40.777207018687506</v>
      </c>
      <c r="CA254" s="39">
        <v>28</v>
      </c>
      <c r="CB254">
        <v>0.59420289855072461</v>
      </c>
      <c r="CC254">
        <v>0.99274787198641901</v>
      </c>
      <c r="CD254" s="7">
        <v>0.91666666666666663</v>
      </c>
      <c r="CE254" s="25">
        <v>386.67796610169489</v>
      </c>
      <c r="CF254" s="25">
        <v>428.98039215686276</v>
      </c>
      <c r="CG254" s="7">
        <v>0.98333333333333328</v>
      </c>
      <c r="CH254" s="7">
        <v>0.8666666666666667</v>
      </c>
      <c r="CI254" s="7">
        <v>0.92500000000000004</v>
      </c>
      <c r="CJ254" s="8">
        <v>3</v>
      </c>
      <c r="CK254" s="8" t="s">
        <v>507</v>
      </c>
      <c r="CL254" s="8">
        <f t="shared" si="97"/>
        <v>2</v>
      </c>
      <c r="CM254" s="8" t="s">
        <v>634</v>
      </c>
      <c r="CN254" s="8">
        <v>0</v>
      </c>
      <c r="CO254" s="8" t="s">
        <v>634</v>
      </c>
      <c r="CP254" s="8">
        <v>0</v>
      </c>
      <c r="CQ254" s="7" t="s">
        <v>636</v>
      </c>
      <c r="CR254" s="7">
        <v>2</v>
      </c>
      <c r="CS254" s="7">
        <v>6</v>
      </c>
      <c r="CT254" s="7">
        <v>3</v>
      </c>
      <c r="CU254" s="8">
        <v>1</v>
      </c>
      <c r="CV254" s="8">
        <v>0</v>
      </c>
      <c r="CW254" s="7">
        <v>8</v>
      </c>
      <c r="CX254" s="7">
        <f t="shared" si="98"/>
        <v>0</v>
      </c>
      <c r="CY254" s="7">
        <f t="shared" si="99"/>
        <v>0</v>
      </c>
      <c r="CZ254" s="7">
        <v>0</v>
      </c>
      <c r="DA254" s="7">
        <v>0</v>
      </c>
      <c r="DB254" s="7">
        <v>1</v>
      </c>
      <c r="DC254" s="7">
        <v>7</v>
      </c>
      <c r="DD254" s="7">
        <v>0</v>
      </c>
      <c r="DE254" s="7">
        <v>25</v>
      </c>
      <c r="DF254" s="8">
        <v>30</v>
      </c>
      <c r="DG254" s="7">
        <v>36</v>
      </c>
      <c r="DH254" s="8">
        <v>0.95833333333333337</v>
      </c>
      <c r="DI254" s="8">
        <v>25</v>
      </c>
      <c r="DJ254" s="8">
        <v>26</v>
      </c>
      <c r="DK254" s="8">
        <v>0.55555555555555558</v>
      </c>
      <c r="DL254" s="8">
        <f t="shared" si="87"/>
        <v>0.57777777777777772</v>
      </c>
      <c r="DM254" s="8">
        <f t="shared" si="88"/>
        <v>0.56666666666666665</v>
      </c>
      <c r="DN254" s="8">
        <v>538.9473684210526</v>
      </c>
      <c r="DO254" s="8">
        <v>508.36842105263156</v>
      </c>
      <c r="DP254" s="8">
        <v>523.65789473684208</v>
      </c>
      <c r="DQ254" s="8">
        <v>552.32000000000005</v>
      </c>
      <c r="DR254" s="8">
        <v>535.34615384615381</v>
      </c>
      <c r="DS254" s="8">
        <v>543.66666666666663</v>
      </c>
      <c r="DT254" s="8">
        <v>535.12359550561803</v>
      </c>
      <c r="DU254" s="8">
        <f t="shared" si="89"/>
        <v>-13.372631578947448</v>
      </c>
      <c r="DV254" s="8">
        <f t="shared" si="89"/>
        <v>-26.97773279352225</v>
      </c>
      <c r="DW254" s="8">
        <f t="shared" si="89"/>
        <v>-20.008771929824547</v>
      </c>
      <c r="EB254" s="41">
        <v>0.1842105</v>
      </c>
      <c r="EC254" s="41">
        <v>0.8026316</v>
      </c>
      <c r="ED254" s="41">
        <v>0.493421</v>
      </c>
      <c r="EE254" s="41">
        <v>1388</v>
      </c>
      <c r="EF254" s="41">
        <v>1156.6363636363601</v>
      </c>
      <c r="EG254" s="41">
        <v>1195.19696969697</v>
      </c>
      <c r="EH254" s="41">
        <v>-231.363636363636</v>
      </c>
      <c r="EI254" s="41">
        <v>0</v>
      </c>
      <c r="EJ254" s="41">
        <v>56</v>
      </c>
      <c r="EK254">
        <v>114.88636363636374</v>
      </c>
      <c r="EL254">
        <v>48.085210824119322</v>
      </c>
      <c r="EM254">
        <v>4</v>
      </c>
      <c r="EN254">
        <v>-429.22077922077904</v>
      </c>
      <c r="EO254">
        <v>325.13884004548356</v>
      </c>
      <c r="EP254">
        <v>7</v>
      </c>
      <c r="EQ254">
        <v>0.36363636363636365</v>
      </c>
      <c r="ER254">
        <v>0.26766263237518945</v>
      </c>
      <c r="ES254" s="7">
        <v>0.96666666666666667</v>
      </c>
      <c r="ET254" s="25">
        <v>355.91525423728814</v>
      </c>
      <c r="EU254" s="25">
        <v>395.07017543859649</v>
      </c>
      <c r="EV254" s="7">
        <v>0.98333333333333328</v>
      </c>
      <c r="EW254" s="7">
        <v>0.95</v>
      </c>
      <c r="EX254" s="7">
        <v>0.96666666666666667</v>
      </c>
    </row>
    <row r="255" spans="1:154" x14ac:dyDescent="0.25">
      <c r="A255" s="3">
        <v>2103</v>
      </c>
      <c r="B255" s="7" t="s">
        <v>231</v>
      </c>
      <c r="C255" s="7" t="str">
        <f t="shared" si="117"/>
        <v>00</v>
      </c>
      <c r="D255" s="7">
        <f t="shared" si="111"/>
        <v>1900</v>
      </c>
      <c r="E255" s="7">
        <f t="shared" si="112"/>
        <v>2000</v>
      </c>
      <c r="F255" s="7">
        <f t="shared" si="113"/>
        <v>19</v>
      </c>
      <c r="G255" s="7" t="s">
        <v>447</v>
      </c>
      <c r="H255" s="7">
        <f t="shared" si="118"/>
        <v>1</v>
      </c>
      <c r="I255" s="7"/>
      <c r="J255" s="7" t="s">
        <v>470</v>
      </c>
      <c r="K255" s="7">
        <f t="shared" si="115"/>
        <v>1</v>
      </c>
      <c r="L255" s="7">
        <v>12</v>
      </c>
      <c r="M255" s="7" t="s">
        <v>495</v>
      </c>
      <c r="N255" s="7">
        <f t="shared" si="116"/>
        <v>1</v>
      </c>
      <c r="O255" s="7" t="s">
        <v>494</v>
      </c>
      <c r="P255" s="7">
        <f t="shared" si="110"/>
        <v>0</v>
      </c>
      <c r="Q255" s="7" t="s">
        <v>494</v>
      </c>
      <c r="R255" s="7">
        <f t="shared" si="104"/>
        <v>0</v>
      </c>
      <c r="S255" s="7" t="s">
        <v>501</v>
      </c>
      <c r="T255" s="7">
        <f t="shared" si="96"/>
        <v>1</v>
      </c>
      <c r="U255" s="7" t="s">
        <v>506</v>
      </c>
      <c r="V255" s="25">
        <v>50</v>
      </c>
      <c r="W255" s="25">
        <v>50</v>
      </c>
      <c r="X255" s="25">
        <v>23</v>
      </c>
      <c r="Y255" s="7">
        <f t="shared" si="114"/>
        <v>4</v>
      </c>
      <c r="Z255" s="7" t="s">
        <v>513</v>
      </c>
      <c r="AA255" s="7">
        <f t="shared" si="109"/>
        <v>5</v>
      </c>
      <c r="AB255" s="7">
        <v>4</v>
      </c>
      <c r="AC255" s="7">
        <v>0</v>
      </c>
      <c r="AD255" s="7">
        <v>9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2</v>
      </c>
      <c r="AL255" s="7">
        <v>8</v>
      </c>
      <c r="AM255" s="7">
        <v>26</v>
      </c>
      <c r="AN255" s="7">
        <v>25</v>
      </c>
      <c r="AO255" s="7">
        <v>33</v>
      </c>
      <c r="AP255" s="7">
        <v>41</v>
      </c>
      <c r="AQ255" s="7">
        <v>13</v>
      </c>
      <c r="AR255" s="7">
        <v>31</v>
      </c>
      <c r="AS255" s="7">
        <v>0.79166666666666663</v>
      </c>
      <c r="AT255" s="8">
        <v>25</v>
      </c>
      <c r="AU255" s="8">
        <v>24</v>
      </c>
      <c r="AV255" s="8">
        <v>0.55555555555555558</v>
      </c>
      <c r="AW255" s="8">
        <v>0.53333333333333333</v>
      </c>
      <c r="AX255" s="8">
        <v>0.5444444444444444</v>
      </c>
      <c r="AY255" s="8">
        <v>513.15</v>
      </c>
      <c r="AZ255" s="8">
        <v>493.1904761904762</v>
      </c>
      <c r="BA255" s="8">
        <v>502.92682926829269</v>
      </c>
      <c r="BB255" s="8">
        <v>477.72</v>
      </c>
      <c r="BC255" s="8">
        <v>474.79166666666669</v>
      </c>
      <c r="BD255" s="8">
        <v>476.28571428571428</v>
      </c>
      <c r="BE255" s="8">
        <v>488.42222222222222</v>
      </c>
      <c r="BF255" s="8">
        <v>35.42999999999995</v>
      </c>
      <c r="BG255" s="8">
        <v>18.398809523809518</v>
      </c>
      <c r="BH255" s="8">
        <v>26.641114982578415</v>
      </c>
      <c r="BM255" s="26">
        <v>0.2368421</v>
      </c>
      <c r="BN255" s="26">
        <v>0.93421050000000005</v>
      </c>
      <c r="BO255" s="26">
        <v>0.58552630000000006</v>
      </c>
      <c r="BP255" s="26">
        <v>795.23529411764696</v>
      </c>
      <c r="BQ255" s="26">
        <v>800.25</v>
      </c>
      <c r="BR255" s="26">
        <v>799.19753086419803</v>
      </c>
      <c r="BS255" s="26">
        <v>5.0147058823529296</v>
      </c>
      <c r="BT255" s="26">
        <v>8.5061197511636003E-2</v>
      </c>
      <c r="BU255" s="26">
        <v>46</v>
      </c>
      <c r="BV255" s="39">
        <v>209.65128205128212</v>
      </c>
      <c r="BW255" s="39">
        <v>119.81606273321142</v>
      </c>
      <c r="BX255" s="39">
        <v>12</v>
      </c>
      <c r="BY255" s="39">
        <v>-425.81538461538457</v>
      </c>
      <c r="BZ255" s="39">
        <v>147.65825408692882</v>
      </c>
      <c r="CA255" s="39">
        <v>5</v>
      </c>
      <c r="CB255">
        <v>0.70588235294117652</v>
      </c>
      <c r="CC255">
        <v>0.49235253028879755</v>
      </c>
      <c r="CD255" s="7">
        <v>0.81666666666666665</v>
      </c>
      <c r="CE255" s="25">
        <v>316.35714285714283</v>
      </c>
      <c r="CF255" s="25">
        <v>372.09523809523807</v>
      </c>
      <c r="CG255" s="7">
        <v>0.93333333333333335</v>
      </c>
      <c r="CH255" s="7">
        <v>0.7</v>
      </c>
      <c r="CI255" s="7">
        <v>0.81666666666666665</v>
      </c>
      <c r="CJ255" s="8"/>
      <c r="CK255" s="8"/>
      <c r="CL255" s="8"/>
      <c r="CM255" s="8"/>
      <c r="CN255" s="8"/>
      <c r="CO255" s="8"/>
      <c r="CP255" s="8"/>
      <c r="CU255" s="8"/>
      <c r="CV255" s="8"/>
      <c r="DF255" s="8"/>
      <c r="ET255" s="25"/>
      <c r="EU255" s="25"/>
    </row>
    <row r="256" spans="1:154" x14ac:dyDescent="0.25">
      <c r="A256" s="3">
        <v>2104</v>
      </c>
      <c r="B256" s="7" t="s">
        <v>232</v>
      </c>
      <c r="C256" s="7" t="str">
        <f t="shared" si="117"/>
        <v>99</v>
      </c>
      <c r="D256" s="7">
        <f t="shared" si="111"/>
        <v>1999</v>
      </c>
      <c r="E256" s="7">
        <f t="shared" si="112"/>
        <v>1999</v>
      </c>
      <c r="F256" s="7">
        <f t="shared" si="113"/>
        <v>20</v>
      </c>
      <c r="G256" s="7" t="s">
        <v>448</v>
      </c>
      <c r="H256" s="7">
        <f t="shared" si="118"/>
        <v>0</v>
      </c>
      <c r="I256" s="7">
        <v>2010</v>
      </c>
      <c r="J256" s="7" t="s">
        <v>471</v>
      </c>
      <c r="K256" s="7">
        <f t="shared" si="115"/>
        <v>0</v>
      </c>
      <c r="L256" s="7">
        <v>12</v>
      </c>
      <c r="M256" s="7" t="s">
        <v>494</v>
      </c>
      <c r="N256" s="7">
        <f t="shared" si="116"/>
        <v>0</v>
      </c>
      <c r="O256" s="7" t="s">
        <v>494</v>
      </c>
      <c r="P256" s="7">
        <f t="shared" si="110"/>
        <v>0</v>
      </c>
      <c r="Q256" s="7" t="s">
        <v>494</v>
      </c>
      <c r="R256" s="7">
        <f t="shared" si="104"/>
        <v>0</v>
      </c>
      <c r="S256" s="7" t="s">
        <v>501</v>
      </c>
      <c r="T256" s="7">
        <f t="shared" si="96"/>
        <v>1</v>
      </c>
      <c r="U256" s="7" t="s">
        <v>506</v>
      </c>
      <c r="V256" s="25">
        <v>47</v>
      </c>
      <c r="W256" s="25">
        <v>30</v>
      </c>
      <c r="X256" s="25">
        <v>24</v>
      </c>
      <c r="Y256" s="7">
        <f t="shared" si="114"/>
        <v>4</v>
      </c>
      <c r="Z256" s="7" t="s">
        <v>513</v>
      </c>
      <c r="AA256" s="7">
        <f t="shared" si="109"/>
        <v>5</v>
      </c>
      <c r="AB256" s="7">
        <v>4</v>
      </c>
      <c r="AC256" s="7">
        <v>3.5</v>
      </c>
      <c r="AD256" s="7">
        <v>0</v>
      </c>
      <c r="AE256" s="7">
        <v>4</v>
      </c>
      <c r="AF256" s="7">
        <v>1</v>
      </c>
      <c r="AG256" s="7">
        <v>0</v>
      </c>
      <c r="AH256" s="7">
        <v>3</v>
      </c>
      <c r="AI256" s="7">
        <v>0</v>
      </c>
      <c r="AJ256" s="7">
        <v>1</v>
      </c>
      <c r="AK256" s="7">
        <v>0</v>
      </c>
      <c r="AL256" s="7">
        <v>4</v>
      </c>
      <c r="AM256" s="7">
        <v>30</v>
      </c>
      <c r="AN256" s="7">
        <v>26</v>
      </c>
      <c r="AO256" s="7">
        <v>32</v>
      </c>
      <c r="AP256" s="7">
        <v>30</v>
      </c>
      <c r="AQ256" s="7">
        <v>20</v>
      </c>
      <c r="AR256" s="7">
        <v>36</v>
      </c>
      <c r="AS256" s="7">
        <v>0.95833333333333337</v>
      </c>
      <c r="AT256" s="8">
        <v>18</v>
      </c>
      <c r="AU256" s="8">
        <v>29</v>
      </c>
      <c r="AV256" s="8">
        <v>0.4</v>
      </c>
      <c r="AW256" s="8">
        <v>0.64444444444444449</v>
      </c>
      <c r="AX256" s="8">
        <v>0.52222222222222225</v>
      </c>
      <c r="AY256" s="8">
        <v>613.03846153846155</v>
      </c>
      <c r="AZ256" s="8">
        <v>637.5333333333333</v>
      </c>
      <c r="BA256" s="8">
        <v>622</v>
      </c>
      <c r="BB256" s="8">
        <v>787.82352941176475</v>
      </c>
      <c r="BC256" s="8">
        <v>624.60714285714289</v>
      </c>
      <c r="BD256" s="8">
        <v>686.26666666666665</v>
      </c>
      <c r="BE256" s="8">
        <v>655.62790697674416</v>
      </c>
      <c r="BF256" s="8">
        <v>-174.78506787330321</v>
      </c>
      <c r="BG256" s="8">
        <v>12.926190476190413</v>
      </c>
      <c r="BH256" s="8">
        <v>-64.266666666666652</v>
      </c>
      <c r="BM256" s="7">
        <v>0.96052630000000006</v>
      </c>
      <c r="BN256" s="7">
        <v>1</v>
      </c>
      <c r="BO256" s="7">
        <v>0.9802632</v>
      </c>
      <c r="BP256" s="7">
        <v>475.90410958904101</v>
      </c>
      <c r="BQ256" s="7">
        <v>447.21333333333303</v>
      </c>
      <c r="BR256" s="7">
        <v>461.36486486486501</v>
      </c>
      <c r="BS256" s="7">
        <v>-28.690776255707799</v>
      </c>
      <c r="BT256" s="7">
        <v>7.5895231028572097E-2</v>
      </c>
      <c r="BU256" s="7">
        <v>2</v>
      </c>
      <c r="BV256" s="39">
        <v>37.204174228675157</v>
      </c>
      <c r="BW256" s="39">
        <v>24.169978725299938</v>
      </c>
      <c r="BX256" s="39">
        <v>29</v>
      </c>
      <c r="BY256" s="39">
        <v>-68.589712918660268</v>
      </c>
      <c r="BZ256" s="39">
        <v>64.184888382657547</v>
      </c>
      <c r="CA256" s="39">
        <v>44</v>
      </c>
      <c r="CB256">
        <v>0.39726027397260272</v>
      </c>
      <c r="CC256">
        <v>0.5424162406510602</v>
      </c>
      <c r="CD256" s="7">
        <v>0.95833333333333337</v>
      </c>
      <c r="CE256" s="25">
        <v>412.86666666666667</v>
      </c>
      <c r="CF256" s="25">
        <v>468.30909090909091</v>
      </c>
      <c r="CG256" s="7">
        <v>1</v>
      </c>
      <c r="CH256" s="7">
        <v>0.93333333333333335</v>
      </c>
      <c r="CI256" s="7">
        <v>0.96666666666666667</v>
      </c>
      <c r="CJ256" s="8"/>
      <c r="CK256" s="8"/>
      <c r="CL256" s="8"/>
      <c r="CM256" s="8"/>
      <c r="CN256" s="8"/>
      <c r="CO256" s="8"/>
      <c r="CP256" s="8"/>
      <c r="CU256" s="8"/>
      <c r="CV256" s="8"/>
      <c r="DF256" s="8"/>
      <c r="ET256" s="25"/>
      <c r="EU256" s="25"/>
    </row>
    <row r="257" spans="1:154" x14ac:dyDescent="0.25">
      <c r="A257" s="3">
        <v>2106</v>
      </c>
      <c r="B257" s="7" t="s">
        <v>233</v>
      </c>
      <c r="C257" s="7" t="str">
        <f t="shared" si="117"/>
        <v>00</v>
      </c>
      <c r="D257" s="7">
        <f t="shared" si="111"/>
        <v>1900</v>
      </c>
      <c r="E257" s="7">
        <f t="shared" si="112"/>
        <v>2000</v>
      </c>
      <c r="F257" s="7">
        <f t="shared" si="113"/>
        <v>19</v>
      </c>
      <c r="G257" s="7" t="s">
        <v>447</v>
      </c>
      <c r="H257" s="7">
        <f t="shared" si="118"/>
        <v>1</v>
      </c>
      <c r="I257" s="7"/>
      <c r="J257" s="7" t="s">
        <v>470</v>
      </c>
      <c r="K257" s="7">
        <f t="shared" si="115"/>
        <v>1</v>
      </c>
      <c r="L257" s="7">
        <v>12</v>
      </c>
      <c r="M257" s="7" t="s">
        <v>495</v>
      </c>
      <c r="N257" s="7">
        <f t="shared" si="116"/>
        <v>1</v>
      </c>
      <c r="O257" s="7" t="s">
        <v>494</v>
      </c>
      <c r="P257" s="7">
        <f t="shared" si="110"/>
        <v>0</v>
      </c>
      <c r="Q257" s="7" t="s">
        <v>494</v>
      </c>
      <c r="R257" s="7">
        <f t="shared" si="104"/>
        <v>0</v>
      </c>
      <c r="S257" s="7" t="s">
        <v>501</v>
      </c>
      <c r="T257" s="7">
        <f t="shared" si="96"/>
        <v>1</v>
      </c>
      <c r="U257" s="7" t="s">
        <v>506</v>
      </c>
      <c r="V257" s="25">
        <v>55</v>
      </c>
      <c r="W257" s="25">
        <v>60</v>
      </c>
      <c r="X257" s="25">
        <v>34</v>
      </c>
      <c r="Y257" s="7">
        <f t="shared" si="114"/>
        <v>4</v>
      </c>
      <c r="Z257" s="7" t="s">
        <v>514</v>
      </c>
      <c r="AA257" s="7">
        <f t="shared" si="109"/>
        <v>6</v>
      </c>
      <c r="AB257" s="7">
        <v>7</v>
      </c>
      <c r="AC257" s="7">
        <v>3</v>
      </c>
      <c r="AD257" s="10"/>
      <c r="AE257" s="7">
        <v>9</v>
      </c>
      <c r="AF257" s="7">
        <v>0</v>
      </c>
      <c r="AG257" s="7">
        <v>0</v>
      </c>
      <c r="AH257" s="7">
        <v>3</v>
      </c>
      <c r="AI257" s="7">
        <v>6</v>
      </c>
      <c r="AJ257" s="7">
        <v>0</v>
      </c>
      <c r="AK257" s="7">
        <v>0</v>
      </c>
      <c r="AL257" s="7">
        <v>12.222222222222223</v>
      </c>
      <c r="AM257" s="7">
        <v>20</v>
      </c>
      <c r="AN257" s="7">
        <v>27</v>
      </c>
      <c r="AO257" s="7">
        <v>36</v>
      </c>
      <c r="AP257" s="7">
        <v>37</v>
      </c>
      <c r="AQ257" s="7">
        <v>18</v>
      </c>
      <c r="AR257" s="7">
        <v>46</v>
      </c>
      <c r="AS257" s="7">
        <v>0.79166666666666663</v>
      </c>
      <c r="AT257" s="8">
        <v>17</v>
      </c>
      <c r="AU257" s="8">
        <v>26</v>
      </c>
      <c r="AV257" s="8">
        <v>0.37777777777777777</v>
      </c>
      <c r="AW257" s="8">
        <v>0.57777777777777772</v>
      </c>
      <c r="AX257" s="8">
        <v>0.4777777777777778</v>
      </c>
      <c r="AY257" s="8">
        <v>510.96428571428572</v>
      </c>
      <c r="AZ257" s="8">
        <v>557.84210526315792</v>
      </c>
      <c r="BA257" s="8">
        <v>529.91489361702122</v>
      </c>
      <c r="BB257" s="8">
        <v>552.11764705882354</v>
      </c>
      <c r="BC257" s="8">
        <v>550.12</v>
      </c>
      <c r="BD257" s="8">
        <v>550.92857142857144</v>
      </c>
      <c r="BE257" s="8">
        <v>539.83146067415726</v>
      </c>
      <c r="BF257" s="8">
        <v>-41.153361344537814</v>
      </c>
      <c r="BG257" s="8">
        <v>7.7221052631579141</v>
      </c>
      <c r="BH257" s="8">
        <v>-21.013677811550224</v>
      </c>
      <c r="BM257" s="7">
        <v>0.86842109999999995</v>
      </c>
      <c r="BN257" s="7">
        <v>0.93421050000000005</v>
      </c>
      <c r="BO257" s="7">
        <v>0.9013158</v>
      </c>
      <c r="BP257" s="7">
        <v>435.6875</v>
      </c>
      <c r="BQ257" s="7">
        <v>432.45714285714303</v>
      </c>
      <c r="BR257" s="7">
        <v>434</v>
      </c>
      <c r="BS257" s="7">
        <v>-3.23035714285714</v>
      </c>
      <c r="BT257" s="7">
        <v>8.5728095199852195E-2</v>
      </c>
      <c r="BU257" s="7">
        <v>11</v>
      </c>
      <c r="BV257" s="39">
        <v>40.063203463203422</v>
      </c>
      <c r="BW257" s="39">
        <v>21.405096241017915</v>
      </c>
      <c r="BX257" s="39">
        <v>33</v>
      </c>
      <c r="BY257" s="39">
        <v>-49.317050691244269</v>
      </c>
      <c r="BZ257" s="39">
        <v>42.068078218463874</v>
      </c>
      <c r="CA257" s="39">
        <v>31</v>
      </c>
      <c r="CB257">
        <v>0.515625</v>
      </c>
      <c r="CC257">
        <v>0.81236008442646446</v>
      </c>
      <c r="CD257" s="7">
        <v>0.84166666666666667</v>
      </c>
      <c r="CE257" s="25">
        <v>366.31034482758622</v>
      </c>
      <c r="CF257" s="25">
        <v>490.16279069767444</v>
      </c>
      <c r="CG257" s="7">
        <v>0.96666666666666667</v>
      </c>
      <c r="CH257" s="7">
        <v>0.75</v>
      </c>
      <c r="CI257" s="7">
        <v>0.85833333333333328</v>
      </c>
      <c r="CJ257" s="8">
        <v>3</v>
      </c>
      <c r="CK257" s="8" t="s">
        <v>504</v>
      </c>
      <c r="CL257" s="8">
        <f t="shared" si="97"/>
        <v>3</v>
      </c>
      <c r="CM257" s="8" t="s">
        <v>634</v>
      </c>
      <c r="CN257" s="8">
        <v>0</v>
      </c>
      <c r="CO257" s="8" t="s">
        <v>639</v>
      </c>
      <c r="CP257" s="8">
        <v>1</v>
      </c>
      <c r="CQ257" s="7" t="s">
        <v>635</v>
      </c>
      <c r="CR257" s="7">
        <v>0</v>
      </c>
      <c r="CS257" s="7">
        <v>4</v>
      </c>
      <c r="CT257" s="7">
        <v>1</v>
      </c>
      <c r="CU257" s="8">
        <v>0</v>
      </c>
      <c r="CV257" s="8">
        <v>0</v>
      </c>
      <c r="CW257" s="7">
        <v>5</v>
      </c>
      <c r="CX257" s="7">
        <f t="shared" si="98"/>
        <v>0</v>
      </c>
      <c r="CY257" s="7">
        <f t="shared" si="99"/>
        <v>0</v>
      </c>
      <c r="CZ257" s="7">
        <v>0</v>
      </c>
      <c r="DA257" s="7">
        <v>0</v>
      </c>
      <c r="DB257" s="7">
        <v>4</v>
      </c>
      <c r="DC257" s="7">
        <v>1</v>
      </c>
      <c r="DD257" s="7">
        <v>0</v>
      </c>
      <c r="DE257" s="7">
        <v>14</v>
      </c>
      <c r="DF257" s="8">
        <v>24</v>
      </c>
      <c r="DG257" s="7">
        <v>39</v>
      </c>
      <c r="DH257" s="41">
        <v>0.625</v>
      </c>
      <c r="DI257" s="41">
        <v>21</v>
      </c>
      <c r="DJ257" s="41">
        <v>26</v>
      </c>
      <c r="DK257" s="41">
        <v>0.46666666666666667</v>
      </c>
      <c r="DL257" s="41">
        <f t="shared" si="87"/>
        <v>0.57777777777777772</v>
      </c>
      <c r="DM257" s="41">
        <f t="shared" si="88"/>
        <v>0.52222222222222225</v>
      </c>
      <c r="DN257" s="41">
        <v>547.26086956521738</v>
      </c>
      <c r="DO257" s="41">
        <v>573</v>
      </c>
      <c r="DP257" s="41">
        <v>558.90476190476193</v>
      </c>
      <c r="DQ257" s="41">
        <v>575.23809523809518</v>
      </c>
      <c r="DR257" s="41">
        <v>573.16</v>
      </c>
      <c r="DS257" s="41">
        <v>574.10869565217388</v>
      </c>
      <c r="DT257" s="41">
        <v>566.85227272727275</v>
      </c>
      <c r="DU257" s="41">
        <f t="shared" si="89"/>
        <v>-27.977225672877807</v>
      </c>
      <c r="DV257" s="41">
        <f t="shared" si="89"/>
        <v>-0.15999999999996817</v>
      </c>
      <c r="DW257" s="41">
        <f t="shared" si="89"/>
        <v>-15.203933747411952</v>
      </c>
      <c r="EB257" s="7">
        <v>0.9736842</v>
      </c>
      <c r="EC257" s="7">
        <v>0.90789470000000005</v>
      </c>
      <c r="ED257" s="7">
        <v>0.94078949999999995</v>
      </c>
      <c r="EE257" s="7">
        <v>485.61971830985902</v>
      </c>
      <c r="EF257" s="7">
        <v>496</v>
      </c>
      <c r="EG257" s="7">
        <v>490.697841726619</v>
      </c>
      <c r="EH257" s="7">
        <v>10.380281690140899</v>
      </c>
      <c r="EI257" s="7">
        <v>5.74132901202625E-2</v>
      </c>
      <c r="EJ257" s="7">
        <v>8</v>
      </c>
      <c r="EK257">
        <v>49.297872340425535</v>
      </c>
      <c r="EL257">
        <v>35.145845003427922</v>
      </c>
      <c r="EM257">
        <v>47</v>
      </c>
      <c r="EN257">
        <v>-65.833333333333329</v>
      </c>
      <c r="EO257">
        <v>59.948357404982794</v>
      </c>
      <c r="EP257">
        <v>24</v>
      </c>
      <c r="EQ257">
        <v>0.6619718309859155</v>
      </c>
      <c r="ER257">
        <v>0.74882844061405884</v>
      </c>
      <c r="ES257" s="7">
        <v>0.79166666666666663</v>
      </c>
      <c r="ET257" s="25">
        <v>336.15384615384613</v>
      </c>
      <c r="EU257" s="25">
        <v>420.27906976744185</v>
      </c>
      <c r="EV257" s="7">
        <v>0.8833333333333333</v>
      </c>
      <c r="EW257" s="7">
        <v>0.73333333333333328</v>
      </c>
      <c r="EX257" s="7">
        <v>0.80833333333333335</v>
      </c>
    </row>
    <row r="258" spans="1:154" x14ac:dyDescent="0.25">
      <c r="A258" s="3">
        <v>2109</v>
      </c>
      <c r="B258" s="7" t="s">
        <v>234</v>
      </c>
      <c r="C258" s="7" t="str">
        <f t="shared" si="117"/>
        <v>97</v>
      </c>
      <c r="D258" s="7">
        <f t="shared" si="111"/>
        <v>1997</v>
      </c>
      <c r="E258" s="7">
        <f t="shared" si="112"/>
        <v>1997</v>
      </c>
      <c r="F258" s="7">
        <f t="shared" si="113"/>
        <v>22</v>
      </c>
      <c r="G258" s="7" t="s">
        <v>460</v>
      </c>
      <c r="H258" s="7">
        <f t="shared" si="118"/>
        <v>0</v>
      </c>
      <c r="I258" s="7">
        <v>2018</v>
      </c>
      <c r="J258" s="7" t="s">
        <v>472</v>
      </c>
      <c r="K258" s="7">
        <f t="shared" si="115"/>
        <v>0</v>
      </c>
      <c r="L258" s="7">
        <v>16</v>
      </c>
      <c r="M258" s="7" t="s">
        <v>495</v>
      </c>
      <c r="N258" s="7">
        <f t="shared" si="116"/>
        <v>1</v>
      </c>
      <c r="O258" s="7" t="s">
        <v>494</v>
      </c>
      <c r="P258" s="7">
        <f t="shared" si="110"/>
        <v>0</v>
      </c>
      <c r="Q258" s="7" t="s">
        <v>494</v>
      </c>
      <c r="R258" s="7">
        <f t="shared" si="104"/>
        <v>0</v>
      </c>
      <c r="S258" s="7" t="s">
        <v>501</v>
      </c>
      <c r="T258" s="7">
        <f t="shared" si="96"/>
        <v>1</v>
      </c>
      <c r="U258" s="7" t="s">
        <v>504</v>
      </c>
      <c r="V258" s="25">
        <v>55</v>
      </c>
      <c r="W258" s="25">
        <v>80</v>
      </c>
      <c r="X258" s="25">
        <v>26</v>
      </c>
      <c r="Y258" s="7">
        <f t="shared" si="114"/>
        <v>3</v>
      </c>
      <c r="Z258" s="7" t="s">
        <v>514</v>
      </c>
      <c r="AA258" s="7">
        <f t="shared" si="109"/>
        <v>6</v>
      </c>
      <c r="AB258" s="7">
        <v>1</v>
      </c>
      <c r="AC258" s="7">
        <v>0</v>
      </c>
      <c r="AD258" s="7">
        <v>9</v>
      </c>
      <c r="AE258" s="7">
        <v>2</v>
      </c>
      <c r="AF258" s="7">
        <v>1</v>
      </c>
      <c r="AG258" s="7">
        <v>0</v>
      </c>
      <c r="AH258" s="7">
        <v>0</v>
      </c>
      <c r="AI258" s="7">
        <v>1</v>
      </c>
      <c r="AJ258" s="7">
        <v>1</v>
      </c>
      <c r="AK258" s="7">
        <v>0</v>
      </c>
      <c r="AL258" s="7">
        <v>6</v>
      </c>
      <c r="AM258" s="7">
        <v>33</v>
      </c>
      <c r="AN258" s="7">
        <v>24</v>
      </c>
      <c r="AO258" s="7">
        <v>36</v>
      </c>
      <c r="AP258" s="7">
        <v>36</v>
      </c>
      <c r="AQ258" s="7">
        <v>12</v>
      </c>
      <c r="AR258" s="7">
        <v>32</v>
      </c>
      <c r="AS258" s="7">
        <v>0.95833333333333337</v>
      </c>
      <c r="AT258" s="8">
        <v>20</v>
      </c>
      <c r="AU258" s="8">
        <v>23</v>
      </c>
      <c r="AV258" s="8">
        <v>0.44444444444444442</v>
      </c>
      <c r="AW258" s="8">
        <v>0.51111111111111107</v>
      </c>
      <c r="AX258" s="8">
        <v>0.4777777777777778</v>
      </c>
      <c r="AY258" s="8">
        <v>572.04</v>
      </c>
      <c r="AZ258" s="8">
        <v>576</v>
      </c>
      <c r="BA258" s="8">
        <v>573.79999999999995</v>
      </c>
      <c r="BB258" s="8">
        <v>572.04999999999995</v>
      </c>
      <c r="BC258" s="8">
        <v>550.09090909090912</v>
      </c>
      <c r="BD258" s="8">
        <v>560.54761904761904</v>
      </c>
      <c r="BE258" s="8">
        <v>567.40229885057477</v>
      </c>
      <c r="BF258" s="8">
        <v>-9.9999999999909051E-3</v>
      </c>
      <c r="BG258" s="8">
        <v>25.909090909090878</v>
      </c>
      <c r="BH258" s="8">
        <v>13.252380952380918</v>
      </c>
      <c r="BM258" s="7">
        <v>0.9736842</v>
      </c>
      <c r="BN258" s="7">
        <v>0.98684210000000006</v>
      </c>
      <c r="BO258" s="7">
        <v>0.9802632</v>
      </c>
      <c r="BP258" s="7">
        <v>393.890410958904</v>
      </c>
      <c r="BQ258" s="7">
        <v>390.164383561644</v>
      </c>
      <c r="BR258" s="7">
        <v>392.02739726027397</v>
      </c>
      <c r="BS258" s="7">
        <v>-3.72602739726028</v>
      </c>
      <c r="BT258" s="7">
        <v>5.1448122972052902E-2</v>
      </c>
      <c r="BU258" s="7">
        <v>3</v>
      </c>
      <c r="BV258" s="39">
        <v>27.195633561643831</v>
      </c>
      <c r="BW258" s="39">
        <v>13.222812614474279</v>
      </c>
      <c r="BX258" s="39">
        <v>32</v>
      </c>
      <c r="BY258" s="39">
        <v>-29.407045009784756</v>
      </c>
      <c r="BZ258" s="39">
        <v>24.009068581468529</v>
      </c>
      <c r="CA258" s="39">
        <v>42</v>
      </c>
      <c r="CB258">
        <v>0.43243243243243246</v>
      </c>
      <c r="CC258">
        <v>0.92479994343514926</v>
      </c>
      <c r="CD258" s="7">
        <v>0.8833333333333333</v>
      </c>
      <c r="CE258" s="25">
        <v>300.91666666666669</v>
      </c>
      <c r="CF258" s="25">
        <v>406.82608695652175</v>
      </c>
      <c r="CG258" s="7">
        <v>1</v>
      </c>
      <c r="CH258" s="7">
        <v>0.78333333333333333</v>
      </c>
      <c r="CI258" s="7">
        <v>0.89166666666666672</v>
      </c>
      <c r="CJ258" s="8">
        <v>3</v>
      </c>
      <c r="CK258" s="8" t="s">
        <v>504</v>
      </c>
      <c r="CL258" s="8">
        <f t="shared" si="97"/>
        <v>3</v>
      </c>
      <c r="CM258" s="8" t="s">
        <v>634</v>
      </c>
      <c r="CN258" s="8">
        <v>0</v>
      </c>
      <c r="CO258" s="8" t="s">
        <v>639</v>
      </c>
      <c r="CP258" s="8">
        <v>1</v>
      </c>
      <c r="CQ258" s="7" t="s">
        <v>637</v>
      </c>
      <c r="CR258" s="7">
        <v>1</v>
      </c>
      <c r="CS258" s="7">
        <v>3</v>
      </c>
      <c r="CT258" s="7">
        <v>0</v>
      </c>
      <c r="CU258" s="8">
        <v>9</v>
      </c>
      <c r="CV258" s="8">
        <v>0</v>
      </c>
      <c r="CW258" s="7">
        <v>3</v>
      </c>
      <c r="CX258" s="7">
        <f t="shared" si="98"/>
        <v>0</v>
      </c>
      <c r="CY258" s="7">
        <f t="shared" si="99"/>
        <v>0</v>
      </c>
      <c r="CZ258" s="7">
        <v>0</v>
      </c>
      <c r="DA258" s="7">
        <v>0</v>
      </c>
      <c r="DB258" s="7">
        <v>0</v>
      </c>
      <c r="DC258" s="7">
        <v>3</v>
      </c>
      <c r="DD258" s="7">
        <v>0</v>
      </c>
      <c r="DE258" s="7">
        <v>6</v>
      </c>
      <c r="DF258" s="8">
        <v>32</v>
      </c>
      <c r="DG258" s="7">
        <v>36</v>
      </c>
      <c r="DH258" s="8">
        <v>0.95833333333333337</v>
      </c>
      <c r="DI258" s="8">
        <v>19</v>
      </c>
      <c r="DJ258" s="8">
        <v>27</v>
      </c>
      <c r="DK258" s="8">
        <v>0.42222222222222222</v>
      </c>
      <c r="DL258" s="8">
        <f t="shared" si="87"/>
        <v>0.6</v>
      </c>
      <c r="DM258" s="8">
        <f t="shared" si="88"/>
        <v>0.51111111111111107</v>
      </c>
      <c r="DN258" s="8">
        <v>501</v>
      </c>
      <c r="DO258" s="8">
        <v>555.17647058823525</v>
      </c>
      <c r="DP258" s="8">
        <v>522.41860465116281</v>
      </c>
      <c r="DQ258" s="8">
        <v>620.66666666666663</v>
      </c>
      <c r="DR258" s="8">
        <v>537.92592592592598</v>
      </c>
      <c r="DS258" s="8">
        <v>571.02222222222224</v>
      </c>
      <c r="DT258" s="8">
        <v>547.27272727272725</v>
      </c>
      <c r="DU258" s="8">
        <f t="shared" si="89"/>
        <v>-119.66666666666663</v>
      </c>
      <c r="DV258" s="8">
        <f t="shared" si="89"/>
        <v>17.250544662309267</v>
      </c>
      <c r="DW258" s="8">
        <f t="shared" si="89"/>
        <v>-48.603617571059431</v>
      </c>
      <c r="EB258" s="7">
        <v>1</v>
      </c>
      <c r="EC258" s="7">
        <v>0.9736842</v>
      </c>
      <c r="ED258" s="7">
        <v>0.98684210000000006</v>
      </c>
      <c r="EE258" s="7">
        <v>381.89189189189199</v>
      </c>
      <c r="EF258" s="7">
        <v>383.93150684931499</v>
      </c>
      <c r="EG258" s="7">
        <v>382.90476190476198</v>
      </c>
      <c r="EH258" s="7">
        <v>2.0396149574231699</v>
      </c>
      <c r="EI258" s="7">
        <v>3.5898683995045998E-2</v>
      </c>
      <c r="EJ258" s="7">
        <v>3</v>
      </c>
      <c r="EK258">
        <v>29.009459459459492</v>
      </c>
      <c r="EL258">
        <v>21.191920630277931</v>
      </c>
      <c r="EM258">
        <v>40</v>
      </c>
      <c r="EN258">
        <v>-34.240540540540508</v>
      </c>
      <c r="EO258">
        <v>25.248253122033738</v>
      </c>
      <c r="EP258">
        <v>35</v>
      </c>
      <c r="EQ258">
        <v>0.53333333333333333</v>
      </c>
      <c r="ER258">
        <v>0.84722551109006417</v>
      </c>
      <c r="ES258" s="7">
        <v>0.95833333333333337</v>
      </c>
      <c r="ET258" s="25">
        <v>323</v>
      </c>
      <c r="EU258" s="25">
        <v>399.10714285714283</v>
      </c>
      <c r="EV258" s="7">
        <v>1</v>
      </c>
      <c r="EW258" s="7">
        <v>0.95</v>
      </c>
      <c r="EX258" s="7">
        <v>0.97499999999999998</v>
      </c>
    </row>
    <row r="259" spans="1:154" x14ac:dyDescent="0.25">
      <c r="A259" s="2">
        <v>2110</v>
      </c>
      <c r="B259" s="10" t="s">
        <v>235</v>
      </c>
      <c r="C259" s="10"/>
      <c r="D259" s="10"/>
      <c r="E259" s="10"/>
      <c r="F259" s="10"/>
      <c r="G259" s="7" t="s">
        <v>447</v>
      </c>
      <c r="H259" s="7">
        <f t="shared" si="118"/>
        <v>1</v>
      </c>
      <c r="I259" s="7"/>
      <c r="J259" s="7" t="s">
        <v>470</v>
      </c>
      <c r="K259" s="7">
        <f t="shared" si="115"/>
        <v>1</v>
      </c>
      <c r="L259" s="7">
        <v>12</v>
      </c>
      <c r="M259" s="7" t="s">
        <v>495</v>
      </c>
      <c r="N259" s="7">
        <f t="shared" si="116"/>
        <v>1</v>
      </c>
      <c r="O259" s="7" t="s">
        <v>494</v>
      </c>
      <c r="P259" s="7">
        <f t="shared" si="110"/>
        <v>0</v>
      </c>
      <c r="Q259" s="7" t="s">
        <v>495</v>
      </c>
      <c r="R259" s="7">
        <f t="shared" si="104"/>
        <v>1</v>
      </c>
      <c r="S259" s="7" t="s">
        <v>501</v>
      </c>
      <c r="T259" s="7">
        <f t="shared" ref="T259:T322" si="119">IF(ISNUMBER(SEARCH("טוראי",S259)),1,2)</f>
        <v>1</v>
      </c>
      <c r="U259" s="7" t="s">
        <v>504</v>
      </c>
      <c r="V259" s="25">
        <v>53</v>
      </c>
      <c r="W259" s="25">
        <v>70</v>
      </c>
      <c r="X259" s="25">
        <v>26</v>
      </c>
      <c r="Y259" s="7">
        <f t="shared" si="114"/>
        <v>3</v>
      </c>
      <c r="Z259" s="7" t="s">
        <v>514</v>
      </c>
      <c r="AA259" s="7">
        <f t="shared" si="109"/>
        <v>6</v>
      </c>
      <c r="AB259" s="7">
        <v>5.7142857142857144</v>
      </c>
      <c r="AC259" s="7">
        <v>2.333333333333333</v>
      </c>
      <c r="AD259" s="7">
        <v>0</v>
      </c>
      <c r="AE259" s="7">
        <v>7.3684210526315788</v>
      </c>
      <c r="AF259" s="7">
        <v>0</v>
      </c>
      <c r="AG259" s="7">
        <v>0</v>
      </c>
      <c r="AH259" s="7">
        <v>0</v>
      </c>
      <c r="AI259" s="7">
        <v>8.3999999999999986</v>
      </c>
      <c r="AJ259" s="7">
        <v>0</v>
      </c>
      <c r="AK259" s="7">
        <v>2</v>
      </c>
      <c r="AL259" s="7">
        <v>9</v>
      </c>
      <c r="AM259" s="7">
        <v>32</v>
      </c>
      <c r="AN259" s="7">
        <v>28</v>
      </c>
      <c r="AO259" s="7">
        <v>36</v>
      </c>
      <c r="AP259" s="7">
        <v>33</v>
      </c>
      <c r="AQ259" s="7">
        <v>27</v>
      </c>
      <c r="AR259" s="7">
        <v>44</v>
      </c>
      <c r="AS259" s="7">
        <v>1</v>
      </c>
      <c r="AT259" s="8">
        <v>19</v>
      </c>
      <c r="AU259" s="8">
        <v>27</v>
      </c>
      <c r="AV259" s="8">
        <v>0.42222222222222222</v>
      </c>
      <c r="AW259" s="8">
        <v>0.6</v>
      </c>
      <c r="AX259" s="8">
        <v>0.51111111111111107</v>
      </c>
      <c r="AY259" s="8">
        <v>997.46153846153845</v>
      </c>
      <c r="AZ259" s="8">
        <v>1025</v>
      </c>
      <c r="BA259" s="8">
        <v>1008.7272727272727</v>
      </c>
      <c r="BB259" s="8">
        <v>1085.5555555555557</v>
      </c>
      <c r="BC259" s="8">
        <v>1102.2692307692307</v>
      </c>
      <c r="BD259" s="8">
        <v>1095.4318181818182</v>
      </c>
      <c r="BE259" s="8">
        <v>1052.0795454545455</v>
      </c>
      <c r="BF259" s="8">
        <v>-88.094017094017204</v>
      </c>
      <c r="BG259" s="8">
        <v>-77.269230769230717</v>
      </c>
      <c r="BH259" s="8">
        <v>-86.704545454545496</v>
      </c>
      <c r="BM259" s="7">
        <v>1</v>
      </c>
      <c r="BN259" s="7">
        <v>0.98684210000000006</v>
      </c>
      <c r="BO259" s="7">
        <v>0.99342109999999995</v>
      </c>
      <c r="BP259" s="7">
        <v>527.22972972973002</v>
      </c>
      <c r="BQ259" s="7">
        <v>521.94520547945206</v>
      </c>
      <c r="BR259" s="7">
        <v>524.60544217687095</v>
      </c>
      <c r="BS259" s="7">
        <v>-5.28452425027763</v>
      </c>
      <c r="BT259" s="7">
        <v>7.0248559216590803E-2</v>
      </c>
      <c r="BU259" s="7">
        <v>3</v>
      </c>
      <c r="BV259" s="39">
        <v>58.972972972972912</v>
      </c>
      <c r="BW259" s="39">
        <v>36.332910021369017</v>
      </c>
      <c r="BX259" s="39">
        <v>37</v>
      </c>
      <c r="BY259" s="39">
        <v>-61.540540540540604</v>
      </c>
      <c r="BZ259" s="39">
        <v>56.874267026638492</v>
      </c>
      <c r="CA259" s="39">
        <v>37</v>
      </c>
      <c r="CB259">
        <v>0.5</v>
      </c>
      <c r="CC259">
        <v>0.95827843653930411</v>
      </c>
      <c r="CD259" s="7">
        <v>0.94166666666666665</v>
      </c>
      <c r="CE259" s="25">
        <v>486.34482758620692</v>
      </c>
      <c r="CF259" s="25">
        <v>584.0181818181818</v>
      </c>
      <c r="CG259" s="7">
        <v>1</v>
      </c>
      <c r="CH259" s="7">
        <v>0.93333333333333335</v>
      </c>
      <c r="CI259" s="7">
        <v>0.96666666666666667</v>
      </c>
      <c r="CJ259" s="8">
        <v>2</v>
      </c>
      <c r="CK259" s="8" t="s">
        <v>506</v>
      </c>
      <c r="CL259" s="8">
        <f t="shared" ref="CL259:CL322" si="120">IF(ISNUMBER(SEARCH("טובה מאוד",CK259)),4,IF(ISNUMBER(SEARCH("די טובה",CK259)),3,IF(ISNUMBER(SEARCH("די רעה",CK259)),2,1)))</f>
        <v>4</v>
      </c>
      <c r="CM259" s="8" t="s">
        <v>634</v>
      </c>
      <c r="CN259" s="8">
        <v>0</v>
      </c>
      <c r="CO259" s="8" t="s">
        <v>631</v>
      </c>
      <c r="CP259" s="8">
        <v>2</v>
      </c>
      <c r="CQ259" s="7" t="s">
        <v>637</v>
      </c>
      <c r="CR259" s="7">
        <v>1</v>
      </c>
      <c r="CS259" s="7">
        <v>9</v>
      </c>
      <c r="CT259" s="7">
        <v>5</v>
      </c>
      <c r="CU259" s="8">
        <v>1</v>
      </c>
      <c r="CV259" s="8">
        <v>1</v>
      </c>
      <c r="CW259" s="7">
        <v>5</v>
      </c>
      <c r="CX259" s="7">
        <f t="shared" ref="CX259:CX322" si="121">IF(CW259&gt;=33,1,0)</f>
        <v>0</v>
      </c>
      <c r="CY259" s="7">
        <f t="shared" ref="CY259:CY322" si="122">IF(CW259&gt;=25,1,0)</f>
        <v>0</v>
      </c>
      <c r="CZ259" s="7">
        <v>0</v>
      </c>
      <c r="DA259" s="7">
        <v>0</v>
      </c>
      <c r="DB259" s="7">
        <v>3</v>
      </c>
      <c r="DC259" s="7">
        <v>2</v>
      </c>
      <c r="DD259" s="7">
        <v>0</v>
      </c>
      <c r="DE259" s="7">
        <v>16</v>
      </c>
      <c r="DF259" s="8">
        <v>16</v>
      </c>
      <c r="DG259" s="7">
        <v>35.428571428571431</v>
      </c>
      <c r="DH259" s="8">
        <v>0.875</v>
      </c>
      <c r="DI259" s="8">
        <v>26</v>
      </c>
      <c r="DJ259" s="8">
        <v>26</v>
      </c>
      <c r="DK259" s="8">
        <v>0.57777777777777772</v>
      </c>
      <c r="DL259" s="8">
        <f t="shared" si="87"/>
        <v>0.57777777777777772</v>
      </c>
      <c r="DM259" s="8">
        <f t="shared" si="88"/>
        <v>0.57777777777777772</v>
      </c>
      <c r="DN259" s="8">
        <v>775.84210526315792</v>
      </c>
      <c r="DO259" s="8">
        <v>882.88888888888891</v>
      </c>
      <c r="DP259" s="8">
        <v>827.91891891891896</v>
      </c>
      <c r="DQ259" s="8">
        <v>883.08</v>
      </c>
      <c r="DR259" s="8">
        <v>963.5</v>
      </c>
      <c r="DS259" s="8">
        <v>924.07843137254906</v>
      </c>
      <c r="DT259" s="8">
        <v>883.64772727272725</v>
      </c>
      <c r="DU259" s="8">
        <f t="shared" si="89"/>
        <v>-107.23789473684212</v>
      </c>
      <c r="DV259" s="8">
        <f t="shared" si="89"/>
        <v>-80.611111111111086</v>
      </c>
      <c r="DW259" s="8">
        <f t="shared" si="89"/>
        <v>-96.1595124536301</v>
      </c>
      <c r="EB259" s="7">
        <v>0.93421050000000005</v>
      </c>
      <c r="EC259" s="7">
        <v>0.96052630000000006</v>
      </c>
      <c r="ED259" s="7">
        <v>0.9473684</v>
      </c>
      <c r="EE259" s="7">
        <v>475.16176470588198</v>
      </c>
      <c r="EF259" s="7">
        <v>461.94202898550702</v>
      </c>
      <c r="EG259" s="7">
        <v>468.50364963503603</v>
      </c>
      <c r="EH259" s="7">
        <v>-13.2197357203751</v>
      </c>
      <c r="EI259" s="7">
        <v>9.9278601064235403E-2</v>
      </c>
      <c r="EJ259" s="7">
        <v>9</v>
      </c>
      <c r="EK259">
        <v>49.627743271221533</v>
      </c>
      <c r="EL259">
        <v>25.926017190207578</v>
      </c>
      <c r="EM259">
        <v>35</v>
      </c>
      <c r="EN259">
        <v>-79.876152832674606</v>
      </c>
      <c r="EO259">
        <v>78.095688991892828</v>
      </c>
      <c r="EP259">
        <v>33</v>
      </c>
      <c r="EQ259">
        <v>0.51470588235294112</v>
      </c>
      <c r="ER259">
        <v>0.62130863231711031</v>
      </c>
      <c r="ES259" s="7">
        <v>0.94166666666666665</v>
      </c>
      <c r="ET259" s="25">
        <v>447.65517241379308</v>
      </c>
      <c r="EU259" s="25">
        <v>510.23636363636365</v>
      </c>
      <c r="EV259" s="7">
        <v>0.98333333333333328</v>
      </c>
      <c r="EW259" s="7">
        <v>0.93333333333333335</v>
      </c>
      <c r="EX259" s="7">
        <v>0.95833333333333337</v>
      </c>
    </row>
    <row r="260" spans="1:154" x14ac:dyDescent="0.25">
      <c r="A260" s="2">
        <v>2111</v>
      </c>
      <c r="B260" s="7" t="s">
        <v>236</v>
      </c>
      <c r="C260" s="7" t="str">
        <f t="shared" ref="C260:C272" si="123">RIGHT(B260,2)</f>
        <v>00</v>
      </c>
      <c r="D260" s="7">
        <f t="shared" ref="D260:D272" si="124">IF(C260&gt;0,C260+1900,C260+2000)</f>
        <v>1900</v>
      </c>
      <c r="E260" s="7">
        <f t="shared" ref="E260:E272" si="125">IF(D260=1900,2000,D260)</f>
        <v>2000</v>
      </c>
      <c r="F260" s="7">
        <f t="shared" ref="F260:F272" si="126">2019-E260</f>
        <v>19</v>
      </c>
      <c r="G260" s="7" t="s">
        <v>447</v>
      </c>
      <c r="H260" s="7">
        <f t="shared" si="118"/>
        <v>1</v>
      </c>
      <c r="I260" s="7"/>
      <c r="J260" s="7" t="s">
        <v>470</v>
      </c>
      <c r="K260" s="7">
        <f t="shared" si="115"/>
        <v>1</v>
      </c>
      <c r="L260" s="7">
        <v>0</v>
      </c>
      <c r="M260" s="7" t="s">
        <v>495</v>
      </c>
      <c r="N260" s="7">
        <f t="shared" si="116"/>
        <v>1</v>
      </c>
      <c r="O260" s="7" t="s">
        <v>495</v>
      </c>
      <c r="P260" s="7">
        <f t="shared" ref="P260:P291" si="127">IF(O260="לא",0,1)</f>
        <v>1</v>
      </c>
      <c r="Q260" s="7" t="s">
        <v>494</v>
      </c>
      <c r="R260" s="7">
        <f t="shared" si="104"/>
        <v>0</v>
      </c>
      <c r="S260" s="7" t="s">
        <v>501</v>
      </c>
      <c r="T260" s="7">
        <f t="shared" si="119"/>
        <v>1</v>
      </c>
      <c r="U260" s="7" t="s">
        <v>507</v>
      </c>
      <c r="V260" s="25">
        <v>49</v>
      </c>
      <c r="W260" s="25">
        <v>40</v>
      </c>
      <c r="X260" s="25">
        <v>25</v>
      </c>
      <c r="Y260" s="7">
        <f t="shared" si="114"/>
        <v>2</v>
      </c>
      <c r="Z260" s="7" t="s">
        <v>514</v>
      </c>
      <c r="AA260" s="7">
        <f t="shared" si="109"/>
        <v>6</v>
      </c>
      <c r="AB260" s="7">
        <v>5</v>
      </c>
      <c r="AC260" s="7">
        <v>7</v>
      </c>
      <c r="AD260" s="7">
        <v>1</v>
      </c>
      <c r="AE260" s="7">
        <v>0</v>
      </c>
      <c r="AF260" s="7">
        <v>0</v>
      </c>
      <c r="AG260" s="7">
        <v>0</v>
      </c>
      <c r="AH260" s="7">
        <v>0</v>
      </c>
      <c r="AI260" s="7">
        <v>0</v>
      </c>
      <c r="AJ260" s="7">
        <v>0</v>
      </c>
      <c r="AK260" s="7">
        <v>0</v>
      </c>
      <c r="AL260" s="7">
        <v>13</v>
      </c>
      <c r="AM260" s="7">
        <v>20</v>
      </c>
      <c r="AN260" s="7">
        <v>19</v>
      </c>
      <c r="AO260" s="7">
        <v>31</v>
      </c>
      <c r="AP260" s="7">
        <v>28</v>
      </c>
      <c r="AQ260" s="7">
        <v>27</v>
      </c>
      <c r="AR260" s="7">
        <v>34</v>
      </c>
      <c r="AS260" s="7">
        <v>1</v>
      </c>
      <c r="AT260" s="8">
        <v>20</v>
      </c>
      <c r="AU260" s="8">
        <v>31</v>
      </c>
      <c r="AV260" s="8">
        <v>0.44444444444444442</v>
      </c>
      <c r="AW260" s="8">
        <v>0.68888888888888888</v>
      </c>
      <c r="AX260" s="8">
        <v>0.56666666666666665</v>
      </c>
      <c r="AY260" s="8">
        <v>800.04166666666663</v>
      </c>
      <c r="AZ260" s="8">
        <v>934.07142857142856</v>
      </c>
      <c r="BA260" s="8">
        <v>849.42105263157896</v>
      </c>
      <c r="BB260" s="8">
        <v>950.55</v>
      </c>
      <c r="BC260" s="8">
        <v>883.09677419354841</v>
      </c>
      <c r="BD260" s="8">
        <v>909.54901960784309</v>
      </c>
      <c r="BE260" s="8">
        <v>883.87640449438197</v>
      </c>
      <c r="BF260" s="8">
        <v>-150.50833333333333</v>
      </c>
      <c r="BG260" s="8">
        <v>50.974654377880142</v>
      </c>
      <c r="BH260" s="8">
        <v>-60.127966976264133</v>
      </c>
      <c r="BM260" s="7">
        <v>0.9736842</v>
      </c>
      <c r="BN260" s="7">
        <v>0.9736842</v>
      </c>
      <c r="BO260" s="7">
        <v>0.9736842</v>
      </c>
      <c r="BP260" s="7">
        <v>456.08450704225402</v>
      </c>
      <c r="BQ260" s="7">
        <v>460.91666666666703</v>
      </c>
      <c r="BR260" s="7">
        <v>458.51748251748302</v>
      </c>
      <c r="BS260" s="7">
        <v>4.8321596244131797</v>
      </c>
      <c r="BT260" s="7">
        <v>5.9588199747834601E-2</v>
      </c>
      <c r="BU260" s="7">
        <v>5</v>
      </c>
      <c r="BV260" s="39">
        <v>46.416666666666728</v>
      </c>
      <c r="BW260" s="39">
        <v>32.980297148449054</v>
      </c>
      <c r="BX260" s="39">
        <v>40</v>
      </c>
      <c r="BY260" s="39">
        <v>-59.143939393939348</v>
      </c>
      <c r="BZ260" s="39">
        <v>54.903739119750888</v>
      </c>
      <c r="CA260" s="39">
        <v>33</v>
      </c>
      <c r="CB260">
        <v>0.54794520547945202</v>
      </c>
      <c r="CC260">
        <v>0.78480850518765377</v>
      </c>
      <c r="CD260" s="7">
        <v>0.9</v>
      </c>
      <c r="CE260" s="25">
        <v>371.62068965517244</v>
      </c>
      <c r="CF260" s="25">
        <v>447.9</v>
      </c>
      <c r="CG260" s="7">
        <v>0.96666666666666667</v>
      </c>
      <c r="CH260" s="7">
        <v>0.83333333333333337</v>
      </c>
      <c r="CI260" s="7">
        <v>0.9</v>
      </c>
      <c r="CJ260" s="8">
        <v>2</v>
      </c>
      <c r="CK260" s="8" t="s">
        <v>506</v>
      </c>
      <c r="CL260" s="8">
        <f t="shared" si="120"/>
        <v>4</v>
      </c>
      <c r="CM260" s="8" t="s">
        <v>634</v>
      </c>
      <c r="CN260" s="8">
        <v>0</v>
      </c>
      <c r="CO260" s="8" t="s">
        <v>634</v>
      </c>
      <c r="CP260" s="8">
        <v>0</v>
      </c>
      <c r="CQ260" s="7" t="s">
        <v>636</v>
      </c>
      <c r="CR260" s="7">
        <v>2</v>
      </c>
      <c r="CS260" s="7">
        <v>4</v>
      </c>
      <c r="CT260" s="7">
        <v>0</v>
      </c>
      <c r="CU260" s="8">
        <v>9</v>
      </c>
      <c r="CV260" s="8">
        <v>0</v>
      </c>
      <c r="CW260" s="7">
        <v>0</v>
      </c>
      <c r="CX260" s="7">
        <f t="shared" si="121"/>
        <v>0</v>
      </c>
      <c r="CY260" s="7">
        <f t="shared" si="122"/>
        <v>0</v>
      </c>
      <c r="CZ260" s="7">
        <v>0</v>
      </c>
      <c r="DA260" s="7">
        <v>0</v>
      </c>
      <c r="DB260" s="7">
        <v>0</v>
      </c>
      <c r="DC260" s="7">
        <v>0</v>
      </c>
      <c r="DD260" s="7">
        <v>0</v>
      </c>
      <c r="DE260" s="7">
        <v>9</v>
      </c>
      <c r="DF260" s="8">
        <v>21</v>
      </c>
      <c r="DG260" s="7">
        <v>40</v>
      </c>
      <c r="DH260" s="8">
        <v>0.91666666666666663</v>
      </c>
      <c r="DI260" s="8">
        <v>18</v>
      </c>
      <c r="DJ260" s="8">
        <v>30</v>
      </c>
      <c r="DK260" s="8">
        <v>0.4</v>
      </c>
      <c r="DL260" s="8">
        <f t="shared" si="87"/>
        <v>0.66666666666666663</v>
      </c>
      <c r="DM260" s="8">
        <f t="shared" si="88"/>
        <v>0.53333333333333333</v>
      </c>
      <c r="DN260" s="8">
        <v>846.36</v>
      </c>
      <c r="DO260" s="8">
        <v>894.07692307692309</v>
      </c>
      <c r="DP260" s="8">
        <v>862.68421052631584</v>
      </c>
      <c r="DQ260" s="8">
        <v>834.33333333333337</v>
      </c>
      <c r="DR260" s="8">
        <v>832.48148148148152</v>
      </c>
      <c r="DS260" s="8">
        <v>833.22222222222217</v>
      </c>
      <c r="DT260" s="8">
        <v>846.71084337349396</v>
      </c>
      <c r="DU260" s="8">
        <f t="shared" si="89"/>
        <v>12.026666666666642</v>
      </c>
      <c r="DV260" s="8">
        <f t="shared" si="89"/>
        <v>61.595441595441571</v>
      </c>
      <c r="DW260" s="8">
        <f t="shared" si="89"/>
        <v>29.461988304093666</v>
      </c>
      <c r="EB260" s="7">
        <v>0.98684210000000006</v>
      </c>
      <c r="EC260" s="7">
        <v>1</v>
      </c>
      <c r="ED260" s="7">
        <v>0.99342109999999995</v>
      </c>
      <c r="EE260" s="7">
        <v>496.13698630136997</v>
      </c>
      <c r="EF260" s="7">
        <v>490.30136986301397</v>
      </c>
      <c r="EG260" s="7">
        <v>493.219178082192</v>
      </c>
      <c r="EH260" s="7">
        <v>-5.8356164383561699</v>
      </c>
      <c r="EI260" s="7">
        <v>5.6713013120922202E-2</v>
      </c>
      <c r="EJ260" s="7">
        <v>3</v>
      </c>
      <c r="EK260">
        <v>55.232155232155272</v>
      </c>
      <c r="EL260">
        <v>31.587225174337938</v>
      </c>
      <c r="EM260">
        <v>39</v>
      </c>
      <c r="EN260">
        <v>-70.031796502384694</v>
      </c>
      <c r="EO260">
        <v>60.813572970509249</v>
      </c>
      <c r="EP260">
        <v>34</v>
      </c>
      <c r="EQ260">
        <v>0.53424657534246578</v>
      </c>
      <c r="ER260">
        <v>0.78867254576675794</v>
      </c>
      <c r="ES260" s="7">
        <v>0.96666666666666667</v>
      </c>
      <c r="ET260" s="25">
        <v>386.30508474576271</v>
      </c>
      <c r="EU260" s="25">
        <v>466.54385964912279</v>
      </c>
      <c r="EV260" s="7">
        <v>1</v>
      </c>
      <c r="EW260" s="7">
        <v>0.96666666666666667</v>
      </c>
      <c r="EX260" s="7">
        <v>0.98333333333333328</v>
      </c>
    </row>
    <row r="261" spans="1:154" x14ac:dyDescent="0.25">
      <c r="A261" s="2">
        <v>2112</v>
      </c>
      <c r="B261" s="7" t="s">
        <v>237</v>
      </c>
      <c r="C261" s="7" t="str">
        <f t="shared" si="123"/>
        <v>00</v>
      </c>
      <c r="D261" s="7">
        <f t="shared" si="124"/>
        <v>1900</v>
      </c>
      <c r="E261" s="7">
        <f t="shared" si="125"/>
        <v>2000</v>
      </c>
      <c r="F261" s="7">
        <f t="shared" si="126"/>
        <v>19</v>
      </c>
      <c r="G261" s="7" t="s">
        <v>447</v>
      </c>
      <c r="H261" s="7">
        <f t="shared" si="118"/>
        <v>1</v>
      </c>
      <c r="I261" s="7"/>
      <c r="J261" s="7" t="s">
        <v>470</v>
      </c>
      <c r="K261" s="7">
        <f t="shared" si="115"/>
        <v>1</v>
      </c>
      <c r="L261" s="7">
        <v>12</v>
      </c>
      <c r="M261" s="7" t="s">
        <v>495</v>
      </c>
      <c r="N261" s="7">
        <f t="shared" si="116"/>
        <v>1</v>
      </c>
      <c r="O261" s="7" t="s">
        <v>494</v>
      </c>
      <c r="P261" s="7">
        <f t="shared" si="127"/>
        <v>0</v>
      </c>
      <c r="Q261" s="7" t="s">
        <v>495</v>
      </c>
      <c r="R261" s="7">
        <f t="shared" si="104"/>
        <v>1</v>
      </c>
      <c r="S261" s="7" t="s">
        <v>501</v>
      </c>
      <c r="T261" s="7">
        <f t="shared" si="119"/>
        <v>1</v>
      </c>
      <c r="U261" s="7" t="s">
        <v>507</v>
      </c>
      <c r="V261" s="25">
        <v>49</v>
      </c>
      <c r="W261" s="25">
        <v>50</v>
      </c>
      <c r="X261" s="25">
        <v>19</v>
      </c>
      <c r="Y261" s="7">
        <f t="shared" si="114"/>
        <v>2</v>
      </c>
      <c r="Z261" s="7" t="s">
        <v>514</v>
      </c>
      <c r="AA261" s="7">
        <f t="shared" si="109"/>
        <v>6</v>
      </c>
      <c r="AB261" s="7">
        <v>1</v>
      </c>
      <c r="AC261" s="7">
        <v>1</v>
      </c>
      <c r="AD261" s="7">
        <v>0</v>
      </c>
      <c r="AE261" s="7">
        <v>6</v>
      </c>
      <c r="AF261" s="7">
        <v>0</v>
      </c>
      <c r="AG261" s="7">
        <v>0</v>
      </c>
      <c r="AH261" s="7">
        <v>0</v>
      </c>
      <c r="AI261" s="7">
        <v>6</v>
      </c>
      <c r="AJ261" s="7">
        <v>0</v>
      </c>
      <c r="AK261" s="7">
        <v>4</v>
      </c>
      <c r="AL261" s="7">
        <v>31.25</v>
      </c>
      <c r="AM261" s="7">
        <v>23</v>
      </c>
      <c r="AN261" s="7">
        <v>33</v>
      </c>
      <c r="AO261" s="7">
        <v>28</v>
      </c>
      <c r="AP261" s="7">
        <v>30</v>
      </c>
      <c r="AQ261" s="7">
        <v>28</v>
      </c>
      <c r="AR261" s="7">
        <v>42</v>
      </c>
      <c r="AS261" s="7">
        <v>0.875</v>
      </c>
      <c r="AT261" s="8">
        <v>22</v>
      </c>
      <c r="AU261" s="8">
        <v>24</v>
      </c>
      <c r="AV261" s="8">
        <v>0.48888888888888887</v>
      </c>
      <c r="AW261" s="8">
        <v>0.53333333333333333</v>
      </c>
      <c r="AX261" s="8">
        <v>0.51111111111111107</v>
      </c>
      <c r="AY261" s="8">
        <v>790.31818181818187</v>
      </c>
      <c r="AZ261" s="8">
        <v>883.95238095238096</v>
      </c>
      <c r="BA261" s="8">
        <v>836.04651162790697</v>
      </c>
      <c r="BB261" s="8">
        <v>884.36363636363637</v>
      </c>
      <c r="BC261" s="8">
        <v>784.36363636363637</v>
      </c>
      <c r="BD261" s="8">
        <v>834.36363636363637</v>
      </c>
      <c r="BE261" s="8">
        <v>835.19540229885058</v>
      </c>
      <c r="BF261" s="8">
        <v>-94.045454545454504</v>
      </c>
      <c r="BG261" s="8">
        <v>99.588744588744589</v>
      </c>
      <c r="BH261" s="8">
        <v>1.6828752642705922</v>
      </c>
      <c r="BM261" s="7">
        <v>0.98684210000000006</v>
      </c>
      <c r="BN261" s="7">
        <v>1</v>
      </c>
      <c r="BO261" s="7">
        <v>0.99342109999999995</v>
      </c>
      <c r="BP261" s="7">
        <v>466.20547945205499</v>
      </c>
      <c r="BQ261" s="7">
        <v>460.45205479452102</v>
      </c>
      <c r="BR261" s="7">
        <v>463.328767123288</v>
      </c>
      <c r="BS261" s="7">
        <v>-5.75342465753425</v>
      </c>
      <c r="BT261" s="7">
        <v>7.4196146379925304E-2</v>
      </c>
      <c r="BU261" s="7">
        <v>3</v>
      </c>
      <c r="BV261" s="39">
        <v>49.557017543859594</v>
      </c>
      <c r="BW261" s="39">
        <v>36.644974644099158</v>
      </c>
      <c r="BX261" s="39">
        <v>36</v>
      </c>
      <c r="BY261" s="39">
        <v>-42.205802968960917</v>
      </c>
      <c r="BZ261" s="39">
        <v>34.548273024389808</v>
      </c>
      <c r="CA261" s="39">
        <v>39</v>
      </c>
      <c r="CB261">
        <v>0.48</v>
      </c>
      <c r="CC261">
        <v>1.1741754464499805</v>
      </c>
      <c r="CD261" s="7">
        <v>0.89166666666666672</v>
      </c>
      <c r="CE261" s="25">
        <v>386.94915254237287</v>
      </c>
      <c r="CF261" s="25">
        <v>505.25</v>
      </c>
      <c r="CG261" s="7">
        <v>1</v>
      </c>
      <c r="CH261" s="7">
        <v>0.8</v>
      </c>
      <c r="CI261" s="7">
        <v>0.9</v>
      </c>
      <c r="CJ261" s="8">
        <v>2</v>
      </c>
      <c r="CK261" s="8" t="s">
        <v>507</v>
      </c>
      <c r="CL261" s="8">
        <f t="shared" si="120"/>
        <v>2</v>
      </c>
      <c r="CM261" s="8" t="s">
        <v>639</v>
      </c>
      <c r="CN261" s="8">
        <v>1</v>
      </c>
      <c r="CO261" s="8" t="s">
        <v>634</v>
      </c>
      <c r="CP261" s="8">
        <v>0</v>
      </c>
      <c r="CQ261" s="7" t="s">
        <v>635</v>
      </c>
      <c r="CR261" s="7">
        <v>0</v>
      </c>
      <c r="CS261" s="7">
        <v>7</v>
      </c>
      <c r="CT261" s="7">
        <v>2</v>
      </c>
      <c r="CU261" s="8">
        <v>0</v>
      </c>
      <c r="CV261" s="8">
        <v>0</v>
      </c>
      <c r="CW261" s="7">
        <v>10</v>
      </c>
      <c r="CX261" s="7">
        <f t="shared" si="121"/>
        <v>0</v>
      </c>
      <c r="CY261" s="7">
        <f t="shared" si="122"/>
        <v>0</v>
      </c>
      <c r="CZ261" s="7">
        <v>0</v>
      </c>
      <c r="DA261" s="7">
        <v>0</v>
      </c>
      <c r="DB261" s="7">
        <v>0</v>
      </c>
      <c r="DC261" s="7">
        <v>10</v>
      </c>
      <c r="DD261" s="7">
        <v>0</v>
      </c>
      <c r="DE261" s="7">
        <v>33</v>
      </c>
      <c r="DF261" s="8">
        <v>13</v>
      </c>
      <c r="DG261" s="7">
        <v>33.142857142857146</v>
      </c>
      <c r="DH261" s="8">
        <v>1</v>
      </c>
      <c r="DI261" s="8">
        <v>18</v>
      </c>
      <c r="DJ261" s="8">
        <v>28</v>
      </c>
      <c r="DK261" s="8">
        <v>0.4</v>
      </c>
      <c r="DL261" s="8">
        <f t="shared" ref="DL261:DL333" si="128">DJ261/45</f>
        <v>0.62222222222222223</v>
      </c>
      <c r="DM261" s="8">
        <f t="shared" si="88"/>
        <v>0.51111111111111107</v>
      </c>
      <c r="DN261" s="8">
        <v>652</v>
      </c>
      <c r="DO261" s="8">
        <v>824.1875</v>
      </c>
      <c r="DP261" s="8">
        <v>716.06976744186045</v>
      </c>
      <c r="DQ261" s="8">
        <v>710.33333333333337</v>
      </c>
      <c r="DR261" s="8">
        <v>670.33333333333337</v>
      </c>
      <c r="DS261" s="8">
        <v>686.33333333333337</v>
      </c>
      <c r="DT261" s="8">
        <v>700.86363636363637</v>
      </c>
      <c r="DU261" s="8">
        <f t="shared" si="89"/>
        <v>-58.333333333333371</v>
      </c>
      <c r="DV261" s="8">
        <f t="shared" si="89"/>
        <v>153.85416666666663</v>
      </c>
      <c r="DW261" s="8">
        <f t="shared" si="89"/>
        <v>29.736434108527078</v>
      </c>
      <c r="EB261" s="7">
        <v>1</v>
      </c>
      <c r="EC261" s="7">
        <v>0.98684210000000006</v>
      </c>
      <c r="ED261" s="7">
        <v>0.99342109999999995</v>
      </c>
      <c r="EE261" s="7">
        <v>521.23287671232902</v>
      </c>
      <c r="EF261" s="7">
        <v>509.47945205479499</v>
      </c>
      <c r="EG261" s="7">
        <v>515.35616438356203</v>
      </c>
      <c r="EH261" s="7">
        <v>-11.7534246575343</v>
      </c>
      <c r="EI261" s="7">
        <v>6.2595072025640394E-2</v>
      </c>
      <c r="EJ261" s="7">
        <v>3</v>
      </c>
      <c r="EK261">
        <v>39.625779625779629</v>
      </c>
      <c r="EL261">
        <v>21.263167402069747</v>
      </c>
      <c r="EM261">
        <v>39</v>
      </c>
      <c r="EN261">
        <v>-66.7830115830116</v>
      </c>
      <c r="EO261">
        <v>53.145821729905869</v>
      </c>
      <c r="EP261">
        <v>35</v>
      </c>
      <c r="EQ261">
        <v>0.52702702702702697</v>
      </c>
      <c r="ER261">
        <v>0.59335119346219656</v>
      </c>
      <c r="ES261" s="7">
        <v>0.97499999999999998</v>
      </c>
      <c r="ET261" s="25">
        <v>400.23728813559325</v>
      </c>
      <c r="EU261" s="25">
        <v>455.91379310344826</v>
      </c>
      <c r="EV261" s="7">
        <v>1</v>
      </c>
      <c r="EW261" s="7">
        <v>0.96666666666666667</v>
      </c>
      <c r="EX261" s="7">
        <v>0.98333333333333328</v>
      </c>
    </row>
    <row r="262" spans="1:154" x14ac:dyDescent="0.25">
      <c r="A262" s="2">
        <v>2113</v>
      </c>
      <c r="B262" s="7" t="s">
        <v>238</v>
      </c>
      <c r="C262" s="7" t="str">
        <f t="shared" si="123"/>
        <v>00</v>
      </c>
      <c r="D262" s="7">
        <f t="shared" si="124"/>
        <v>1900</v>
      </c>
      <c r="E262" s="7">
        <f t="shared" si="125"/>
        <v>2000</v>
      </c>
      <c r="F262" s="7">
        <f t="shared" si="126"/>
        <v>19</v>
      </c>
      <c r="G262" s="7" t="s">
        <v>447</v>
      </c>
      <c r="H262" s="7">
        <f t="shared" si="118"/>
        <v>1</v>
      </c>
      <c r="I262" s="7"/>
      <c r="J262" s="7" t="s">
        <v>470</v>
      </c>
      <c r="K262" s="7">
        <f t="shared" si="115"/>
        <v>1</v>
      </c>
      <c r="L262" s="7">
        <v>12</v>
      </c>
      <c r="M262" s="7" t="s">
        <v>495</v>
      </c>
      <c r="N262" s="7">
        <f t="shared" si="116"/>
        <v>1</v>
      </c>
      <c r="O262" s="7" t="s">
        <v>494</v>
      </c>
      <c r="P262" s="7">
        <f t="shared" si="127"/>
        <v>0</v>
      </c>
      <c r="Q262" s="7" t="s">
        <v>494</v>
      </c>
      <c r="R262" s="7">
        <f t="shared" si="104"/>
        <v>0</v>
      </c>
      <c r="S262" s="7" t="s">
        <v>501</v>
      </c>
      <c r="T262" s="7">
        <f t="shared" si="119"/>
        <v>1</v>
      </c>
      <c r="U262" s="7" t="s">
        <v>504</v>
      </c>
      <c r="V262" s="25">
        <v>53</v>
      </c>
      <c r="W262" s="25">
        <v>60</v>
      </c>
      <c r="X262" s="25">
        <v>29</v>
      </c>
      <c r="Y262" s="7">
        <f t="shared" si="114"/>
        <v>3</v>
      </c>
      <c r="Z262" s="7" t="s">
        <v>513</v>
      </c>
      <c r="AA262" s="7">
        <f t="shared" si="109"/>
        <v>5</v>
      </c>
      <c r="AB262" s="7">
        <v>4</v>
      </c>
      <c r="AC262" s="7">
        <v>1</v>
      </c>
      <c r="AD262" s="7">
        <v>0</v>
      </c>
      <c r="AE262" s="7">
        <v>8</v>
      </c>
      <c r="AF262" s="7">
        <v>1</v>
      </c>
      <c r="AG262" s="7">
        <v>0</v>
      </c>
      <c r="AH262" s="7">
        <v>2</v>
      </c>
      <c r="AI262" s="7">
        <v>5</v>
      </c>
      <c r="AJ262" s="7">
        <v>0</v>
      </c>
      <c r="AK262" s="7">
        <v>0</v>
      </c>
      <c r="AL262" s="7">
        <v>12</v>
      </c>
      <c r="AM262" s="7">
        <v>26</v>
      </c>
      <c r="AN262" s="7">
        <v>24</v>
      </c>
      <c r="AO262" s="7">
        <v>42</v>
      </c>
      <c r="AP262" s="7">
        <v>42</v>
      </c>
      <c r="AQ262" s="7">
        <v>15</v>
      </c>
      <c r="AR262" s="7">
        <v>39</v>
      </c>
      <c r="AS262" s="7">
        <v>0.95833333333333337</v>
      </c>
      <c r="AT262" s="8">
        <v>27</v>
      </c>
      <c r="AU262" s="8">
        <v>23</v>
      </c>
      <c r="AV262" s="8">
        <v>0.6</v>
      </c>
      <c r="AW262" s="8">
        <v>0.51111111111111107</v>
      </c>
      <c r="AX262" s="8">
        <v>0.55555555555555558</v>
      </c>
      <c r="AY262" s="8">
        <v>667.44444444444446</v>
      </c>
      <c r="AZ262" s="8">
        <v>636</v>
      </c>
      <c r="BA262" s="8">
        <v>650.15</v>
      </c>
      <c r="BB262" s="8">
        <v>746.38461538461536</v>
      </c>
      <c r="BC262" s="8">
        <v>666.68181818181813</v>
      </c>
      <c r="BD262" s="8">
        <v>709.85416666666663</v>
      </c>
      <c r="BE262" s="8">
        <v>682.71590909090912</v>
      </c>
      <c r="BF262" s="8">
        <v>-78.940170940170901</v>
      </c>
      <c r="BG262" s="8">
        <v>-30.68181818181813</v>
      </c>
      <c r="BH262" s="8">
        <v>-59.704166666666652</v>
      </c>
      <c r="BI262" s="7">
        <v>538</v>
      </c>
      <c r="BJ262" s="7">
        <v>519</v>
      </c>
      <c r="BK262" s="7">
        <v>2527.8666666666668</v>
      </c>
      <c r="BL262" s="7">
        <v>2450.6166666666668</v>
      </c>
      <c r="BM262" s="7">
        <v>0.96052630000000006</v>
      </c>
      <c r="BN262" s="7">
        <v>0.90789470000000005</v>
      </c>
      <c r="BO262" s="7">
        <v>0.93421050000000005</v>
      </c>
      <c r="BP262" s="7">
        <v>426.01388888888903</v>
      </c>
      <c r="BQ262" s="7">
        <v>424.68181818181802</v>
      </c>
      <c r="BR262" s="7">
        <v>425.37681159420299</v>
      </c>
      <c r="BS262" s="7">
        <v>-1.3320707070707301</v>
      </c>
      <c r="BT262" s="7">
        <v>3.5801496857578601E-2</v>
      </c>
      <c r="BU262" s="7">
        <v>9</v>
      </c>
      <c r="BV262" s="39">
        <v>36.835664335664383</v>
      </c>
      <c r="BW262" s="39">
        <v>23.439544125192398</v>
      </c>
      <c r="BX262" s="39">
        <v>39</v>
      </c>
      <c r="BY262" s="39">
        <v>-46.439393939393888</v>
      </c>
      <c r="BZ262" s="39">
        <v>33.363705171536168</v>
      </c>
      <c r="CA262" s="39">
        <v>33</v>
      </c>
      <c r="CB262">
        <v>0.54166666666666663</v>
      </c>
      <c r="CC262">
        <v>0.79319864474840196</v>
      </c>
      <c r="CD262" s="7">
        <v>0.97499999999999998</v>
      </c>
      <c r="CE262" s="25">
        <v>421.81666666666666</v>
      </c>
      <c r="CF262" s="25">
        <v>489.03508771929825</v>
      </c>
      <c r="CG262" s="7">
        <v>1</v>
      </c>
      <c r="CH262" s="7">
        <v>0.95</v>
      </c>
      <c r="CI262" s="7">
        <v>0.97499999999999998</v>
      </c>
      <c r="CJ262" s="8">
        <v>3</v>
      </c>
      <c r="CK262" s="15" t="s">
        <v>504</v>
      </c>
      <c r="CL262" s="8">
        <f t="shared" si="120"/>
        <v>3</v>
      </c>
      <c r="CM262" s="15" t="s">
        <v>634</v>
      </c>
      <c r="CN262" s="8">
        <v>0</v>
      </c>
      <c r="CO262" s="15" t="s">
        <v>631</v>
      </c>
      <c r="CP262" s="8">
        <v>2</v>
      </c>
      <c r="CQ262" s="15" t="s">
        <v>637</v>
      </c>
      <c r="CR262" s="7">
        <v>1</v>
      </c>
      <c r="CS262" s="7">
        <v>4</v>
      </c>
      <c r="CT262" s="7">
        <v>0</v>
      </c>
      <c r="CU262" s="8">
        <v>9</v>
      </c>
      <c r="CV262" s="8">
        <v>2</v>
      </c>
      <c r="CW262" s="15">
        <v>5</v>
      </c>
      <c r="CX262" s="7">
        <f t="shared" si="121"/>
        <v>0</v>
      </c>
      <c r="CY262" s="7">
        <f t="shared" si="122"/>
        <v>0</v>
      </c>
      <c r="CZ262" s="7">
        <v>1</v>
      </c>
      <c r="DA262" s="7">
        <v>0</v>
      </c>
      <c r="DB262" s="7">
        <v>2</v>
      </c>
      <c r="DC262" s="7">
        <v>2</v>
      </c>
      <c r="DD262" s="7">
        <v>1</v>
      </c>
      <c r="DE262" s="7">
        <v>12</v>
      </c>
      <c r="DF262" s="8">
        <v>29</v>
      </c>
      <c r="DG262" s="7">
        <v>31</v>
      </c>
      <c r="DH262" s="8">
        <v>0.95833333333333337</v>
      </c>
      <c r="DI262" s="8">
        <v>25</v>
      </c>
      <c r="DJ262" s="8">
        <v>24</v>
      </c>
      <c r="DK262" s="8">
        <v>0.55555555555555558</v>
      </c>
      <c r="DL262" s="8">
        <f t="shared" si="128"/>
        <v>0.53333333333333333</v>
      </c>
      <c r="DM262" s="8">
        <f t="shared" ref="DM262:DM334" si="129">(DI262+DJ262)/90</f>
        <v>0.5444444444444444</v>
      </c>
      <c r="DN262" s="8">
        <v>500.31578947368422</v>
      </c>
      <c r="DO262" s="8">
        <v>489</v>
      </c>
      <c r="DP262" s="8">
        <v>494.375</v>
      </c>
      <c r="DQ262" s="8">
        <v>504.5</v>
      </c>
      <c r="DR262" s="8">
        <v>524.20833333333337</v>
      </c>
      <c r="DS262" s="8">
        <v>514.35416666666663</v>
      </c>
      <c r="DT262" s="8">
        <v>505.27272727272725</v>
      </c>
      <c r="DU262" s="8">
        <f t="shared" ref="DU262:DW334" si="130">DN262-DQ262</f>
        <v>-4.1842105263157805</v>
      </c>
      <c r="DV262" s="8">
        <f t="shared" si="130"/>
        <v>-35.208333333333371</v>
      </c>
      <c r="DW262" s="8">
        <f t="shared" si="130"/>
        <v>-19.979166666666629</v>
      </c>
      <c r="EB262" s="7">
        <v>0.96052630000000006</v>
      </c>
      <c r="EC262" s="7">
        <v>0.93421050000000005</v>
      </c>
      <c r="ED262" s="7">
        <v>0.9473684</v>
      </c>
      <c r="EE262" s="7">
        <v>413.82857142857102</v>
      </c>
      <c r="EF262" s="7">
        <v>417.642857142857</v>
      </c>
      <c r="EG262" s="7">
        <v>415.73571428571398</v>
      </c>
      <c r="EH262" s="7">
        <v>3.81428571428575</v>
      </c>
      <c r="EI262" s="7">
        <v>5.22540290854955E-2</v>
      </c>
      <c r="EJ262" s="7">
        <v>7</v>
      </c>
      <c r="EK262">
        <v>33.691637630662022</v>
      </c>
      <c r="EL262">
        <v>25.442379873642775</v>
      </c>
      <c r="EM262">
        <v>41</v>
      </c>
      <c r="EN262">
        <v>-36.066820276497701</v>
      </c>
      <c r="EO262">
        <v>29.698695038548646</v>
      </c>
      <c r="EP262">
        <v>31</v>
      </c>
      <c r="EQ262">
        <v>0.56944444444444442</v>
      </c>
      <c r="ER262">
        <v>0.9341449390984039</v>
      </c>
      <c r="ES262" s="7">
        <v>0.89166666666666672</v>
      </c>
      <c r="ET262" s="25">
        <v>353.68965517241378</v>
      </c>
      <c r="EU262" s="25">
        <v>409.40816326530614</v>
      </c>
      <c r="EV262" s="7">
        <v>0.98333333333333328</v>
      </c>
      <c r="EW262" s="7">
        <v>0.81666666666666665</v>
      </c>
      <c r="EX262" s="7">
        <v>0.9</v>
      </c>
    </row>
    <row r="263" spans="1:154" x14ac:dyDescent="0.25">
      <c r="A263" s="2">
        <v>2114</v>
      </c>
      <c r="B263" s="7" t="s">
        <v>239</v>
      </c>
      <c r="C263" s="7" t="str">
        <f t="shared" si="123"/>
        <v>99</v>
      </c>
      <c r="D263" s="7">
        <f t="shared" si="124"/>
        <v>1999</v>
      </c>
      <c r="E263" s="7">
        <f t="shared" si="125"/>
        <v>1999</v>
      </c>
      <c r="F263" s="7">
        <f t="shared" si="126"/>
        <v>20</v>
      </c>
      <c r="G263" s="7" t="s">
        <v>447</v>
      </c>
      <c r="H263" s="7">
        <f t="shared" si="118"/>
        <v>1</v>
      </c>
      <c r="I263" s="7"/>
      <c r="J263" s="7" t="s">
        <v>470</v>
      </c>
      <c r="K263" s="7">
        <f t="shared" si="115"/>
        <v>1</v>
      </c>
      <c r="L263" s="7">
        <v>12</v>
      </c>
      <c r="M263" s="7" t="s">
        <v>495</v>
      </c>
      <c r="N263" s="7">
        <f t="shared" si="116"/>
        <v>1</v>
      </c>
      <c r="O263" s="7" t="s">
        <v>494</v>
      </c>
      <c r="P263" s="7">
        <f t="shared" si="127"/>
        <v>0</v>
      </c>
      <c r="Q263" s="7" t="s">
        <v>494</v>
      </c>
      <c r="R263" s="7">
        <f t="shared" si="104"/>
        <v>0</v>
      </c>
      <c r="S263" s="7" t="s">
        <v>501</v>
      </c>
      <c r="T263" s="7">
        <f t="shared" si="119"/>
        <v>1</v>
      </c>
      <c r="U263" s="7" t="s">
        <v>506</v>
      </c>
      <c r="V263" s="25">
        <v>54</v>
      </c>
      <c r="W263" s="25">
        <v>70</v>
      </c>
      <c r="X263" s="25">
        <v>26</v>
      </c>
      <c r="Y263" s="7">
        <f t="shared" si="114"/>
        <v>4</v>
      </c>
      <c r="Z263" s="7" t="s">
        <v>514</v>
      </c>
      <c r="AA263" s="7">
        <f t="shared" si="109"/>
        <v>6</v>
      </c>
      <c r="AB263" s="7">
        <v>2</v>
      </c>
      <c r="AC263" s="7">
        <v>1</v>
      </c>
      <c r="AD263" s="7">
        <v>0</v>
      </c>
      <c r="AE263" s="7">
        <v>1</v>
      </c>
      <c r="AF263" s="7">
        <v>1</v>
      </c>
      <c r="AG263" s="7">
        <v>0</v>
      </c>
      <c r="AH263" s="7">
        <v>0</v>
      </c>
      <c r="AI263" s="7">
        <v>0</v>
      </c>
      <c r="AJ263" s="7">
        <v>0</v>
      </c>
      <c r="AK263" s="7">
        <v>1</v>
      </c>
      <c r="AL263" s="7">
        <v>9</v>
      </c>
      <c r="AM263" s="7">
        <v>32</v>
      </c>
      <c r="AN263" s="7">
        <v>33</v>
      </c>
      <c r="AO263" s="7">
        <v>38</v>
      </c>
      <c r="AP263" s="7">
        <v>34</v>
      </c>
      <c r="AQ263" s="7">
        <v>16</v>
      </c>
      <c r="AR263" s="7">
        <v>36</v>
      </c>
      <c r="AS263" s="7">
        <v>0.91666666666666663</v>
      </c>
      <c r="AT263" s="8">
        <v>24</v>
      </c>
      <c r="AU263" s="8">
        <v>27</v>
      </c>
      <c r="AV263" s="8">
        <v>0.53333333333333333</v>
      </c>
      <c r="AW263" s="8">
        <v>0.6</v>
      </c>
      <c r="AX263" s="8">
        <v>0.56666666666666665</v>
      </c>
      <c r="AY263" s="8">
        <v>536.04761904761904</v>
      </c>
      <c r="AZ263" s="8">
        <v>567.55555555555554</v>
      </c>
      <c r="BA263" s="8">
        <v>550.58974358974353</v>
      </c>
      <c r="BB263" s="8">
        <v>546.08333333333337</v>
      </c>
      <c r="BC263" s="8">
        <v>549.40740740740739</v>
      </c>
      <c r="BD263" s="8">
        <v>547.84313725490199</v>
      </c>
      <c r="BE263" s="8">
        <v>549.0333333333333</v>
      </c>
      <c r="BF263" s="8">
        <v>-10.035714285714334</v>
      </c>
      <c r="BG263" s="8">
        <v>18.148148148148152</v>
      </c>
      <c r="BH263" s="8">
        <v>2.7466063348415446</v>
      </c>
      <c r="BM263" s="7">
        <v>1</v>
      </c>
      <c r="BN263" s="7">
        <v>0.98684210000000006</v>
      </c>
      <c r="BO263" s="7">
        <v>0.99342109999999995</v>
      </c>
      <c r="BP263" s="7">
        <v>424.447368421053</v>
      </c>
      <c r="BQ263" s="7">
        <v>424.79729729729701</v>
      </c>
      <c r="BR263" s="7">
        <v>424.62</v>
      </c>
      <c r="BS263" s="7">
        <v>0.34992887624463298</v>
      </c>
      <c r="BT263" s="7">
        <v>3.6731475313727099E-2</v>
      </c>
      <c r="BU263" s="7">
        <v>1</v>
      </c>
      <c r="BV263" s="39">
        <v>33.155454545454589</v>
      </c>
      <c r="BW263" s="39">
        <v>24.040287724657031</v>
      </c>
      <c r="BX263" s="39">
        <v>44</v>
      </c>
      <c r="BY263" s="39">
        <v>-41.046249999999958</v>
      </c>
      <c r="BZ263" s="39">
        <v>29.272277173761239</v>
      </c>
      <c r="CA263" s="39">
        <v>32</v>
      </c>
      <c r="CB263">
        <v>0.57894736842105265</v>
      </c>
      <c r="CC263">
        <v>0.80775843214555831</v>
      </c>
      <c r="CD263" s="7">
        <v>0.95833333333333337</v>
      </c>
      <c r="CE263" s="25">
        <v>373.18644067796612</v>
      </c>
      <c r="CF263" s="25">
        <v>443.07142857142856</v>
      </c>
      <c r="CG263" s="7">
        <v>1</v>
      </c>
      <c r="CH263" s="7">
        <v>0.95</v>
      </c>
      <c r="CI263" s="7">
        <v>0.97499999999999998</v>
      </c>
      <c r="CJ263" s="8">
        <v>3</v>
      </c>
      <c r="CK263" s="8" t="s">
        <v>506</v>
      </c>
      <c r="CL263" s="8">
        <f t="shared" si="120"/>
        <v>4</v>
      </c>
      <c r="CM263" s="8" t="s">
        <v>639</v>
      </c>
      <c r="CN263" s="8">
        <v>1</v>
      </c>
      <c r="CO263" s="8" t="s">
        <v>639</v>
      </c>
      <c r="CP263" s="8">
        <v>1</v>
      </c>
      <c r="CQ263" s="7" t="s">
        <v>636</v>
      </c>
      <c r="CR263" s="7">
        <v>2</v>
      </c>
      <c r="CS263" s="7">
        <v>7</v>
      </c>
      <c r="CT263" s="7">
        <v>3</v>
      </c>
      <c r="CU263" s="8">
        <v>0</v>
      </c>
      <c r="CV263" s="8">
        <v>0</v>
      </c>
      <c r="CW263" s="7">
        <v>0</v>
      </c>
      <c r="CX263" s="7">
        <f t="shared" si="121"/>
        <v>0</v>
      </c>
      <c r="CY263" s="7">
        <f t="shared" si="122"/>
        <v>0</v>
      </c>
      <c r="CZ263" s="7">
        <v>0</v>
      </c>
      <c r="DA263" s="7">
        <v>0</v>
      </c>
      <c r="DB263" s="7">
        <v>0</v>
      </c>
      <c r="DC263" s="7">
        <v>0</v>
      </c>
      <c r="DD263" s="7">
        <v>0</v>
      </c>
      <c r="DE263" s="7">
        <v>8</v>
      </c>
      <c r="DF263" s="8">
        <v>25</v>
      </c>
      <c r="DG263" s="7">
        <v>40</v>
      </c>
      <c r="DH263" s="8">
        <v>1</v>
      </c>
      <c r="DI263" s="8">
        <v>25</v>
      </c>
      <c r="DJ263" s="8">
        <v>25</v>
      </c>
      <c r="DK263" s="8">
        <v>0.55555555555555558</v>
      </c>
      <c r="DL263" s="8">
        <f t="shared" si="128"/>
        <v>0.55555555555555558</v>
      </c>
      <c r="DM263" s="8">
        <f t="shared" si="129"/>
        <v>0.55555555555555558</v>
      </c>
      <c r="DN263" s="8">
        <v>621.65</v>
      </c>
      <c r="DO263" s="8">
        <v>686.85</v>
      </c>
      <c r="DP263" s="8">
        <v>654.25</v>
      </c>
      <c r="DQ263" s="8">
        <v>622.0454545454545</v>
      </c>
      <c r="DR263" s="8">
        <v>595.125</v>
      </c>
      <c r="DS263" s="8">
        <v>608</v>
      </c>
      <c r="DT263" s="8">
        <v>629.51162790697674</v>
      </c>
      <c r="DU263" s="8">
        <f t="shared" si="130"/>
        <v>-0.39545454545452685</v>
      </c>
      <c r="DV263" s="8">
        <f t="shared" si="130"/>
        <v>91.725000000000023</v>
      </c>
      <c r="DW263" s="8">
        <f t="shared" si="130"/>
        <v>46.25</v>
      </c>
      <c r="EB263" s="7">
        <v>0.9736842</v>
      </c>
      <c r="EC263" s="7">
        <v>1</v>
      </c>
      <c r="ED263" s="7">
        <v>0.98684210000000006</v>
      </c>
      <c r="EE263" s="7">
        <v>411.63888888888903</v>
      </c>
      <c r="EF263" s="7">
        <v>411.756756756757</v>
      </c>
      <c r="EG263" s="7">
        <v>411.69863013698603</v>
      </c>
      <c r="EH263" s="7">
        <v>0.11786786786785799</v>
      </c>
      <c r="EI263" s="7">
        <v>4.5305127689841997E-2</v>
      </c>
      <c r="EJ263" s="7">
        <v>3</v>
      </c>
      <c r="EK263">
        <v>34.686178861788626</v>
      </c>
      <c r="EL263">
        <v>22.754803508026008</v>
      </c>
      <c r="EM263">
        <v>41</v>
      </c>
      <c r="EN263">
        <v>-41.630107526881723</v>
      </c>
      <c r="EO263">
        <v>35.233190765663835</v>
      </c>
      <c r="EP263">
        <v>31</v>
      </c>
      <c r="EQ263">
        <v>0.56944444444444442</v>
      </c>
      <c r="ER263">
        <v>0.83319935792601041</v>
      </c>
      <c r="ES263" s="7">
        <v>0.96666666666666667</v>
      </c>
      <c r="ET263" s="25">
        <v>372.73333333333335</v>
      </c>
      <c r="EU263" s="25">
        <v>428.92857142857144</v>
      </c>
      <c r="EV263" s="7">
        <v>1</v>
      </c>
      <c r="EW263" s="7">
        <v>0.95</v>
      </c>
      <c r="EX263" s="7">
        <v>0.97499999999999998</v>
      </c>
    </row>
    <row r="264" spans="1:154" x14ac:dyDescent="0.25">
      <c r="A264" s="2">
        <v>2115</v>
      </c>
      <c r="B264" s="7" t="s">
        <v>240</v>
      </c>
      <c r="C264" s="7" t="str">
        <f t="shared" si="123"/>
        <v>00</v>
      </c>
      <c r="D264" s="7">
        <f t="shared" si="124"/>
        <v>1900</v>
      </c>
      <c r="E264" s="7">
        <f t="shared" si="125"/>
        <v>2000</v>
      </c>
      <c r="F264" s="7">
        <f t="shared" si="126"/>
        <v>19</v>
      </c>
      <c r="G264" s="7" t="s">
        <v>447</v>
      </c>
      <c r="H264" s="7">
        <f t="shared" si="118"/>
        <v>1</v>
      </c>
      <c r="I264" s="7"/>
      <c r="J264" s="7" t="s">
        <v>470</v>
      </c>
      <c r="K264" s="7">
        <f t="shared" si="115"/>
        <v>1</v>
      </c>
      <c r="L264" s="7">
        <v>12</v>
      </c>
      <c r="M264" s="7" t="s">
        <v>495</v>
      </c>
      <c r="N264" s="7">
        <f t="shared" si="116"/>
        <v>1</v>
      </c>
      <c r="O264" s="7" t="s">
        <v>494</v>
      </c>
      <c r="P264" s="7">
        <f t="shared" si="127"/>
        <v>0</v>
      </c>
      <c r="Q264" s="7" t="s">
        <v>494</v>
      </c>
      <c r="R264" s="7">
        <f t="shared" si="104"/>
        <v>0</v>
      </c>
      <c r="S264" s="7" t="s">
        <v>501</v>
      </c>
      <c r="T264" s="7">
        <f t="shared" si="119"/>
        <v>1</v>
      </c>
      <c r="U264" s="7" t="s">
        <v>504</v>
      </c>
      <c r="V264" s="25">
        <v>55</v>
      </c>
      <c r="W264" s="25">
        <v>70</v>
      </c>
      <c r="X264" s="25">
        <v>33</v>
      </c>
      <c r="Y264" s="7">
        <f t="shared" si="114"/>
        <v>3</v>
      </c>
      <c r="Z264" s="7" t="s">
        <v>514</v>
      </c>
      <c r="AA264" s="7">
        <f t="shared" si="109"/>
        <v>6</v>
      </c>
      <c r="AB264" s="7">
        <v>10</v>
      </c>
      <c r="AC264" s="7">
        <v>4</v>
      </c>
      <c r="AD264" s="10"/>
      <c r="AE264" s="7">
        <v>0</v>
      </c>
      <c r="AF264" s="7">
        <v>0</v>
      </c>
      <c r="AG264" s="7">
        <v>0</v>
      </c>
      <c r="AH264" s="7">
        <v>0</v>
      </c>
      <c r="AI264" s="7">
        <v>0</v>
      </c>
      <c r="AJ264" s="7">
        <v>0</v>
      </c>
      <c r="AK264" s="7">
        <v>1</v>
      </c>
      <c r="AL264" s="7">
        <v>20</v>
      </c>
      <c r="AM264" s="7">
        <v>33</v>
      </c>
      <c r="AN264" s="7">
        <v>37</v>
      </c>
      <c r="AO264" s="7">
        <v>28</v>
      </c>
      <c r="AP264" s="7">
        <v>39</v>
      </c>
      <c r="AQ264" s="7">
        <v>19</v>
      </c>
      <c r="AR264" s="7">
        <v>38</v>
      </c>
      <c r="AS264" s="7">
        <v>0.95833333333333337</v>
      </c>
      <c r="AT264" s="8">
        <v>22</v>
      </c>
      <c r="AU264" s="8">
        <v>26</v>
      </c>
      <c r="AV264" s="8">
        <v>0.48888888888888887</v>
      </c>
      <c r="AW264" s="8">
        <v>0.57777777777777772</v>
      </c>
      <c r="AX264" s="8">
        <v>0.53333333333333333</v>
      </c>
      <c r="AY264" s="8">
        <v>610.3478260869565</v>
      </c>
      <c r="AZ264" s="8">
        <v>708.47368421052636</v>
      </c>
      <c r="BA264" s="8">
        <v>654.73809523809518</v>
      </c>
      <c r="BB264" s="8">
        <v>729.31818181818187</v>
      </c>
      <c r="BC264" s="8">
        <v>702.65384615384619</v>
      </c>
      <c r="BD264" s="8">
        <v>714.875</v>
      </c>
      <c r="BE264" s="8">
        <v>686.81111111111113</v>
      </c>
      <c r="BF264" s="8">
        <v>-118.97035573122537</v>
      </c>
      <c r="BG264" s="8">
        <v>5.8198380566801688</v>
      </c>
      <c r="BH264" s="8">
        <v>-60.136904761904816</v>
      </c>
      <c r="BI264" s="7">
        <v>540</v>
      </c>
      <c r="BJ264" s="7">
        <v>460</v>
      </c>
      <c r="BK264" s="7">
        <v>2510.9499999999998</v>
      </c>
      <c r="BL264" s="7">
        <v>2138.8000000000002</v>
      </c>
      <c r="BM264" s="7">
        <v>0.86842109999999995</v>
      </c>
      <c r="BN264" s="7">
        <v>0.9473684</v>
      </c>
      <c r="BO264" s="7">
        <v>0.90789470000000005</v>
      </c>
      <c r="BP264" s="7">
        <v>432.23809523809501</v>
      </c>
      <c r="BQ264" s="7">
        <v>441.98571428571398</v>
      </c>
      <c r="BR264" s="7">
        <v>437.36842105263202</v>
      </c>
      <c r="BS264" s="7">
        <v>9.7476190476190308</v>
      </c>
      <c r="BT264" s="7">
        <v>6.0077782144569103E-2</v>
      </c>
      <c r="BU264" s="7">
        <v>12</v>
      </c>
      <c r="BV264" s="39">
        <v>45.503873239436565</v>
      </c>
      <c r="BW264" s="39">
        <v>26.551353543652038</v>
      </c>
      <c r="BX264" s="39">
        <v>40</v>
      </c>
      <c r="BY264" s="39">
        <v>-52.521126760563412</v>
      </c>
      <c r="BZ264" s="39">
        <v>49.792904447655296</v>
      </c>
      <c r="CA264" s="39">
        <v>24</v>
      </c>
      <c r="CB264">
        <v>0.625</v>
      </c>
      <c r="CC264">
        <v>0.86639179404665978</v>
      </c>
      <c r="CD264" s="7">
        <v>0.93333333333333335</v>
      </c>
      <c r="CE264" s="25">
        <v>402.56896551724139</v>
      </c>
      <c r="CF264" s="25">
        <v>519.12962962962968</v>
      </c>
      <c r="CG264" s="7">
        <v>0.98333333333333328</v>
      </c>
      <c r="CH264" s="7">
        <v>0.91666666666666663</v>
      </c>
      <c r="CI264" s="7">
        <v>0.95</v>
      </c>
      <c r="CJ264" s="8">
        <v>3</v>
      </c>
      <c r="CK264" s="15" t="s">
        <v>504</v>
      </c>
      <c r="CL264" s="8">
        <f t="shared" si="120"/>
        <v>3</v>
      </c>
      <c r="CM264" s="15" t="s">
        <v>634</v>
      </c>
      <c r="CN264" s="8">
        <v>0</v>
      </c>
      <c r="CO264" s="15" t="s">
        <v>634</v>
      </c>
      <c r="CP264" s="8">
        <v>0</v>
      </c>
      <c r="CQ264" s="15" t="s">
        <v>637</v>
      </c>
      <c r="CR264" s="7">
        <v>1</v>
      </c>
      <c r="CS264" s="7">
        <v>3</v>
      </c>
      <c r="CT264" s="7">
        <v>4</v>
      </c>
      <c r="CU264" s="8">
        <v>1</v>
      </c>
      <c r="CV264" s="8">
        <v>0</v>
      </c>
      <c r="CW264" s="15">
        <v>4</v>
      </c>
      <c r="CX264" s="7">
        <f t="shared" si="121"/>
        <v>0</v>
      </c>
      <c r="CY264" s="7">
        <f t="shared" si="122"/>
        <v>0</v>
      </c>
      <c r="CZ264" s="7">
        <v>0</v>
      </c>
      <c r="DA264" s="7">
        <v>0</v>
      </c>
      <c r="DB264" s="7">
        <v>1</v>
      </c>
      <c r="DC264" s="7">
        <v>3</v>
      </c>
      <c r="DD264" s="7">
        <v>0</v>
      </c>
      <c r="DE264" s="7">
        <v>11</v>
      </c>
      <c r="DF264" s="8">
        <v>28</v>
      </c>
      <c r="DG264" s="7">
        <v>37</v>
      </c>
      <c r="DH264" s="8">
        <v>0.95833333333333337</v>
      </c>
      <c r="DI264" s="8">
        <v>21</v>
      </c>
      <c r="DJ264" s="8">
        <v>23</v>
      </c>
      <c r="DK264" s="8">
        <v>0.46666666666666667</v>
      </c>
      <c r="DL264" s="8">
        <f t="shared" si="128"/>
        <v>0.51111111111111107</v>
      </c>
      <c r="DM264" s="8">
        <f t="shared" si="129"/>
        <v>0.48888888888888887</v>
      </c>
      <c r="DN264" s="8">
        <v>687.95652173913038</v>
      </c>
      <c r="DO264" s="8">
        <v>766.86363636363637</v>
      </c>
      <c r="DP264" s="8">
        <v>726.5333333333333</v>
      </c>
      <c r="DQ264" s="8">
        <v>736.9</v>
      </c>
      <c r="DR264" s="8">
        <v>724.13043478260875</v>
      </c>
      <c r="DS264" s="8">
        <v>730.06976744186045</v>
      </c>
      <c r="DT264" s="8">
        <v>728.26136363636363</v>
      </c>
      <c r="DU264" s="8">
        <f t="shared" si="130"/>
        <v>-48.943478260869597</v>
      </c>
      <c r="DV264" s="8">
        <f t="shared" si="130"/>
        <v>42.733201581027629</v>
      </c>
      <c r="DW264" s="8">
        <f t="shared" si="130"/>
        <v>-3.5364341085271462</v>
      </c>
      <c r="EB264" s="7">
        <v>0.9736842</v>
      </c>
      <c r="EC264" s="7">
        <v>1</v>
      </c>
      <c r="ED264" s="7">
        <v>0.98684210000000006</v>
      </c>
      <c r="EE264" s="7">
        <v>470.08450704225402</v>
      </c>
      <c r="EF264" s="7">
        <v>472.743243243243</v>
      </c>
      <c r="EG264" s="7">
        <v>471.44137931034498</v>
      </c>
      <c r="EH264" s="7">
        <v>2.6587362009897202</v>
      </c>
      <c r="EI264" s="7">
        <v>7.0026567940168705E-2</v>
      </c>
      <c r="EJ264" s="7">
        <v>4</v>
      </c>
      <c r="EK264">
        <v>42.764166666666618</v>
      </c>
      <c r="EL264">
        <v>26.187947490210131</v>
      </c>
      <c r="EM264">
        <v>48</v>
      </c>
      <c r="EN264">
        <v>-79.048333333333389</v>
      </c>
      <c r="EO264">
        <v>81.358421250251212</v>
      </c>
      <c r="EP264">
        <v>24</v>
      </c>
      <c r="EQ264">
        <v>0.66666666666666663</v>
      </c>
      <c r="ER264">
        <v>0.54098758143751613</v>
      </c>
      <c r="ES264" s="7">
        <v>0.95</v>
      </c>
      <c r="ET264" s="25">
        <v>415.48275862068965</v>
      </c>
      <c r="EU264" s="25">
        <v>496.71428571428572</v>
      </c>
      <c r="EV264" s="7">
        <v>1</v>
      </c>
      <c r="EW264" s="7">
        <v>0.95</v>
      </c>
      <c r="EX264" s="7">
        <v>0.97499999999999998</v>
      </c>
    </row>
    <row r="265" spans="1:154" x14ac:dyDescent="0.25">
      <c r="A265" s="2">
        <v>2116</v>
      </c>
      <c r="B265" s="7" t="s">
        <v>241</v>
      </c>
      <c r="C265" s="7" t="str">
        <f t="shared" si="123"/>
        <v>98</v>
      </c>
      <c r="D265" s="7">
        <f t="shared" si="124"/>
        <v>1998</v>
      </c>
      <c r="E265" s="7">
        <f t="shared" si="125"/>
        <v>1998</v>
      </c>
      <c r="F265" s="7">
        <f t="shared" si="126"/>
        <v>21</v>
      </c>
      <c r="G265" s="7" t="s">
        <v>447</v>
      </c>
      <c r="H265" s="7">
        <f t="shared" si="118"/>
        <v>1</v>
      </c>
      <c r="I265" s="7"/>
      <c r="J265" s="7" t="s">
        <v>470</v>
      </c>
      <c r="K265" s="7">
        <f t="shared" si="115"/>
        <v>1</v>
      </c>
      <c r="L265" s="7">
        <v>12</v>
      </c>
      <c r="M265" s="7" t="s">
        <v>495</v>
      </c>
      <c r="N265" s="7">
        <f t="shared" si="116"/>
        <v>1</v>
      </c>
      <c r="O265" s="7" t="s">
        <v>494</v>
      </c>
      <c r="P265" s="7">
        <f t="shared" si="127"/>
        <v>0</v>
      </c>
      <c r="Q265" s="7" t="s">
        <v>494</v>
      </c>
      <c r="R265" s="7">
        <f t="shared" si="104"/>
        <v>0</v>
      </c>
      <c r="S265" s="7" t="s">
        <v>501</v>
      </c>
      <c r="T265" s="7">
        <f t="shared" si="119"/>
        <v>1</v>
      </c>
      <c r="U265" s="7" t="s">
        <v>506</v>
      </c>
      <c r="V265" s="25">
        <v>50</v>
      </c>
      <c r="W265" s="25">
        <v>30</v>
      </c>
      <c r="X265" s="25">
        <v>33</v>
      </c>
      <c r="Y265" s="7">
        <f t="shared" si="114"/>
        <v>4</v>
      </c>
      <c r="Z265" s="7" t="s">
        <v>514</v>
      </c>
      <c r="AA265" s="7">
        <f t="shared" si="109"/>
        <v>6</v>
      </c>
      <c r="AB265" s="7">
        <v>2</v>
      </c>
      <c r="AC265" s="7">
        <v>1</v>
      </c>
      <c r="AD265" s="7">
        <v>0</v>
      </c>
      <c r="AE265" s="7">
        <v>1</v>
      </c>
      <c r="AF265" s="7">
        <v>1</v>
      </c>
      <c r="AG265" s="7">
        <v>0</v>
      </c>
      <c r="AH265" s="7">
        <v>0</v>
      </c>
      <c r="AI265" s="7">
        <v>0</v>
      </c>
      <c r="AJ265" s="7">
        <v>1</v>
      </c>
      <c r="AK265" s="7">
        <v>1</v>
      </c>
      <c r="AL265" s="7">
        <v>20</v>
      </c>
      <c r="AM265" s="7">
        <v>34</v>
      </c>
      <c r="AN265" s="7">
        <v>26</v>
      </c>
      <c r="AO265" s="7">
        <v>39</v>
      </c>
      <c r="AP265" s="7">
        <v>41</v>
      </c>
      <c r="AQ265" s="7">
        <v>14</v>
      </c>
      <c r="AR265" s="7">
        <v>33</v>
      </c>
      <c r="AS265" s="7">
        <v>0.875</v>
      </c>
      <c r="AT265" s="8">
        <v>21</v>
      </c>
      <c r="AU265" s="8">
        <v>27</v>
      </c>
      <c r="AV265" s="8">
        <v>0.46666666666666667</v>
      </c>
      <c r="AW265" s="8">
        <v>0.6</v>
      </c>
      <c r="AX265" s="8">
        <v>0.53333333333333333</v>
      </c>
      <c r="AY265" s="8">
        <v>461.04761904761904</v>
      </c>
      <c r="AZ265" s="8">
        <v>470.38888888888891</v>
      </c>
      <c r="BA265" s="8">
        <v>465.35897435897436</v>
      </c>
      <c r="BB265" s="8">
        <v>516.14285714285711</v>
      </c>
      <c r="BC265" s="8">
        <v>507.59259259259261</v>
      </c>
      <c r="BD265" s="8">
        <v>511.33333333333331</v>
      </c>
      <c r="BE265" s="8">
        <v>490.72413793103448</v>
      </c>
      <c r="BF265" s="8">
        <v>-55.095238095238074</v>
      </c>
      <c r="BG265" s="8">
        <v>-37.203703703703695</v>
      </c>
      <c r="BH265" s="8">
        <v>-45.97435897435895</v>
      </c>
      <c r="BM265" s="7">
        <v>0.96052630000000006</v>
      </c>
      <c r="BN265" s="7">
        <v>0.88157890000000005</v>
      </c>
      <c r="BO265" s="7">
        <v>0.9210526</v>
      </c>
      <c r="BP265" s="7">
        <v>402.97142857142899</v>
      </c>
      <c r="BQ265" s="7">
        <v>383.230769230769</v>
      </c>
      <c r="BR265" s="7">
        <v>393.46666666666698</v>
      </c>
      <c r="BS265" s="7">
        <v>-19.740659340659398</v>
      </c>
      <c r="BT265" s="7">
        <v>7.8685362358604294E-2</v>
      </c>
      <c r="BU265" s="7">
        <v>11</v>
      </c>
      <c r="BV265" s="39">
        <v>36.927363184079653</v>
      </c>
      <c r="BW265" s="39">
        <v>47.213651509800499</v>
      </c>
      <c r="BX265" s="39">
        <v>30</v>
      </c>
      <c r="BY265" s="39">
        <v>-64.015272474835129</v>
      </c>
      <c r="BZ265" s="39">
        <v>52.579754764939274</v>
      </c>
      <c r="CA265" s="39">
        <v>43</v>
      </c>
      <c r="CB265">
        <v>0.41095890410958902</v>
      </c>
      <c r="CC265">
        <v>0.57685239406886957</v>
      </c>
      <c r="CD265" s="7">
        <v>0.9</v>
      </c>
      <c r="CE265" s="25">
        <v>349.91228070175441</v>
      </c>
      <c r="CF265" s="25">
        <v>472.64705882352939</v>
      </c>
      <c r="CG265" s="7">
        <v>1</v>
      </c>
      <c r="CH265" s="7">
        <v>0.8833333333333333</v>
      </c>
      <c r="CI265" s="7">
        <v>0.94166666666666665</v>
      </c>
      <c r="CJ265" s="8">
        <v>3</v>
      </c>
      <c r="CK265" s="8" t="s">
        <v>508</v>
      </c>
      <c r="CL265" s="8">
        <f t="shared" si="120"/>
        <v>1</v>
      </c>
      <c r="CM265" s="8" t="s">
        <v>634</v>
      </c>
      <c r="CN265" s="8">
        <v>0</v>
      </c>
      <c r="CO265" s="8" t="s">
        <v>634</v>
      </c>
      <c r="CP265" s="8">
        <v>0</v>
      </c>
      <c r="CQ265" s="7" t="s">
        <v>638</v>
      </c>
      <c r="CR265" s="7">
        <v>4</v>
      </c>
      <c r="CS265" s="7">
        <v>2</v>
      </c>
      <c r="CT265" s="7">
        <v>2</v>
      </c>
      <c r="CU265" s="8">
        <v>1</v>
      </c>
      <c r="CV265" s="8">
        <v>0</v>
      </c>
      <c r="CW265" s="7">
        <v>0</v>
      </c>
      <c r="CX265" s="7">
        <f t="shared" si="121"/>
        <v>0</v>
      </c>
      <c r="CY265" s="7">
        <f t="shared" si="122"/>
        <v>0</v>
      </c>
      <c r="CZ265" s="7">
        <v>0</v>
      </c>
      <c r="DA265" s="7">
        <v>0</v>
      </c>
      <c r="DB265" s="7">
        <v>0</v>
      </c>
      <c r="DC265" s="7">
        <v>0</v>
      </c>
      <c r="DD265" s="7">
        <v>0</v>
      </c>
      <c r="DE265" s="7">
        <v>28</v>
      </c>
      <c r="DF265" s="8">
        <v>29</v>
      </c>
      <c r="DG265" s="7">
        <v>39</v>
      </c>
      <c r="DH265" s="8">
        <v>0.875</v>
      </c>
      <c r="DI265" s="8">
        <v>26</v>
      </c>
      <c r="DJ265" s="8">
        <v>25</v>
      </c>
      <c r="DK265" s="8">
        <v>0.57777777777777772</v>
      </c>
      <c r="DL265" s="8">
        <f t="shared" si="128"/>
        <v>0.55555555555555558</v>
      </c>
      <c r="DM265" s="8">
        <f t="shared" si="129"/>
        <v>0.56666666666666665</v>
      </c>
      <c r="DN265" s="8">
        <v>566.05555555555554</v>
      </c>
      <c r="DO265" s="8">
        <v>561.29999999999995</v>
      </c>
      <c r="DP265" s="8">
        <v>563.5526315789474</v>
      </c>
      <c r="DQ265" s="8">
        <v>606.6</v>
      </c>
      <c r="DR265" s="8">
        <v>608.695652173913</v>
      </c>
      <c r="DS265" s="8">
        <v>607.60416666666663</v>
      </c>
      <c r="DT265" s="8">
        <v>588.1395348837209</v>
      </c>
      <c r="DU265" s="8">
        <f t="shared" si="130"/>
        <v>-40.54444444444448</v>
      </c>
      <c r="DV265" s="8">
        <f t="shared" si="130"/>
        <v>-47.395652173913049</v>
      </c>
      <c r="DW265" s="8">
        <f t="shared" si="130"/>
        <v>-44.05153508771923</v>
      </c>
      <c r="EB265" s="7">
        <v>0.93421050000000005</v>
      </c>
      <c r="EC265" s="7">
        <v>0.9210526</v>
      </c>
      <c r="ED265" s="7">
        <v>0.9276316</v>
      </c>
      <c r="EE265" s="7">
        <v>415.591549295775</v>
      </c>
      <c r="EF265" s="7">
        <v>415.66176470588198</v>
      </c>
      <c r="EG265" s="7">
        <v>415.62589928057599</v>
      </c>
      <c r="EH265" s="7">
        <v>7.0215410107721296E-2</v>
      </c>
      <c r="EI265" s="7">
        <v>4.8033759348608297E-2</v>
      </c>
      <c r="EJ265" s="7">
        <v>8</v>
      </c>
      <c r="EK265">
        <v>51.764492753623259</v>
      </c>
      <c r="EL265">
        <v>28.639885746202779</v>
      </c>
      <c r="EM265">
        <v>36</v>
      </c>
      <c r="EN265">
        <v>-46.97598343685295</v>
      </c>
      <c r="EO265">
        <v>34.711005135994299</v>
      </c>
      <c r="EP265">
        <v>35</v>
      </c>
      <c r="EQ265">
        <v>0.50704225352112675</v>
      </c>
      <c r="ER265">
        <v>1.1019352649254746</v>
      </c>
      <c r="ES265" s="7">
        <v>0.92500000000000004</v>
      </c>
      <c r="ET265" s="25">
        <v>354.36842105263156</v>
      </c>
      <c r="EU265" s="25">
        <v>465.51851851851853</v>
      </c>
      <c r="EV265" s="7">
        <v>0.98333333333333328</v>
      </c>
      <c r="EW265" s="7">
        <v>0.93333333333333335</v>
      </c>
      <c r="EX265" s="7">
        <v>0.95833333333333337</v>
      </c>
    </row>
    <row r="266" spans="1:154" x14ac:dyDescent="0.25">
      <c r="A266" s="2">
        <v>2117</v>
      </c>
      <c r="B266" s="7" t="s">
        <v>242</v>
      </c>
      <c r="C266" s="7" t="str">
        <f t="shared" si="123"/>
        <v>00</v>
      </c>
      <c r="D266" s="7">
        <f t="shared" si="124"/>
        <v>1900</v>
      </c>
      <c r="E266" s="7">
        <f t="shared" si="125"/>
        <v>2000</v>
      </c>
      <c r="F266" s="7">
        <f t="shared" si="126"/>
        <v>19</v>
      </c>
      <c r="G266" s="7" t="s">
        <v>447</v>
      </c>
      <c r="H266" s="7">
        <f t="shared" si="118"/>
        <v>1</v>
      </c>
      <c r="I266" s="7"/>
      <c r="J266" s="7" t="s">
        <v>470</v>
      </c>
      <c r="K266" s="7">
        <f t="shared" si="115"/>
        <v>1</v>
      </c>
      <c r="L266" s="7">
        <v>12</v>
      </c>
      <c r="M266" s="7" t="s">
        <v>495</v>
      </c>
      <c r="N266" s="7">
        <f t="shared" si="116"/>
        <v>1</v>
      </c>
      <c r="O266" s="7" t="s">
        <v>494</v>
      </c>
      <c r="P266" s="7">
        <f t="shared" si="127"/>
        <v>0</v>
      </c>
      <c r="Q266" s="7" t="s">
        <v>495</v>
      </c>
      <c r="R266" s="7">
        <f t="shared" si="104"/>
        <v>1</v>
      </c>
      <c r="S266" s="7" t="s">
        <v>501</v>
      </c>
      <c r="T266" s="7">
        <f t="shared" si="119"/>
        <v>1</v>
      </c>
      <c r="U266" s="7" t="s">
        <v>506</v>
      </c>
      <c r="V266" s="25">
        <v>53</v>
      </c>
      <c r="W266" s="25">
        <v>50</v>
      </c>
      <c r="X266" s="25">
        <v>33</v>
      </c>
      <c r="Y266" s="7">
        <f t="shared" si="114"/>
        <v>4</v>
      </c>
      <c r="Z266" s="7" t="s">
        <v>514</v>
      </c>
      <c r="AA266" s="7">
        <f t="shared" si="109"/>
        <v>6</v>
      </c>
      <c r="AB266" s="7">
        <v>9</v>
      </c>
      <c r="AC266" s="7">
        <v>0</v>
      </c>
      <c r="AD266" s="7">
        <v>9</v>
      </c>
      <c r="AE266" s="7">
        <v>0</v>
      </c>
      <c r="AF266" s="7">
        <v>0</v>
      </c>
      <c r="AG266" s="7">
        <v>0</v>
      </c>
      <c r="AH266" s="7">
        <v>0</v>
      </c>
      <c r="AI266" s="7">
        <v>0</v>
      </c>
      <c r="AJ266" s="7">
        <v>0</v>
      </c>
      <c r="AK266" s="7">
        <v>1</v>
      </c>
      <c r="AL266" s="7">
        <v>3</v>
      </c>
      <c r="AM266" s="7">
        <v>32</v>
      </c>
      <c r="AN266" s="7">
        <v>34</v>
      </c>
      <c r="AO266" s="7">
        <v>31</v>
      </c>
      <c r="AP266" s="7">
        <v>30</v>
      </c>
      <c r="AQ266" s="7">
        <v>15</v>
      </c>
      <c r="AR266" s="7">
        <v>34</v>
      </c>
      <c r="AS266" s="7">
        <v>1</v>
      </c>
      <c r="AT266" s="8">
        <v>26</v>
      </c>
      <c r="AU266" s="8">
        <v>21</v>
      </c>
      <c r="AV266" s="8">
        <v>0.57777777777777772</v>
      </c>
      <c r="AW266" s="8">
        <v>0.46666666666666667</v>
      </c>
      <c r="AX266" s="8">
        <v>0.52222222222222225</v>
      </c>
      <c r="AY266" s="8">
        <v>773.83333333333337</v>
      </c>
      <c r="AZ266" s="8">
        <v>718.5454545454545</v>
      </c>
      <c r="BA266" s="8">
        <v>743.42499999999995</v>
      </c>
      <c r="BB266" s="8">
        <v>754.32</v>
      </c>
      <c r="BC266" s="8">
        <v>753.71428571428567</v>
      </c>
      <c r="BD266" s="8">
        <v>754.04347826086962</v>
      </c>
      <c r="BE266" s="8">
        <v>749.10465116279067</v>
      </c>
      <c r="BF266" s="8">
        <v>19.513333333333321</v>
      </c>
      <c r="BG266" s="8">
        <v>-35.168831168831161</v>
      </c>
      <c r="BH266" s="8">
        <v>-10.618478260869665</v>
      </c>
      <c r="BM266" s="7">
        <v>0.96052630000000006</v>
      </c>
      <c r="BN266" s="7">
        <v>0.96052630000000006</v>
      </c>
      <c r="BO266" s="7">
        <v>0.96052630000000006</v>
      </c>
      <c r="BP266" s="7">
        <v>573.26760563380299</v>
      </c>
      <c r="BQ266" s="7">
        <v>576.305555555556</v>
      </c>
      <c r="BR266" s="7">
        <v>574.797202797203</v>
      </c>
      <c r="BS266" s="7">
        <v>3.03794992175267</v>
      </c>
      <c r="BT266" s="7">
        <v>7.0138886202017497E-2</v>
      </c>
      <c r="BU266" s="7">
        <v>5</v>
      </c>
      <c r="BV266" s="39">
        <v>71.430555555555614</v>
      </c>
      <c r="BW266" s="39">
        <v>42.568290722085507</v>
      </c>
      <c r="BX266" s="39">
        <v>40</v>
      </c>
      <c r="BY266" s="39">
        <v>-85.21057347670245</v>
      </c>
      <c r="BZ266" s="39">
        <v>62.616534437923221</v>
      </c>
      <c r="CA266" s="39">
        <v>31</v>
      </c>
      <c r="CB266">
        <v>0.56338028169014087</v>
      </c>
      <c r="CC266">
        <v>0.83828276986171846</v>
      </c>
      <c r="CD266" s="7">
        <v>0.89166666666666672</v>
      </c>
      <c r="CE266" s="25">
        <v>421.66101694915255</v>
      </c>
      <c r="CF266" s="25">
        <v>499.35416666666669</v>
      </c>
      <c r="CG266" s="7">
        <v>0.98333333333333328</v>
      </c>
      <c r="CH266" s="7">
        <v>0.81666666666666665</v>
      </c>
      <c r="CI266" s="7">
        <v>0.9</v>
      </c>
      <c r="CJ266" s="8">
        <v>2</v>
      </c>
      <c r="CK266" s="8" t="s">
        <v>507</v>
      </c>
      <c r="CL266" s="8">
        <f t="shared" si="120"/>
        <v>2</v>
      </c>
      <c r="CM266" s="8" t="s">
        <v>634</v>
      </c>
      <c r="CN266" s="8">
        <v>0</v>
      </c>
      <c r="CO266" s="8" t="s">
        <v>634</v>
      </c>
      <c r="CP266" s="8">
        <v>0</v>
      </c>
      <c r="CQ266" s="7" t="s">
        <v>636</v>
      </c>
      <c r="CR266" s="7">
        <v>2</v>
      </c>
      <c r="CS266" s="7">
        <v>3</v>
      </c>
      <c r="CT266" s="7">
        <v>5</v>
      </c>
      <c r="CU266" s="8">
        <v>1</v>
      </c>
      <c r="CV266" s="8">
        <v>1</v>
      </c>
      <c r="CW266" s="7">
        <v>0</v>
      </c>
      <c r="CX266" s="7">
        <f t="shared" si="121"/>
        <v>0</v>
      </c>
      <c r="CY266" s="7">
        <f t="shared" si="122"/>
        <v>0</v>
      </c>
      <c r="CZ266" s="7">
        <v>0</v>
      </c>
      <c r="DA266" s="7">
        <v>0</v>
      </c>
      <c r="DB266" s="7">
        <v>0</v>
      </c>
      <c r="DC266" s="7">
        <v>0</v>
      </c>
      <c r="DD266" s="7">
        <v>0</v>
      </c>
      <c r="DE266" s="7">
        <v>22</v>
      </c>
      <c r="DF266" s="8">
        <v>26</v>
      </c>
      <c r="DG266" s="7">
        <v>35</v>
      </c>
      <c r="DH266" s="8">
        <v>1</v>
      </c>
      <c r="DI266" s="8">
        <v>21</v>
      </c>
      <c r="DJ266" s="8">
        <v>26</v>
      </c>
      <c r="DK266" s="8">
        <v>0.46666666666666667</v>
      </c>
      <c r="DL266" s="8">
        <f t="shared" si="128"/>
        <v>0.57777777777777772</v>
      </c>
      <c r="DM266" s="8">
        <f t="shared" si="129"/>
        <v>0.52222222222222225</v>
      </c>
      <c r="DN266" s="8">
        <v>702.08695652173913</v>
      </c>
      <c r="DO266" s="8">
        <v>662.57894736842104</v>
      </c>
      <c r="DP266" s="8">
        <v>684.21428571428567</v>
      </c>
      <c r="DQ266" s="8">
        <v>808.52380952380952</v>
      </c>
      <c r="DR266" s="8">
        <v>857.42307692307691</v>
      </c>
      <c r="DS266" s="8">
        <v>835.57446808510633</v>
      </c>
      <c r="DT266" s="8">
        <v>764.14606741573039</v>
      </c>
      <c r="DU266" s="8">
        <f t="shared" si="130"/>
        <v>-106.43685300207039</v>
      </c>
      <c r="DV266" s="8">
        <f t="shared" si="130"/>
        <v>-194.84412955465586</v>
      </c>
      <c r="DW266" s="8">
        <f t="shared" si="130"/>
        <v>-151.36018237082067</v>
      </c>
      <c r="EB266" s="7">
        <v>0.98684210000000006</v>
      </c>
      <c r="EC266" s="7">
        <v>1</v>
      </c>
      <c r="ED266" s="7">
        <v>0.99342109999999995</v>
      </c>
      <c r="EE266" s="7">
        <v>653.23611111111097</v>
      </c>
      <c r="EF266" s="7">
        <v>636.73972602739696</v>
      </c>
      <c r="EG266" s="7">
        <v>644.93103448275895</v>
      </c>
      <c r="EH266" s="7">
        <v>-16.4963850837138</v>
      </c>
      <c r="EI266" s="7">
        <v>6.3839754119815698E-2</v>
      </c>
      <c r="EJ266" s="7">
        <v>4</v>
      </c>
      <c r="EK266">
        <v>69.300701637153466</v>
      </c>
      <c r="EL266">
        <v>44.089182778461293</v>
      </c>
      <c r="EM266">
        <v>41</v>
      </c>
      <c r="EN266">
        <v>-129.96995139195747</v>
      </c>
      <c r="EO266">
        <v>109.22607320433114</v>
      </c>
      <c r="EP266">
        <v>31</v>
      </c>
      <c r="EQ266">
        <v>0.56944444444444442</v>
      </c>
      <c r="ER266">
        <v>0.53320556709419364</v>
      </c>
      <c r="ES266" s="7">
        <v>0.96666666666666667</v>
      </c>
      <c r="ET266" s="25">
        <v>468.57627118644069</v>
      </c>
      <c r="EU266" s="25">
        <v>494.33333333333331</v>
      </c>
      <c r="EV266" s="7">
        <v>0.98333333333333328</v>
      </c>
      <c r="EW266" s="7">
        <v>0.96666666666666667</v>
      </c>
      <c r="EX266" s="7">
        <v>0.97499999999999998</v>
      </c>
    </row>
    <row r="267" spans="1:154" x14ac:dyDescent="0.25">
      <c r="A267" s="2">
        <v>2118</v>
      </c>
      <c r="B267" s="7" t="s">
        <v>170</v>
      </c>
      <c r="C267" s="7" t="str">
        <f t="shared" si="123"/>
        <v>99</v>
      </c>
      <c r="D267" s="7">
        <f t="shared" si="124"/>
        <v>1999</v>
      </c>
      <c r="E267" s="7">
        <f t="shared" si="125"/>
        <v>1999</v>
      </c>
      <c r="F267" s="7">
        <f t="shared" si="126"/>
        <v>20</v>
      </c>
      <c r="G267" s="7" t="s">
        <v>447</v>
      </c>
      <c r="H267" s="7">
        <f t="shared" si="118"/>
        <v>1</v>
      </c>
      <c r="I267" s="7"/>
      <c r="J267" s="7" t="s">
        <v>470</v>
      </c>
      <c r="K267" s="7">
        <f t="shared" si="115"/>
        <v>1</v>
      </c>
      <c r="L267" s="7">
        <v>12</v>
      </c>
      <c r="M267" s="7" t="s">
        <v>495</v>
      </c>
      <c r="N267" s="7">
        <f t="shared" si="116"/>
        <v>1</v>
      </c>
      <c r="O267" s="7" t="s">
        <v>494</v>
      </c>
      <c r="P267" s="7">
        <f t="shared" si="127"/>
        <v>0</v>
      </c>
      <c r="Q267" s="7" t="s">
        <v>494</v>
      </c>
      <c r="R267" s="7">
        <f t="shared" ref="R267:R330" si="131">IF(Q267="לא",0,1)</f>
        <v>0</v>
      </c>
      <c r="S267" s="7" t="s">
        <v>501</v>
      </c>
      <c r="T267" s="7">
        <f t="shared" si="119"/>
        <v>1</v>
      </c>
      <c r="U267" s="7" t="s">
        <v>506</v>
      </c>
      <c r="V267" s="25">
        <v>52</v>
      </c>
      <c r="W267" s="25">
        <v>50</v>
      </c>
      <c r="X267" s="25">
        <v>26</v>
      </c>
      <c r="Y267" s="7">
        <f t="shared" ref="Y267:Y298" si="132">IF(ISNUMBER(SEARCH("טובה מאוד",U267)),4,IF(ISNUMBER(SEARCH("די טובה",U267)),3,IF(ISNUMBER(SEARCH("די רעה",U267)),2,1)))</f>
        <v>4</v>
      </c>
      <c r="Z267" s="7" t="s">
        <v>513</v>
      </c>
      <c r="AA267" s="7">
        <f t="shared" si="109"/>
        <v>5</v>
      </c>
      <c r="AB267" s="7">
        <v>3</v>
      </c>
      <c r="AC267" s="7">
        <v>0</v>
      </c>
      <c r="AD267" s="7">
        <v>9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1</v>
      </c>
      <c r="AL267" s="7">
        <v>7</v>
      </c>
      <c r="AM267" s="7">
        <v>32</v>
      </c>
      <c r="AN267" s="7">
        <v>23</v>
      </c>
      <c r="AO267" s="7">
        <v>42</v>
      </c>
      <c r="AP267" s="7">
        <v>42.75</v>
      </c>
      <c r="AQ267" s="7">
        <v>16</v>
      </c>
      <c r="AR267" s="7">
        <v>29</v>
      </c>
      <c r="AS267" s="7">
        <v>0.875</v>
      </c>
      <c r="AT267" s="8">
        <v>24</v>
      </c>
      <c r="AU267" s="8">
        <v>22</v>
      </c>
      <c r="AV267" s="8">
        <v>0.53333333333333333</v>
      </c>
      <c r="AW267" s="8">
        <v>0.48888888888888887</v>
      </c>
      <c r="AX267" s="8">
        <v>0.51111111111111107</v>
      </c>
      <c r="AY267" s="8">
        <v>598.52380952380952</v>
      </c>
      <c r="AZ267" s="8">
        <v>602.95652173913038</v>
      </c>
      <c r="BA267" s="8">
        <v>600.84090909090912</v>
      </c>
      <c r="BB267" s="8">
        <v>577.79166666666663</v>
      </c>
      <c r="BC267" s="8">
        <v>604.85714285714289</v>
      </c>
      <c r="BD267" s="8">
        <v>590.42222222222222</v>
      </c>
      <c r="BE267" s="8">
        <v>595.57303370786519</v>
      </c>
      <c r="BF267" s="8">
        <v>20.73214285714289</v>
      </c>
      <c r="BG267" s="8">
        <v>-1.9006211180125092</v>
      </c>
      <c r="BH267" s="8">
        <v>10.418686868686905</v>
      </c>
      <c r="BM267" s="7">
        <v>0.98684210000000006</v>
      </c>
      <c r="BN267" s="7">
        <v>0.98684210000000006</v>
      </c>
      <c r="BO267" s="7">
        <v>0.98684210000000006</v>
      </c>
      <c r="BP267" s="7">
        <v>495.66216216216202</v>
      </c>
      <c r="BQ267" s="7">
        <v>490.36486486486501</v>
      </c>
      <c r="BR267" s="7">
        <v>493.01351351351298</v>
      </c>
      <c r="BS267" s="7">
        <v>-5.2972972972973498</v>
      </c>
      <c r="BT267" s="7">
        <v>7.6437582682831795E-2</v>
      </c>
      <c r="BU267" s="7">
        <v>2</v>
      </c>
      <c r="BV267" s="39">
        <v>33.864864864864806</v>
      </c>
      <c r="BW267" s="39">
        <v>26.396520903131844</v>
      </c>
      <c r="BX267" s="39">
        <v>38</v>
      </c>
      <c r="BY267" s="39">
        <v>-46.635135135135201</v>
      </c>
      <c r="BZ267" s="39">
        <v>44.306382785729092</v>
      </c>
      <c r="CA267" s="39">
        <v>36</v>
      </c>
      <c r="CB267">
        <v>0.51351351351351349</v>
      </c>
      <c r="CC267">
        <v>0.72616632860040342</v>
      </c>
      <c r="CD267" s="7">
        <v>0.95833333333333337</v>
      </c>
      <c r="CE267" s="25">
        <v>395.2</v>
      </c>
      <c r="CF267" s="25">
        <v>482.65454545454543</v>
      </c>
      <c r="CG267" s="7">
        <v>1</v>
      </c>
      <c r="CH267" s="7">
        <v>0.93333333333333335</v>
      </c>
      <c r="CI267" s="7">
        <v>0.96666666666666667</v>
      </c>
      <c r="CJ267" s="8"/>
      <c r="CK267" s="8"/>
      <c r="CL267" s="8"/>
      <c r="CM267" s="8"/>
      <c r="CN267" s="8"/>
      <c r="CO267" s="8"/>
      <c r="CP267" s="8"/>
      <c r="CU267" s="8"/>
      <c r="CV267" s="8"/>
      <c r="DF267" s="8"/>
      <c r="ET267" s="25"/>
      <c r="EU267" s="25"/>
    </row>
    <row r="268" spans="1:154" x14ac:dyDescent="0.25">
      <c r="A268" s="2">
        <v>2120</v>
      </c>
      <c r="B268" s="7" t="s">
        <v>243</v>
      </c>
      <c r="C268" s="7" t="str">
        <f t="shared" si="123"/>
        <v>00</v>
      </c>
      <c r="D268" s="7">
        <f t="shared" si="124"/>
        <v>1900</v>
      </c>
      <c r="E268" s="7">
        <f t="shared" si="125"/>
        <v>2000</v>
      </c>
      <c r="F268" s="7">
        <f t="shared" si="126"/>
        <v>19</v>
      </c>
      <c r="G268" s="7" t="s">
        <v>447</v>
      </c>
      <c r="H268" s="7">
        <f t="shared" si="118"/>
        <v>1</v>
      </c>
      <c r="I268" s="7"/>
      <c r="J268" s="7" t="s">
        <v>470</v>
      </c>
      <c r="K268" s="7">
        <f t="shared" ref="K268:K271" si="133">IF(ISNUMBER(SEARCH("עברית",J268)),1,0)</f>
        <v>1</v>
      </c>
      <c r="L268" s="7">
        <v>12</v>
      </c>
      <c r="M268" s="7" t="s">
        <v>495</v>
      </c>
      <c r="N268" s="7">
        <f t="shared" si="116"/>
        <v>1</v>
      </c>
      <c r="O268" s="7" t="s">
        <v>494</v>
      </c>
      <c r="P268" s="7">
        <f t="shared" si="127"/>
        <v>0</v>
      </c>
      <c r="Q268" s="7" t="s">
        <v>494</v>
      </c>
      <c r="R268" s="7">
        <f t="shared" si="131"/>
        <v>0</v>
      </c>
      <c r="S268" s="7" t="s">
        <v>501</v>
      </c>
      <c r="T268" s="7">
        <f t="shared" si="119"/>
        <v>1</v>
      </c>
      <c r="U268" s="7" t="s">
        <v>506</v>
      </c>
      <c r="V268" s="25">
        <v>52</v>
      </c>
      <c r="W268" s="25">
        <v>40</v>
      </c>
      <c r="X268" s="25">
        <v>30</v>
      </c>
      <c r="Y268" s="7">
        <f t="shared" si="132"/>
        <v>4</v>
      </c>
      <c r="Z268" s="7" t="s">
        <v>514</v>
      </c>
      <c r="AA268" s="7">
        <f t="shared" si="109"/>
        <v>6</v>
      </c>
      <c r="AB268" s="7">
        <v>20</v>
      </c>
      <c r="AC268" s="7">
        <v>20</v>
      </c>
      <c r="AD268" s="7">
        <v>2</v>
      </c>
      <c r="AE268" s="7">
        <v>74</v>
      </c>
      <c r="AF268" s="7">
        <v>17</v>
      </c>
      <c r="AG268" s="7">
        <v>8</v>
      </c>
      <c r="AH268" s="7">
        <v>26</v>
      </c>
      <c r="AI268" s="7">
        <v>23</v>
      </c>
      <c r="AJ268" s="7">
        <v>10</v>
      </c>
      <c r="AK268" s="7">
        <v>2</v>
      </c>
      <c r="AL268" s="7">
        <v>40</v>
      </c>
      <c r="AM268" s="7">
        <v>10</v>
      </c>
      <c r="AN268" s="7">
        <v>29</v>
      </c>
      <c r="AO268" s="7">
        <v>25</v>
      </c>
      <c r="AP268" s="7">
        <v>32</v>
      </c>
      <c r="AQ268" s="7">
        <v>34</v>
      </c>
      <c r="AR268" s="7">
        <v>37</v>
      </c>
      <c r="AS268" s="7">
        <v>0.91666666666666663</v>
      </c>
      <c r="AT268" s="8">
        <v>30</v>
      </c>
      <c r="AU268" s="8">
        <v>26</v>
      </c>
      <c r="AV268" s="8">
        <v>0.66666666666666663</v>
      </c>
      <c r="AW268" s="8">
        <v>0.57777777777777772</v>
      </c>
      <c r="AX268" s="8">
        <v>0.62222222222222223</v>
      </c>
      <c r="AY268" s="8">
        <v>797.33333333333337</v>
      </c>
      <c r="AZ268" s="8">
        <v>788.73684210526312</v>
      </c>
      <c r="BA268" s="8">
        <v>792.52941176470586</v>
      </c>
      <c r="BB268" s="8">
        <v>694.53571428571433</v>
      </c>
      <c r="BC268" s="8">
        <v>730.84615384615381</v>
      </c>
      <c r="BD268" s="8">
        <v>712.01851851851848</v>
      </c>
      <c r="BE268" s="8">
        <v>743.125</v>
      </c>
      <c r="BF268" s="8">
        <v>102.79761904761904</v>
      </c>
      <c r="BG268" s="8">
        <v>57.890688259109311</v>
      </c>
      <c r="BH268" s="8">
        <v>80.510893246187379</v>
      </c>
      <c r="BM268" s="7">
        <v>0.8026316</v>
      </c>
      <c r="BN268" s="7">
        <v>0.88157890000000005</v>
      </c>
      <c r="BO268" s="7">
        <v>0.84210529999999995</v>
      </c>
      <c r="BP268" s="7">
        <v>484.431034482759</v>
      </c>
      <c r="BQ268" s="7">
        <v>461.30158730158701</v>
      </c>
      <c r="BR268" s="7">
        <v>472.38842975206597</v>
      </c>
      <c r="BS268" s="7">
        <v>-23.129447181171301</v>
      </c>
      <c r="BT268" s="7">
        <v>0.100493473837186</v>
      </c>
      <c r="BU268" s="7">
        <v>20</v>
      </c>
      <c r="BV268" s="39">
        <v>72.239889705882348</v>
      </c>
      <c r="BW268" s="39">
        <v>52.973005138055001</v>
      </c>
      <c r="BX268" s="39">
        <v>34</v>
      </c>
      <c r="BY268" s="39">
        <v>-138.83854166666666</v>
      </c>
      <c r="BZ268" s="39">
        <v>147.54650867513681</v>
      </c>
      <c r="CA268" s="39">
        <v>24</v>
      </c>
      <c r="CB268">
        <v>0.58620689655172409</v>
      </c>
      <c r="CC268">
        <v>0.52031582036723611</v>
      </c>
      <c r="CD268" s="7">
        <v>0.875</v>
      </c>
      <c r="CE268" s="25">
        <v>377.05084745762713</v>
      </c>
      <c r="CF268" s="25">
        <v>461.41304347826087</v>
      </c>
      <c r="CG268" s="7">
        <v>1</v>
      </c>
      <c r="CH268" s="7">
        <v>0.76666666666666672</v>
      </c>
      <c r="CI268" s="7">
        <v>0.8833333333333333</v>
      </c>
      <c r="CJ268" s="8">
        <v>3</v>
      </c>
      <c r="CK268" s="8" t="s">
        <v>504</v>
      </c>
      <c r="CL268" s="8">
        <f t="shared" si="120"/>
        <v>3</v>
      </c>
      <c r="CM268" s="8" t="s">
        <v>631</v>
      </c>
      <c r="CN268" s="8">
        <v>2</v>
      </c>
      <c r="CO268" s="8" t="s">
        <v>631</v>
      </c>
      <c r="CP268" s="8">
        <v>2</v>
      </c>
      <c r="CQ268" s="7" t="s">
        <v>642</v>
      </c>
      <c r="CR268" s="7">
        <v>3</v>
      </c>
      <c r="CS268" s="7">
        <v>12</v>
      </c>
      <c r="CT268" s="7">
        <v>6</v>
      </c>
      <c r="CU268" s="8">
        <v>1</v>
      </c>
      <c r="CV268" s="8">
        <v>3</v>
      </c>
      <c r="CW268" s="7">
        <v>30</v>
      </c>
      <c r="CX268" s="7">
        <f t="shared" si="121"/>
        <v>0</v>
      </c>
      <c r="CY268" s="7">
        <f t="shared" si="122"/>
        <v>1</v>
      </c>
      <c r="CZ268" s="7">
        <v>0</v>
      </c>
      <c r="DA268" s="7">
        <v>0</v>
      </c>
      <c r="DB268" s="7">
        <v>11</v>
      </c>
      <c r="DC268" s="7">
        <v>19</v>
      </c>
      <c r="DD268" s="7">
        <v>0</v>
      </c>
      <c r="DE268" s="7">
        <v>37</v>
      </c>
      <c r="DF268" s="8">
        <v>16</v>
      </c>
      <c r="DG268" s="7">
        <v>35</v>
      </c>
      <c r="DH268" s="8">
        <v>0.95833333333333337</v>
      </c>
      <c r="DI268" s="8">
        <v>26</v>
      </c>
      <c r="DJ268" s="8">
        <v>21</v>
      </c>
      <c r="DK268" s="8">
        <v>0.57777777777777772</v>
      </c>
      <c r="DL268" s="8">
        <f t="shared" si="128"/>
        <v>0.46666666666666667</v>
      </c>
      <c r="DM268" s="8">
        <f t="shared" si="129"/>
        <v>0.52222222222222225</v>
      </c>
      <c r="DN268" s="8">
        <v>685.15789473684208</v>
      </c>
      <c r="DO268" s="8">
        <v>604.875</v>
      </c>
      <c r="DP268" s="8">
        <v>640.34883720930236</v>
      </c>
      <c r="DQ268" s="8">
        <v>550.34615384615381</v>
      </c>
      <c r="DR268" s="8">
        <v>575.35</v>
      </c>
      <c r="DS268" s="8">
        <v>561.21739130434787</v>
      </c>
      <c r="DT268" s="8">
        <v>599.44943820224717</v>
      </c>
      <c r="DU268" s="8">
        <f t="shared" si="130"/>
        <v>134.81174089068827</v>
      </c>
      <c r="DV268" s="8">
        <f t="shared" si="130"/>
        <v>29.524999999999977</v>
      </c>
      <c r="DW268" s="8">
        <f t="shared" si="130"/>
        <v>79.131445904954489</v>
      </c>
      <c r="EB268" s="7">
        <v>0.96052630000000006</v>
      </c>
      <c r="EC268" s="7">
        <v>0.9736842</v>
      </c>
      <c r="ED268" s="7">
        <v>0.96710529999999995</v>
      </c>
      <c r="EE268" s="7">
        <v>428.34285714285699</v>
      </c>
      <c r="EF268" s="7">
        <v>429.19178082191797</v>
      </c>
      <c r="EG268" s="7">
        <v>428.77622377622401</v>
      </c>
      <c r="EH268" s="7">
        <v>0.84892367906064703</v>
      </c>
      <c r="EI268" s="7">
        <v>5.89016947405476E-2</v>
      </c>
      <c r="EJ268" s="7">
        <v>5</v>
      </c>
      <c r="EK268">
        <v>33.929876060013001</v>
      </c>
      <c r="EL268">
        <v>23.44401591208663</v>
      </c>
      <c r="EM268">
        <v>42</v>
      </c>
      <c r="EN268">
        <v>-57.308219178082233</v>
      </c>
      <c r="EO268">
        <v>46.362161295608246</v>
      </c>
      <c r="EP268">
        <v>30</v>
      </c>
      <c r="EQ268">
        <v>0.58333333333333337</v>
      </c>
      <c r="ER268">
        <v>0.5920595081584672</v>
      </c>
      <c r="ES268" s="7">
        <v>0.84166666666666667</v>
      </c>
      <c r="ET268" s="25">
        <v>320.29824561403507</v>
      </c>
      <c r="EU268" s="25">
        <v>409.43181818181819</v>
      </c>
      <c r="EV268" s="7">
        <v>1</v>
      </c>
      <c r="EW268" s="7">
        <v>0.73333333333333328</v>
      </c>
      <c r="EX268" s="7">
        <v>0.8666666666666667</v>
      </c>
    </row>
    <row r="269" spans="1:154" x14ac:dyDescent="0.25">
      <c r="A269" s="2">
        <v>2121</v>
      </c>
      <c r="B269" s="14" t="s">
        <v>244</v>
      </c>
      <c r="C269" s="7" t="str">
        <f t="shared" si="123"/>
        <v>00</v>
      </c>
      <c r="D269" s="7">
        <f t="shared" si="124"/>
        <v>1900</v>
      </c>
      <c r="E269" s="7">
        <f t="shared" si="125"/>
        <v>2000</v>
      </c>
      <c r="F269" s="7">
        <f t="shared" si="126"/>
        <v>19</v>
      </c>
      <c r="G269" s="14" t="s">
        <v>447</v>
      </c>
      <c r="H269" s="7">
        <f t="shared" si="118"/>
        <v>1</v>
      </c>
      <c r="I269" s="14"/>
      <c r="J269" s="14" t="s">
        <v>470</v>
      </c>
      <c r="K269" s="7">
        <f t="shared" si="133"/>
        <v>1</v>
      </c>
      <c r="L269" s="14">
        <v>12</v>
      </c>
      <c r="M269" s="14" t="s">
        <v>495</v>
      </c>
      <c r="N269" s="7">
        <f t="shared" ref="N269:N300" si="134">IF(M269="לא",0,1)</f>
        <v>1</v>
      </c>
      <c r="O269" s="14" t="s">
        <v>494</v>
      </c>
      <c r="P269" s="7">
        <f t="shared" si="127"/>
        <v>0</v>
      </c>
      <c r="Q269" s="14" t="s">
        <v>494</v>
      </c>
      <c r="R269" s="7">
        <f t="shared" si="131"/>
        <v>0</v>
      </c>
      <c r="S269" s="14" t="s">
        <v>501</v>
      </c>
      <c r="T269" s="7">
        <f t="shared" si="119"/>
        <v>1</v>
      </c>
      <c r="U269" s="14" t="s">
        <v>506</v>
      </c>
      <c r="V269" s="25">
        <v>53</v>
      </c>
      <c r="W269" s="25">
        <v>50</v>
      </c>
      <c r="X269" s="25">
        <v>28</v>
      </c>
      <c r="Y269" s="7">
        <f t="shared" si="132"/>
        <v>4</v>
      </c>
      <c r="Z269" s="14" t="s">
        <v>514</v>
      </c>
      <c r="AA269" s="7">
        <f t="shared" si="109"/>
        <v>6</v>
      </c>
      <c r="AB269" s="7">
        <v>12</v>
      </c>
      <c r="AC269" s="7">
        <v>5</v>
      </c>
      <c r="AD269" s="10"/>
      <c r="AE269" s="7">
        <v>15</v>
      </c>
      <c r="AF269" s="7">
        <v>6</v>
      </c>
      <c r="AG269" s="7">
        <v>0</v>
      </c>
      <c r="AH269" s="7">
        <v>6</v>
      </c>
      <c r="AI269" s="7">
        <v>3</v>
      </c>
      <c r="AJ269" s="7">
        <v>5</v>
      </c>
      <c r="AK269" s="7">
        <v>4</v>
      </c>
      <c r="AL269" s="7">
        <v>26</v>
      </c>
      <c r="AM269" s="7">
        <v>27</v>
      </c>
      <c r="AN269" s="7">
        <v>31</v>
      </c>
      <c r="AO269" s="7">
        <v>34</v>
      </c>
      <c r="AP269" s="7">
        <v>32</v>
      </c>
      <c r="AQ269" s="7">
        <v>13</v>
      </c>
      <c r="AR269" s="7">
        <v>42</v>
      </c>
      <c r="AS269" s="7">
        <v>1</v>
      </c>
      <c r="AT269" s="8">
        <v>24</v>
      </c>
      <c r="AU269" s="8">
        <v>31</v>
      </c>
      <c r="AV269" s="8">
        <v>0.53333333333333333</v>
      </c>
      <c r="AW269" s="8">
        <v>0.68888888888888888</v>
      </c>
      <c r="AX269" s="8">
        <v>0.61111111111111116</v>
      </c>
      <c r="AY269" s="8">
        <v>877.38095238095241</v>
      </c>
      <c r="AZ269" s="8">
        <v>758.28571428571433</v>
      </c>
      <c r="BA269" s="8">
        <v>829.74285714285713</v>
      </c>
      <c r="BB269" s="8">
        <v>971.45833333333337</v>
      </c>
      <c r="BC269" s="8">
        <v>955.86666666666667</v>
      </c>
      <c r="BD269" s="8">
        <v>962.7962962962963</v>
      </c>
      <c r="BE269" s="8">
        <v>910.47191011235952</v>
      </c>
      <c r="BF269" s="8">
        <v>-94.077380952380963</v>
      </c>
      <c r="BG269" s="8">
        <v>-197.58095238095234</v>
      </c>
      <c r="BH269" s="8">
        <v>-133.05343915343917</v>
      </c>
      <c r="BM269" s="7">
        <v>0.98684210000000006</v>
      </c>
      <c r="BN269" s="7">
        <v>0.9736842</v>
      </c>
      <c r="BO269" s="7">
        <v>0.9802632</v>
      </c>
      <c r="BP269" s="7">
        <v>449.86486486486501</v>
      </c>
      <c r="BQ269" s="7">
        <v>439.45205479452102</v>
      </c>
      <c r="BR269" s="7">
        <v>444.69387755102002</v>
      </c>
      <c r="BS269" s="7">
        <v>-10.4128100703443</v>
      </c>
      <c r="BT269" s="7">
        <v>5.30529327624834E-2</v>
      </c>
      <c r="BU269" s="7">
        <v>3</v>
      </c>
      <c r="BV269" s="39">
        <v>33.814564564564527</v>
      </c>
      <c r="BW269" s="39">
        <v>26.515354857325192</v>
      </c>
      <c r="BX269" s="39">
        <v>36</v>
      </c>
      <c r="BY269" s="39">
        <v>-48.955903271692783</v>
      </c>
      <c r="BZ269" s="39">
        <v>44.785553975309277</v>
      </c>
      <c r="CA269" s="39">
        <v>38</v>
      </c>
      <c r="CB269">
        <v>0.48648648648648651</v>
      </c>
      <c r="CC269">
        <v>0.69071475153675166</v>
      </c>
      <c r="CD269" s="7">
        <v>0.94166666666666665</v>
      </c>
      <c r="CE269" s="25">
        <v>394.38983050847457</v>
      </c>
      <c r="CF269" s="25">
        <v>496.88888888888891</v>
      </c>
      <c r="CG269" s="7">
        <v>1</v>
      </c>
      <c r="CH269" s="7">
        <v>0.91666666666666663</v>
      </c>
      <c r="CI269" s="7">
        <v>0.95833333333333337</v>
      </c>
      <c r="CJ269" s="8">
        <v>2</v>
      </c>
      <c r="CK269" s="8" t="s">
        <v>507</v>
      </c>
      <c r="CL269" s="8">
        <f t="shared" si="120"/>
        <v>2</v>
      </c>
      <c r="CM269" s="8" t="s">
        <v>639</v>
      </c>
      <c r="CN269" s="8">
        <v>1</v>
      </c>
      <c r="CO269" s="8" t="s">
        <v>640</v>
      </c>
      <c r="CP269" s="8">
        <v>3</v>
      </c>
      <c r="CQ269" s="7" t="s">
        <v>637</v>
      </c>
      <c r="CR269" s="7">
        <v>1</v>
      </c>
      <c r="CS269" s="7">
        <v>9</v>
      </c>
      <c r="CT269" s="7">
        <v>1</v>
      </c>
      <c r="CU269" s="8">
        <v>0</v>
      </c>
      <c r="CV269" s="8">
        <v>0</v>
      </c>
      <c r="CW269" s="7">
        <v>5</v>
      </c>
      <c r="CX269" s="7">
        <f t="shared" si="121"/>
        <v>0</v>
      </c>
      <c r="CY269" s="7">
        <f t="shared" si="122"/>
        <v>0</v>
      </c>
      <c r="CZ269" s="7">
        <v>0</v>
      </c>
      <c r="DA269" s="7">
        <v>0</v>
      </c>
      <c r="DB269" s="7">
        <v>0</v>
      </c>
      <c r="DC269" s="7">
        <v>5</v>
      </c>
      <c r="DD269" s="7">
        <v>0</v>
      </c>
      <c r="DE269" s="7">
        <v>12</v>
      </c>
      <c r="DF269" s="8">
        <v>25</v>
      </c>
      <c r="DG269" s="7">
        <v>39</v>
      </c>
      <c r="DH269" s="8">
        <v>0.91666666666666663</v>
      </c>
      <c r="DI269" s="8">
        <v>18</v>
      </c>
      <c r="DJ269" s="8">
        <v>31</v>
      </c>
      <c r="DK269" s="8">
        <v>0.4</v>
      </c>
      <c r="DL269" s="8">
        <f t="shared" si="128"/>
        <v>0.68888888888888888</v>
      </c>
      <c r="DM269" s="8">
        <f t="shared" si="129"/>
        <v>0.5444444444444444</v>
      </c>
      <c r="DN269" s="8">
        <v>732.7037037037037</v>
      </c>
      <c r="DO269" s="8">
        <v>975.07142857142856</v>
      </c>
      <c r="DP269" s="8">
        <v>815.46341463414637</v>
      </c>
      <c r="DQ269" s="8">
        <v>882.05882352941171</v>
      </c>
      <c r="DR269" s="8">
        <v>830.70967741935488</v>
      </c>
      <c r="DS269" s="8">
        <v>848.89583333333337</v>
      </c>
      <c r="DT269" s="8">
        <v>833.49438202247188</v>
      </c>
      <c r="DU269" s="8">
        <f t="shared" si="130"/>
        <v>-149.35511982570802</v>
      </c>
      <c r="DV269" s="8">
        <f t="shared" si="130"/>
        <v>144.36175115207368</v>
      </c>
      <c r="DW269" s="8">
        <f t="shared" si="130"/>
        <v>-33.432418699186996</v>
      </c>
      <c r="EB269" s="7">
        <v>1</v>
      </c>
      <c r="EC269" s="7">
        <v>0.96052630000000006</v>
      </c>
      <c r="ED269" s="7">
        <v>0.9802632</v>
      </c>
      <c r="EE269" s="7">
        <v>491.06756756756801</v>
      </c>
      <c r="EF269" s="7">
        <v>494.54285714285697</v>
      </c>
      <c r="EG269" s="7">
        <v>492.756944444444</v>
      </c>
      <c r="EH269" s="7">
        <v>3.4752895752895898</v>
      </c>
      <c r="EI269" s="7">
        <v>4.0119946234822797E-2</v>
      </c>
      <c r="EJ269" s="7">
        <v>5</v>
      </c>
      <c r="EK269">
        <v>52.856582633053222</v>
      </c>
      <c r="EL269">
        <v>29.322741088517848</v>
      </c>
      <c r="EM269">
        <v>51</v>
      </c>
      <c r="EN269">
        <v>-106.0223602484472</v>
      </c>
      <c r="EO269">
        <v>77.292120126494126</v>
      </c>
      <c r="EP269">
        <v>23</v>
      </c>
      <c r="EQ269">
        <v>0.68918918918918914</v>
      </c>
      <c r="ER269">
        <v>0.49854184069466007</v>
      </c>
      <c r="ES269" s="7">
        <v>0.96666666666666667</v>
      </c>
      <c r="ET269" s="25">
        <v>420.37931034482756</v>
      </c>
      <c r="EU269" s="25">
        <v>499.44827586206895</v>
      </c>
      <c r="EV269" s="7">
        <v>1</v>
      </c>
      <c r="EW269" s="7">
        <v>0.96666666666666667</v>
      </c>
      <c r="EX269" s="7">
        <v>0.98333333333333328</v>
      </c>
    </row>
    <row r="270" spans="1:154" x14ac:dyDescent="0.25">
      <c r="A270" s="2">
        <v>2122</v>
      </c>
      <c r="B270" s="7" t="s">
        <v>83</v>
      </c>
      <c r="C270" s="7" t="str">
        <f t="shared" si="123"/>
        <v>00</v>
      </c>
      <c r="D270" s="7">
        <f t="shared" si="124"/>
        <v>1900</v>
      </c>
      <c r="E270" s="7">
        <f t="shared" si="125"/>
        <v>2000</v>
      </c>
      <c r="F270" s="7">
        <f t="shared" si="126"/>
        <v>19</v>
      </c>
      <c r="G270" s="7" t="s">
        <v>447</v>
      </c>
      <c r="H270" s="7">
        <f t="shared" si="118"/>
        <v>1</v>
      </c>
      <c r="I270" s="7"/>
      <c r="J270" s="7" t="s">
        <v>470</v>
      </c>
      <c r="K270" s="7">
        <f t="shared" si="133"/>
        <v>1</v>
      </c>
      <c r="L270" s="7">
        <v>12</v>
      </c>
      <c r="M270" s="7" t="s">
        <v>495</v>
      </c>
      <c r="N270" s="7">
        <f t="shared" si="134"/>
        <v>1</v>
      </c>
      <c r="O270" s="7" t="s">
        <v>494</v>
      </c>
      <c r="P270" s="7">
        <f t="shared" si="127"/>
        <v>0</v>
      </c>
      <c r="Q270" s="7" t="s">
        <v>494</v>
      </c>
      <c r="R270" s="7">
        <f t="shared" si="131"/>
        <v>0</v>
      </c>
      <c r="S270" s="7" t="s">
        <v>501</v>
      </c>
      <c r="T270" s="7">
        <f t="shared" si="119"/>
        <v>1</v>
      </c>
      <c r="U270" s="7" t="s">
        <v>506</v>
      </c>
      <c r="V270" s="25">
        <v>55</v>
      </c>
      <c r="W270" s="25">
        <v>50</v>
      </c>
      <c r="X270" s="25">
        <v>40</v>
      </c>
      <c r="Y270" s="7">
        <f t="shared" si="132"/>
        <v>4</v>
      </c>
      <c r="Z270" s="7" t="s">
        <v>514</v>
      </c>
      <c r="AA270" s="7">
        <f t="shared" si="109"/>
        <v>6</v>
      </c>
      <c r="AB270" s="7">
        <v>0</v>
      </c>
      <c r="AC270" s="7">
        <v>0</v>
      </c>
      <c r="AD270" s="7">
        <v>9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  <c r="AJ270" s="7">
        <v>0</v>
      </c>
      <c r="AK270" s="7">
        <v>1</v>
      </c>
      <c r="AL270" s="7">
        <v>23</v>
      </c>
      <c r="AM270" s="7">
        <v>35</v>
      </c>
      <c r="AN270" s="7">
        <v>34</v>
      </c>
      <c r="AO270" s="7">
        <v>44</v>
      </c>
      <c r="AP270" s="7">
        <v>37</v>
      </c>
      <c r="AQ270" s="7">
        <v>9</v>
      </c>
      <c r="AR270" s="7">
        <v>39</v>
      </c>
      <c r="AS270" s="7">
        <v>0.83333333333333337</v>
      </c>
      <c r="AT270" s="8">
        <v>19</v>
      </c>
      <c r="AU270" s="8">
        <v>23</v>
      </c>
      <c r="AV270" s="8">
        <v>0.42222222222222222</v>
      </c>
      <c r="AW270" s="8">
        <v>0.51111111111111107</v>
      </c>
      <c r="AX270" s="8">
        <v>0.46666666666666667</v>
      </c>
      <c r="AY270" s="8">
        <v>525.91999999999996</v>
      </c>
      <c r="AZ270" s="8">
        <v>545.59090909090912</v>
      </c>
      <c r="BA270" s="8">
        <v>535.12765957446811</v>
      </c>
      <c r="BB270" s="8">
        <v>524.0526315789474</v>
      </c>
      <c r="BC270" s="8">
        <v>545.56521739130437</v>
      </c>
      <c r="BD270" s="8">
        <v>535.83333333333337</v>
      </c>
      <c r="BE270" s="8">
        <v>535.4606741573034</v>
      </c>
      <c r="BF270" s="8">
        <v>1.8673684210525607</v>
      </c>
      <c r="BG270" s="8">
        <v>2.5691699604749374E-2</v>
      </c>
      <c r="BH270" s="8">
        <v>-0.70567375886525952</v>
      </c>
      <c r="BM270" s="7">
        <v>0.9210526</v>
      </c>
      <c r="BN270" s="7">
        <v>0.8947368</v>
      </c>
      <c r="BO270" s="7">
        <v>0.90789470000000005</v>
      </c>
      <c r="BP270" s="7">
        <v>369.65151515151501</v>
      </c>
      <c r="BQ270" s="7">
        <v>377.92424242424198</v>
      </c>
      <c r="BR270" s="7">
        <v>373.78787878787898</v>
      </c>
      <c r="BS270" s="7">
        <v>8.2727272727273107</v>
      </c>
      <c r="BT270" s="7">
        <v>5.4536665712630897E-2</v>
      </c>
      <c r="BU270" s="7">
        <v>13</v>
      </c>
      <c r="BV270" s="39">
        <v>32.875</v>
      </c>
      <c r="BW270" s="39">
        <v>29.744905025903176</v>
      </c>
      <c r="BX270" s="39">
        <v>40</v>
      </c>
      <c r="BY270" s="39">
        <v>-31.892857142857142</v>
      </c>
      <c r="BZ270" s="39">
        <v>26.648960426942264</v>
      </c>
      <c r="CA270" s="39">
        <v>28</v>
      </c>
      <c r="CB270">
        <v>0.58823529411764708</v>
      </c>
      <c r="CC270">
        <v>1.0307950727883539</v>
      </c>
      <c r="CD270" s="7">
        <v>0.94166666666666665</v>
      </c>
      <c r="CE270" s="25">
        <v>329.27118644067798</v>
      </c>
      <c r="CF270" s="25">
        <v>382.59259259259261</v>
      </c>
      <c r="CG270" s="7">
        <v>1</v>
      </c>
      <c r="CH270" s="7">
        <v>0.9</v>
      </c>
      <c r="CI270" s="7">
        <v>0.95</v>
      </c>
      <c r="CJ270" s="8">
        <v>3</v>
      </c>
      <c r="CK270" s="8" t="s">
        <v>506</v>
      </c>
      <c r="CL270" s="8">
        <f t="shared" si="120"/>
        <v>4</v>
      </c>
      <c r="CM270" s="8" t="s">
        <v>634</v>
      </c>
      <c r="CN270" s="8">
        <v>0</v>
      </c>
      <c r="CO270" s="8" t="s">
        <v>634</v>
      </c>
      <c r="CP270" s="8">
        <v>0</v>
      </c>
      <c r="CQ270" s="7" t="s">
        <v>636</v>
      </c>
      <c r="CR270" s="7">
        <v>2</v>
      </c>
      <c r="CS270" s="7">
        <v>7</v>
      </c>
      <c r="CT270" s="7">
        <v>0</v>
      </c>
      <c r="CU270" s="8">
        <v>9</v>
      </c>
      <c r="CV270" s="8">
        <v>0</v>
      </c>
      <c r="CW270" s="7">
        <v>7</v>
      </c>
      <c r="CX270" s="7">
        <f t="shared" si="121"/>
        <v>0</v>
      </c>
      <c r="CY270" s="7">
        <f t="shared" si="122"/>
        <v>0</v>
      </c>
      <c r="CZ270" s="7">
        <v>0</v>
      </c>
      <c r="DA270" s="7">
        <v>0</v>
      </c>
      <c r="DB270" s="7">
        <v>0</v>
      </c>
      <c r="DC270" s="7">
        <v>7</v>
      </c>
      <c r="DD270" s="7">
        <v>0</v>
      </c>
      <c r="DE270" s="7">
        <v>40</v>
      </c>
      <c r="DF270" s="8">
        <v>32</v>
      </c>
      <c r="DG270" s="7">
        <v>40</v>
      </c>
      <c r="DH270" s="8">
        <v>0.875</v>
      </c>
      <c r="DI270" s="8">
        <v>27</v>
      </c>
      <c r="DJ270" s="8">
        <v>22</v>
      </c>
      <c r="DK270" s="8">
        <v>0.6</v>
      </c>
      <c r="DL270" s="8">
        <f t="shared" si="128"/>
        <v>0.48888888888888887</v>
      </c>
      <c r="DM270" s="8">
        <f t="shared" si="129"/>
        <v>0.5444444444444444</v>
      </c>
      <c r="DN270" s="8">
        <v>632.55555555555554</v>
      </c>
      <c r="DO270" s="8">
        <v>574</v>
      </c>
      <c r="DP270" s="8">
        <v>601.73684210526312</v>
      </c>
      <c r="DQ270" s="8">
        <v>594.92592592592598</v>
      </c>
      <c r="DR270" s="8">
        <v>666.36363636363637</v>
      </c>
      <c r="DS270" s="8">
        <v>627</v>
      </c>
      <c r="DT270" s="8">
        <v>615.9655172413793</v>
      </c>
      <c r="DU270" s="8">
        <f t="shared" si="130"/>
        <v>37.629629629629562</v>
      </c>
      <c r="DV270" s="8">
        <f t="shared" si="130"/>
        <v>-92.363636363636374</v>
      </c>
      <c r="DW270" s="8">
        <f t="shared" si="130"/>
        <v>-25.263157894736878</v>
      </c>
      <c r="EB270" s="7">
        <v>0.98684210000000006</v>
      </c>
      <c r="EC270" s="7">
        <v>0.9736842</v>
      </c>
      <c r="ED270" s="7">
        <v>0.9802632</v>
      </c>
      <c r="EE270" s="7">
        <v>406.78378378378397</v>
      </c>
      <c r="EF270" s="7">
        <v>403.305555555556</v>
      </c>
      <c r="EG270" s="7">
        <v>405.06849315068501</v>
      </c>
      <c r="EH270" s="7">
        <v>-3.4782282282282599</v>
      </c>
      <c r="EI270" s="7">
        <v>4.4785326979245199E-2</v>
      </c>
      <c r="EJ270" s="7">
        <v>3</v>
      </c>
      <c r="EK270">
        <v>26.905555555555544</v>
      </c>
      <c r="EL270">
        <v>14.143549766589711</v>
      </c>
      <c r="EM270">
        <v>30</v>
      </c>
      <c r="EN270">
        <v>-25.738888888888887</v>
      </c>
      <c r="EO270">
        <v>22.268019475427657</v>
      </c>
      <c r="EP270">
        <v>45</v>
      </c>
      <c r="EQ270">
        <v>0.4</v>
      </c>
      <c r="ER270">
        <v>1.0453270019425855</v>
      </c>
      <c r="ES270" s="7">
        <v>0.96666666666666667</v>
      </c>
      <c r="ET270" s="25">
        <v>372.22033898305085</v>
      </c>
      <c r="EU270" s="25">
        <v>434.01754385964909</v>
      </c>
      <c r="EV270" s="7">
        <v>1</v>
      </c>
      <c r="EW270" s="7">
        <v>0.95</v>
      </c>
      <c r="EX270" s="7">
        <v>0.97499999999999998</v>
      </c>
    </row>
    <row r="271" spans="1:154" x14ac:dyDescent="0.25">
      <c r="A271" s="2">
        <v>2123</v>
      </c>
      <c r="B271" s="7" t="s">
        <v>245</v>
      </c>
      <c r="C271" s="7" t="str">
        <f t="shared" si="123"/>
        <v>98</v>
      </c>
      <c r="D271" s="7">
        <f t="shared" si="124"/>
        <v>1998</v>
      </c>
      <c r="E271" s="7">
        <f t="shared" si="125"/>
        <v>1998</v>
      </c>
      <c r="F271" s="7">
        <f t="shared" si="126"/>
        <v>21</v>
      </c>
      <c r="G271" s="7" t="s">
        <v>447</v>
      </c>
      <c r="H271" s="7">
        <f t="shared" si="118"/>
        <v>1</v>
      </c>
      <c r="I271" s="7"/>
      <c r="J271" s="7" t="s">
        <v>470</v>
      </c>
      <c r="K271" s="7">
        <f t="shared" si="133"/>
        <v>1</v>
      </c>
      <c r="L271" s="7">
        <v>12</v>
      </c>
      <c r="M271" s="7" t="s">
        <v>495</v>
      </c>
      <c r="N271" s="7">
        <f t="shared" si="134"/>
        <v>1</v>
      </c>
      <c r="O271" s="7" t="s">
        <v>494</v>
      </c>
      <c r="P271" s="7">
        <f t="shared" si="127"/>
        <v>0</v>
      </c>
      <c r="Q271" s="7" t="s">
        <v>494</v>
      </c>
      <c r="R271" s="7">
        <f t="shared" si="131"/>
        <v>0</v>
      </c>
      <c r="S271" s="7" t="s">
        <v>501</v>
      </c>
      <c r="T271" s="7">
        <f t="shared" si="119"/>
        <v>1</v>
      </c>
      <c r="U271" s="7" t="s">
        <v>504</v>
      </c>
      <c r="V271" s="25">
        <v>55</v>
      </c>
      <c r="W271" s="25">
        <v>90</v>
      </c>
      <c r="X271" s="25">
        <v>26</v>
      </c>
      <c r="Y271" s="7">
        <f t="shared" si="132"/>
        <v>3</v>
      </c>
      <c r="Z271" s="7" t="s">
        <v>513</v>
      </c>
      <c r="AA271" s="7">
        <f t="shared" si="109"/>
        <v>5</v>
      </c>
      <c r="AB271" s="7">
        <v>0</v>
      </c>
      <c r="AC271" s="7">
        <v>1</v>
      </c>
      <c r="AD271" s="8">
        <v>1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8</v>
      </c>
      <c r="AM271" s="7">
        <v>31</v>
      </c>
      <c r="AN271" s="7">
        <v>27</v>
      </c>
      <c r="AO271" s="7">
        <v>35</v>
      </c>
      <c r="AP271" s="7">
        <v>34</v>
      </c>
      <c r="AQ271" s="7">
        <v>15</v>
      </c>
      <c r="AR271" s="7">
        <v>29</v>
      </c>
      <c r="AS271" s="7">
        <v>0.95833333333333337</v>
      </c>
      <c r="AT271" s="8">
        <v>16</v>
      </c>
      <c r="AU271" s="8">
        <v>24</v>
      </c>
      <c r="AV271" s="8">
        <v>0.35555555555555557</v>
      </c>
      <c r="AW271" s="8">
        <v>0.53333333333333333</v>
      </c>
      <c r="AX271" s="8">
        <v>0.44444444444444442</v>
      </c>
      <c r="AY271" s="8">
        <v>543.79310344827582</v>
      </c>
      <c r="AZ271" s="8">
        <v>681.25</v>
      </c>
      <c r="BA271" s="8">
        <v>599.89795918367349</v>
      </c>
      <c r="BB271" s="8">
        <v>711.1875</v>
      </c>
      <c r="BC271" s="8">
        <v>573.52173913043475</v>
      </c>
      <c r="BD271" s="8">
        <v>630</v>
      </c>
      <c r="BE271" s="8">
        <v>613.23863636363637</v>
      </c>
      <c r="BF271" s="8">
        <v>-167.39439655172418</v>
      </c>
      <c r="BG271" s="8">
        <v>107.72826086956525</v>
      </c>
      <c r="BH271" s="8">
        <v>-30.102040816326507</v>
      </c>
      <c r="BM271" s="7">
        <v>0.86842109999999995</v>
      </c>
      <c r="BN271" s="7">
        <v>0.96052630000000006</v>
      </c>
      <c r="BO271" s="7">
        <v>0.91447369999999994</v>
      </c>
      <c r="BP271" s="7">
        <v>403.56923076923101</v>
      </c>
      <c r="BQ271" s="7">
        <v>402.34782608695701</v>
      </c>
      <c r="BR271" s="7">
        <v>402.94029850746301</v>
      </c>
      <c r="BS271" s="7">
        <v>-1.2214046822742799</v>
      </c>
      <c r="BT271" s="7">
        <v>2.7609982237231899E-2</v>
      </c>
      <c r="BU271" s="7">
        <v>11</v>
      </c>
      <c r="BV271" s="39">
        <v>23.279831932773089</v>
      </c>
      <c r="BW271" s="39">
        <v>17.883247849124555</v>
      </c>
      <c r="BX271" s="39">
        <v>34</v>
      </c>
      <c r="BY271" s="39">
        <v>-31.99815668202767</v>
      </c>
      <c r="BZ271" s="39">
        <v>30.332428050969174</v>
      </c>
      <c r="CA271" s="39">
        <v>31</v>
      </c>
      <c r="CB271">
        <v>0.52307692307692311</v>
      </c>
      <c r="CC271">
        <v>0.72753665669274681</v>
      </c>
      <c r="CD271" s="7">
        <v>0.93333333333333335</v>
      </c>
      <c r="CE271" s="25">
        <v>366.77966101694915</v>
      </c>
      <c r="CF271" s="25">
        <v>418.24528301886795</v>
      </c>
      <c r="CG271" s="7">
        <v>1</v>
      </c>
      <c r="CH271" s="7">
        <v>0.9</v>
      </c>
      <c r="CI271" s="7">
        <v>0.95</v>
      </c>
      <c r="CJ271" s="8">
        <v>3</v>
      </c>
      <c r="CK271" s="8" t="s">
        <v>506</v>
      </c>
      <c r="CL271" s="8">
        <f t="shared" si="120"/>
        <v>4</v>
      </c>
      <c r="CM271" s="8" t="s">
        <v>639</v>
      </c>
      <c r="CN271" s="8">
        <v>1</v>
      </c>
      <c r="CO271" s="8" t="s">
        <v>634</v>
      </c>
      <c r="CP271" s="8">
        <v>0</v>
      </c>
      <c r="CQ271" s="7" t="s">
        <v>635</v>
      </c>
      <c r="CR271" s="7">
        <v>0</v>
      </c>
      <c r="CS271" s="7">
        <v>1</v>
      </c>
      <c r="CT271" s="7">
        <v>1</v>
      </c>
      <c r="CU271" s="8">
        <v>1</v>
      </c>
      <c r="CV271" s="8">
        <v>0</v>
      </c>
      <c r="CW271" s="7">
        <v>1</v>
      </c>
      <c r="CX271" s="7">
        <f t="shared" si="121"/>
        <v>0</v>
      </c>
      <c r="CY271" s="7">
        <f t="shared" si="122"/>
        <v>0</v>
      </c>
      <c r="CZ271" s="7">
        <v>0</v>
      </c>
      <c r="DA271" s="7">
        <v>0</v>
      </c>
      <c r="DB271" s="7">
        <v>0</v>
      </c>
      <c r="DC271" s="7">
        <v>1</v>
      </c>
      <c r="DD271" s="7">
        <v>0</v>
      </c>
      <c r="DE271" s="7">
        <v>6</v>
      </c>
      <c r="DF271" s="8">
        <v>27</v>
      </c>
      <c r="DG271" s="7">
        <v>34</v>
      </c>
      <c r="DH271" s="8">
        <v>0.95833333333333337</v>
      </c>
      <c r="DI271" s="8">
        <v>21</v>
      </c>
      <c r="DJ271" s="8">
        <v>26</v>
      </c>
      <c r="DK271" s="8">
        <v>0.46666666666666667</v>
      </c>
      <c r="DL271" s="8">
        <f t="shared" si="128"/>
        <v>0.57777777777777772</v>
      </c>
      <c r="DM271" s="8">
        <f t="shared" si="129"/>
        <v>0.52222222222222225</v>
      </c>
      <c r="DN271" s="8">
        <v>596.58333333333337</v>
      </c>
      <c r="DO271" s="8">
        <v>695.78947368421052</v>
      </c>
      <c r="DP271" s="8">
        <v>640.41860465116281</v>
      </c>
      <c r="DQ271" s="8">
        <v>652</v>
      </c>
      <c r="DR271" s="8">
        <v>591.04166666666663</v>
      </c>
      <c r="DS271" s="8">
        <v>619.48888888888894</v>
      </c>
      <c r="DT271" s="8">
        <v>629.71590909090912</v>
      </c>
      <c r="DU271" s="8">
        <f t="shared" si="130"/>
        <v>-55.416666666666629</v>
      </c>
      <c r="DV271" s="8">
        <f t="shared" si="130"/>
        <v>104.74780701754389</v>
      </c>
      <c r="DW271" s="8">
        <f t="shared" si="130"/>
        <v>20.929715762273872</v>
      </c>
      <c r="EB271" s="7">
        <v>0.9736842</v>
      </c>
      <c r="EC271" s="7">
        <v>0.96052630000000006</v>
      </c>
      <c r="ED271" s="7">
        <v>0.96710529999999995</v>
      </c>
      <c r="EE271" s="7">
        <v>414.154929577465</v>
      </c>
      <c r="EF271" s="7">
        <v>415.16176470588198</v>
      </c>
      <c r="EG271" s="7">
        <v>414.64748201438903</v>
      </c>
      <c r="EH271" s="7">
        <v>1.00683512841761</v>
      </c>
      <c r="EI271" s="7">
        <v>4.2552115456638298E-2</v>
      </c>
      <c r="EJ271" s="7">
        <v>8</v>
      </c>
      <c r="EK271">
        <v>21.242857142857133</v>
      </c>
      <c r="EL271">
        <v>17.811178940151464</v>
      </c>
      <c r="EM271">
        <v>42</v>
      </c>
      <c r="EN271">
        <v>-23.323809523809533</v>
      </c>
      <c r="EO271">
        <v>20.832159966957068</v>
      </c>
      <c r="EP271">
        <v>30</v>
      </c>
      <c r="EQ271">
        <v>0.58333333333333337</v>
      </c>
      <c r="ER271">
        <v>0.91077991016741444</v>
      </c>
      <c r="ES271" s="7">
        <v>0.97499999999999998</v>
      </c>
      <c r="ET271" s="25">
        <v>391.9830508474576</v>
      </c>
      <c r="EU271" s="25">
        <v>447.29310344827587</v>
      </c>
      <c r="EV271" s="7">
        <v>1</v>
      </c>
      <c r="EW271" s="7">
        <v>1</v>
      </c>
      <c r="EX271" s="7">
        <v>1</v>
      </c>
    </row>
    <row r="272" spans="1:154" x14ac:dyDescent="0.25">
      <c r="A272" s="2">
        <v>2124</v>
      </c>
      <c r="B272" s="7" t="s">
        <v>246</v>
      </c>
      <c r="C272" s="7" t="str">
        <f t="shared" si="123"/>
        <v>00</v>
      </c>
      <c r="D272" s="7">
        <f t="shared" si="124"/>
        <v>1900</v>
      </c>
      <c r="E272" s="7">
        <f t="shared" si="125"/>
        <v>2000</v>
      </c>
      <c r="F272" s="7">
        <f t="shared" si="126"/>
        <v>19</v>
      </c>
      <c r="G272" s="7" t="s">
        <v>447</v>
      </c>
      <c r="H272" s="7">
        <f t="shared" si="118"/>
        <v>1</v>
      </c>
      <c r="I272" s="7"/>
      <c r="J272" s="10"/>
      <c r="K272" s="10"/>
      <c r="L272" s="7">
        <v>12</v>
      </c>
      <c r="M272" s="7" t="s">
        <v>495</v>
      </c>
      <c r="N272" s="7">
        <f t="shared" si="134"/>
        <v>1</v>
      </c>
      <c r="O272" s="7" t="s">
        <v>494</v>
      </c>
      <c r="P272" s="7">
        <f t="shared" si="127"/>
        <v>0</v>
      </c>
      <c r="Q272" s="7" t="s">
        <v>494</v>
      </c>
      <c r="R272" s="7">
        <f t="shared" si="131"/>
        <v>0</v>
      </c>
      <c r="S272" s="7" t="s">
        <v>501</v>
      </c>
      <c r="T272" s="7">
        <f t="shared" si="119"/>
        <v>1</v>
      </c>
      <c r="U272" s="7" t="s">
        <v>506</v>
      </c>
      <c r="V272" s="25">
        <v>53</v>
      </c>
      <c r="W272" s="25">
        <v>50</v>
      </c>
      <c r="X272" s="25">
        <v>31</v>
      </c>
      <c r="Y272" s="7">
        <f t="shared" si="132"/>
        <v>4</v>
      </c>
      <c r="Z272" s="7" t="s">
        <v>514</v>
      </c>
      <c r="AA272" s="7">
        <f t="shared" si="109"/>
        <v>6</v>
      </c>
      <c r="AB272" s="7">
        <v>0</v>
      </c>
      <c r="AC272" s="7">
        <v>0</v>
      </c>
      <c r="AD272" s="7">
        <v>9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0</v>
      </c>
      <c r="AL272" s="7">
        <v>8</v>
      </c>
      <c r="AM272" s="7">
        <v>34</v>
      </c>
      <c r="AN272" s="7">
        <v>30</v>
      </c>
      <c r="AO272" s="7">
        <v>37</v>
      </c>
      <c r="AP272" s="7">
        <v>40</v>
      </c>
      <c r="AQ272" s="7">
        <v>14</v>
      </c>
      <c r="AR272" s="7">
        <v>39</v>
      </c>
      <c r="AS272" s="7">
        <v>0.79166666666666663</v>
      </c>
      <c r="AT272" s="8">
        <v>15</v>
      </c>
      <c r="AU272" s="8">
        <v>32</v>
      </c>
      <c r="AV272" s="8">
        <v>0.33333333333333331</v>
      </c>
      <c r="AW272" s="8">
        <v>0.71111111111111114</v>
      </c>
      <c r="AX272" s="8">
        <v>0.52222222222222225</v>
      </c>
      <c r="AY272" s="8">
        <v>480.46666666666664</v>
      </c>
      <c r="AZ272" s="8">
        <v>605.15384615384619</v>
      </c>
      <c r="BA272" s="8">
        <v>518.16279069767438</v>
      </c>
      <c r="BB272" s="8">
        <v>692.66666666666663</v>
      </c>
      <c r="BC272" s="8">
        <v>513.46875</v>
      </c>
      <c r="BD272" s="8">
        <v>570.65957446808511</v>
      </c>
      <c r="BE272" s="8">
        <v>545.57777777777778</v>
      </c>
      <c r="BF272" s="8">
        <v>-212.2</v>
      </c>
      <c r="BG272" s="8">
        <v>91.685096153846189</v>
      </c>
      <c r="BH272" s="8">
        <v>-52.49678377041073</v>
      </c>
      <c r="BM272" s="7">
        <v>0.98684210000000006</v>
      </c>
      <c r="BN272" s="7">
        <v>0.8552632</v>
      </c>
      <c r="BO272" s="7">
        <v>0.9210526</v>
      </c>
      <c r="BP272" s="7">
        <v>377.23287671232902</v>
      </c>
      <c r="BQ272" s="7">
        <v>374.90476190476198</v>
      </c>
      <c r="BR272" s="7">
        <v>376.15441176470603</v>
      </c>
      <c r="BS272" s="7">
        <v>-2.3281148075668598</v>
      </c>
      <c r="BT272" s="7">
        <v>3.5321284137605401E-2</v>
      </c>
      <c r="BU272" s="7">
        <v>10</v>
      </c>
      <c r="BV272" s="39">
        <v>28.913517441860463</v>
      </c>
      <c r="BW272" s="39">
        <v>25.241526645347289</v>
      </c>
      <c r="BX272" s="39">
        <v>43</v>
      </c>
      <c r="BY272" s="39">
        <v>-36.898185483870968</v>
      </c>
      <c r="BZ272" s="39">
        <v>28.787281849002387</v>
      </c>
      <c r="CA272" s="39">
        <v>31</v>
      </c>
      <c r="CB272">
        <v>0.58108108108108103</v>
      </c>
      <c r="CC272">
        <v>0.78360269109978908</v>
      </c>
      <c r="CD272" s="7">
        <v>0.79166666666666663</v>
      </c>
      <c r="CE272" s="25">
        <v>321.25454545454545</v>
      </c>
      <c r="CF272" s="25">
        <v>385.3</v>
      </c>
      <c r="CG272" s="7">
        <v>0.93333333333333335</v>
      </c>
      <c r="CH272" s="7">
        <v>0.66666666666666663</v>
      </c>
      <c r="CI272" s="7">
        <v>0.8</v>
      </c>
      <c r="CJ272" s="8">
        <v>2</v>
      </c>
      <c r="CK272" s="8" t="s">
        <v>507</v>
      </c>
      <c r="CL272" s="8">
        <f t="shared" si="120"/>
        <v>2</v>
      </c>
      <c r="CM272" s="8" t="s">
        <v>634</v>
      </c>
      <c r="CN272" s="8">
        <v>0</v>
      </c>
      <c r="CO272" s="8" t="s">
        <v>634</v>
      </c>
      <c r="CP272" s="8">
        <v>0</v>
      </c>
      <c r="CQ272" s="7" t="s">
        <v>637</v>
      </c>
      <c r="CR272" s="7">
        <v>1</v>
      </c>
      <c r="CS272" s="7">
        <v>1</v>
      </c>
      <c r="CT272" s="7">
        <v>1</v>
      </c>
      <c r="CU272" s="8">
        <v>0</v>
      </c>
      <c r="CV272" s="8">
        <v>5</v>
      </c>
      <c r="CW272" s="7">
        <v>1</v>
      </c>
      <c r="CX272" s="7">
        <f t="shared" si="121"/>
        <v>0</v>
      </c>
      <c r="CY272" s="7">
        <f t="shared" si="122"/>
        <v>0</v>
      </c>
      <c r="CZ272" s="7">
        <v>1</v>
      </c>
      <c r="DA272" s="7">
        <v>0</v>
      </c>
      <c r="DB272" s="7">
        <v>0</v>
      </c>
      <c r="DC272" s="7">
        <v>0</v>
      </c>
      <c r="DD272" s="7">
        <v>0</v>
      </c>
      <c r="DE272" s="7">
        <v>4</v>
      </c>
      <c r="DF272" s="8">
        <v>24</v>
      </c>
      <c r="DG272" s="7">
        <v>40</v>
      </c>
      <c r="DH272" s="8">
        <v>1</v>
      </c>
      <c r="DI272" s="8">
        <v>24</v>
      </c>
      <c r="DJ272" s="8">
        <v>23</v>
      </c>
      <c r="DK272" s="8">
        <v>0.53333333333333333</v>
      </c>
      <c r="DL272" s="8">
        <f t="shared" si="128"/>
        <v>0.51111111111111107</v>
      </c>
      <c r="DM272" s="8">
        <f t="shared" si="129"/>
        <v>0.52222222222222225</v>
      </c>
      <c r="DN272" s="8">
        <v>606.54999999999995</v>
      </c>
      <c r="DO272" s="8">
        <v>590.5454545454545</v>
      </c>
      <c r="DP272" s="8">
        <v>598.16666666666663</v>
      </c>
      <c r="DQ272" s="8">
        <v>608.95652173913038</v>
      </c>
      <c r="DR272" s="8">
        <v>696.4545454545455</v>
      </c>
      <c r="DS272" s="8">
        <v>651.73333333333335</v>
      </c>
      <c r="DT272" s="8">
        <v>625.87356321839081</v>
      </c>
      <c r="DU272" s="8">
        <f t="shared" si="130"/>
        <v>-2.4065217391304259</v>
      </c>
      <c r="DV272" s="8">
        <f t="shared" si="130"/>
        <v>-105.90909090909099</v>
      </c>
      <c r="DW272" s="8">
        <f t="shared" si="130"/>
        <v>-53.56666666666672</v>
      </c>
      <c r="EB272" s="7">
        <v>0.9736842</v>
      </c>
      <c r="EC272" s="7">
        <v>0.9210526</v>
      </c>
      <c r="ED272" s="7">
        <v>0.9473684</v>
      </c>
      <c r="EE272" s="7">
        <v>410.22535211267598</v>
      </c>
      <c r="EF272" s="7">
        <v>408.45588235294099</v>
      </c>
      <c r="EG272" s="7">
        <v>409.35971223021602</v>
      </c>
      <c r="EH272" s="7">
        <v>-1.7694697597348701</v>
      </c>
      <c r="EI272" s="7">
        <v>3.8105445711786298E-2</v>
      </c>
      <c r="EJ272" s="7">
        <v>8</v>
      </c>
      <c r="EK272">
        <v>28.75483091787439</v>
      </c>
      <c r="EL272">
        <v>16.832760349617473</v>
      </c>
      <c r="EM272">
        <v>36</v>
      </c>
      <c r="EN272">
        <v>-36.752479023646082</v>
      </c>
      <c r="EO272">
        <v>31.417537050969326</v>
      </c>
      <c r="EP272">
        <v>38</v>
      </c>
      <c r="EQ272">
        <v>0.48648648648648651</v>
      </c>
      <c r="ER272">
        <v>0.78239160137670971</v>
      </c>
      <c r="ES272" s="7">
        <v>0.93333333333333335</v>
      </c>
      <c r="ET272" s="25">
        <v>357.72881355932202</v>
      </c>
      <c r="EU272" s="25">
        <v>422.43396226415092</v>
      </c>
      <c r="EV272" s="7">
        <v>1</v>
      </c>
      <c r="EW272" s="7">
        <v>0.9</v>
      </c>
      <c r="EX272" s="7">
        <v>0.95</v>
      </c>
    </row>
    <row r="273" spans="1:154" x14ac:dyDescent="0.25">
      <c r="A273" s="2">
        <v>2125</v>
      </c>
      <c r="B273" s="10" t="s">
        <v>247</v>
      </c>
      <c r="C273" s="10"/>
      <c r="D273" s="10"/>
      <c r="E273" s="10"/>
      <c r="F273" s="10"/>
      <c r="G273" s="7" t="s">
        <v>447</v>
      </c>
      <c r="H273" s="7">
        <f t="shared" si="118"/>
        <v>1</v>
      </c>
      <c r="I273" s="7"/>
      <c r="J273" s="7" t="s">
        <v>470</v>
      </c>
      <c r="K273" s="7">
        <f t="shared" ref="K273:K336" si="135">IF(ISNUMBER(SEARCH("עברית",J273)),1,0)</f>
        <v>1</v>
      </c>
      <c r="L273" s="7">
        <v>12</v>
      </c>
      <c r="M273" s="7" t="s">
        <v>495</v>
      </c>
      <c r="N273" s="7">
        <f t="shared" si="134"/>
        <v>1</v>
      </c>
      <c r="O273" s="7" t="s">
        <v>494</v>
      </c>
      <c r="P273" s="7">
        <f t="shared" si="127"/>
        <v>0</v>
      </c>
      <c r="Q273" s="7" t="s">
        <v>494</v>
      </c>
      <c r="R273" s="7">
        <f t="shared" si="131"/>
        <v>0</v>
      </c>
      <c r="S273" s="7" t="s">
        <v>501</v>
      </c>
      <c r="T273" s="7">
        <f t="shared" si="119"/>
        <v>1</v>
      </c>
      <c r="U273" s="7" t="s">
        <v>504</v>
      </c>
      <c r="V273" s="25">
        <v>51</v>
      </c>
      <c r="W273" s="25">
        <v>50</v>
      </c>
      <c r="X273" s="25">
        <v>20</v>
      </c>
      <c r="Y273" s="7">
        <f t="shared" si="132"/>
        <v>3</v>
      </c>
      <c r="Z273" s="7" t="s">
        <v>513</v>
      </c>
      <c r="AA273" s="7">
        <f t="shared" si="109"/>
        <v>5</v>
      </c>
      <c r="AB273" s="7">
        <v>12</v>
      </c>
      <c r="AC273" s="7">
        <v>4</v>
      </c>
      <c r="AD273" s="10"/>
      <c r="AE273" s="7">
        <v>27</v>
      </c>
      <c r="AF273" s="7">
        <v>6</v>
      </c>
      <c r="AG273" s="7">
        <v>2</v>
      </c>
      <c r="AH273" s="7">
        <v>5</v>
      </c>
      <c r="AI273" s="7">
        <v>14</v>
      </c>
      <c r="AJ273" s="7">
        <v>5</v>
      </c>
      <c r="AK273" s="7">
        <v>0</v>
      </c>
      <c r="AL273" s="7">
        <v>29</v>
      </c>
      <c r="AM273" s="7">
        <v>27</v>
      </c>
      <c r="AN273" s="7">
        <v>38</v>
      </c>
      <c r="AO273" s="7">
        <v>28</v>
      </c>
      <c r="AP273" s="7">
        <v>35</v>
      </c>
      <c r="AQ273" s="7">
        <v>23</v>
      </c>
      <c r="AR273" s="7">
        <v>42</v>
      </c>
      <c r="AS273" s="7">
        <v>0.95833333333333337</v>
      </c>
      <c r="AT273" s="8">
        <v>21</v>
      </c>
      <c r="AU273" s="8">
        <v>26</v>
      </c>
      <c r="AV273" s="8">
        <v>0.46666666666666667</v>
      </c>
      <c r="AW273" s="8">
        <v>0.57777777777777772</v>
      </c>
      <c r="AX273" s="8">
        <v>0.52222222222222225</v>
      </c>
      <c r="AY273" s="8">
        <v>661.59090909090912</v>
      </c>
      <c r="AZ273" s="8">
        <v>661.15789473684208</v>
      </c>
      <c r="BA273" s="8">
        <v>661.39024390243901</v>
      </c>
      <c r="BB273" s="8">
        <v>685.42857142857144</v>
      </c>
      <c r="BC273" s="8">
        <v>638.92307692307691</v>
      </c>
      <c r="BD273" s="8">
        <v>659.70212765957444</v>
      </c>
      <c r="BE273" s="8">
        <v>660.48863636363637</v>
      </c>
      <c r="BF273" s="8">
        <v>-23.837662337662323</v>
      </c>
      <c r="BG273" s="8">
        <v>22.234817813765176</v>
      </c>
      <c r="BH273" s="8">
        <v>1.6881162428645666</v>
      </c>
      <c r="BM273" s="7">
        <v>0.9736842</v>
      </c>
      <c r="BN273" s="7">
        <v>0.96052630000000006</v>
      </c>
      <c r="BO273" s="7">
        <v>0.96710529999999995</v>
      </c>
      <c r="BP273" s="7">
        <v>458.69863013698603</v>
      </c>
      <c r="BQ273" s="7">
        <v>451.29166666666703</v>
      </c>
      <c r="BR273" s="7">
        <v>455.02068965517202</v>
      </c>
      <c r="BS273" s="7">
        <v>-7.4069634703196199</v>
      </c>
      <c r="BT273" s="7">
        <v>5.1588759252082297E-2</v>
      </c>
      <c r="BU273" s="7">
        <v>4</v>
      </c>
      <c r="BV273" s="39">
        <v>32.69166666666672</v>
      </c>
      <c r="BW273" s="39">
        <v>23.746518541822944</v>
      </c>
      <c r="BX273" s="39">
        <v>35</v>
      </c>
      <c r="BY273" s="39">
        <v>-44.339912280701689</v>
      </c>
      <c r="BZ273" s="39">
        <v>30.44271674424094</v>
      </c>
      <c r="CA273" s="39">
        <v>38</v>
      </c>
      <c r="CB273">
        <v>0.47945205479452052</v>
      </c>
      <c r="CC273">
        <v>0.73729660220584825</v>
      </c>
      <c r="CD273" s="7">
        <v>0.95</v>
      </c>
      <c r="CE273" s="25">
        <v>395.91525423728814</v>
      </c>
      <c r="CF273" s="25">
        <v>419.09090909090907</v>
      </c>
      <c r="CG273" s="7">
        <v>0.98333333333333328</v>
      </c>
      <c r="CH273" s="7">
        <v>0.91666666666666663</v>
      </c>
      <c r="CI273" s="7">
        <v>0.95</v>
      </c>
      <c r="CJ273" s="8">
        <v>3</v>
      </c>
      <c r="CK273" s="8" t="s">
        <v>504</v>
      </c>
      <c r="CL273" s="8">
        <f t="shared" si="120"/>
        <v>3</v>
      </c>
      <c r="CM273" s="8" t="s">
        <v>639</v>
      </c>
      <c r="CN273" s="8">
        <v>1</v>
      </c>
      <c r="CO273" s="8" t="s">
        <v>639</v>
      </c>
      <c r="CP273" s="8">
        <v>1</v>
      </c>
      <c r="CQ273" s="7" t="s">
        <v>635</v>
      </c>
      <c r="CR273" s="7">
        <v>0</v>
      </c>
      <c r="CS273" s="7">
        <v>3</v>
      </c>
      <c r="CT273" s="7">
        <v>0</v>
      </c>
      <c r="CU273" s="8">
        <v>9</v>
      </c>
      <c r="CV273" s="8">
        <v>1</v>
      </c>
      <c r="CW273" s="7">
        <v>4</v>
      </c>
      <c r="CX273" s="7">
        <f t="shared" si="121"/>
        <v>0</v>
      </c>
      <c r="CY273" s="7">
        <f t="shared" si="122"/>
        <v>0</v>
      </c>
      <c r="CZ273" s="7">
        <v>0</v>
      </c>
      <c r="DA273" s="7">
        <v>0</v>
      </c>
      <c r="DB273" s="7">
        <v>0</v>
      </c>
      <c r="DC273" s="7">
        <v>4</v>
      </c>
      <c r="DD273" s="7">
        <v>0</v>
      </c>
      <c r="DE273" s="7">
        <v>23</v>
      </c>
      <c r="DF273" s="8">
        <v>23</v>
      </c>
      <c r="DG273" s="7">
        <v>36</v>
      </c>
      <c r="DH273" s="8">
        <v>1</v>
      </c>
      <c r="DI273" s="8">
        <v>27</v>
      </c>
      <c r="DJ273" s="8">
        <v>24</v>
      </c>
      <c r="DK273" s="8">
        <v>0.6</v>
      </c>
      <c r="DL273" s="8">
        <f t="shared" si="128"/>
        <v>0.53333333333333333</v>
      </c>
      <c r="DM273" s="8">
        <f t="shared" si="129"/>
        <v>0.56666666666666665</v>
      </c>
      <c r="DN273" s="8">
        <v>687.88888888888891</v>
      </c>
      <c r="DO273" s="8">
        <v>623.36842105263156</v>
      </c>
      <c r="DP273" s="8">
        <v>654.75675675675677</v>
      </c>
      <c r="DQ273" s="8">
        <v>705.74074074074076</v>
      </c>
      <c r="DR273" s="8">
        <v>706.91304347826087</v>
      </c>
      <c r="DS273" s="8">
        <v>706.28</v>
      </c>
      <c r="DT273" s="8">
        <v>684.36781609195407</v>
      </c>
      <c r="DU273" s="8">
        <f t="shared" si="130"/>
        <v>-17.851851851851848</v>
      </c>
      <c r="DV273" s="8">
        <f t="shared" si="130"/>
        <v>-83.544622425629314</v>
      </c>
      <c r="DW273" s="8">
        <f t="shared" si="130"/>
        <v>-51.523243243243201</v>
      </c>
      <c r="EB273" s="7">
        <v>0.96052630000000006</v>
      </c>
      <c r="EC273" s="7">
        <v>1</v>
      </c>
      <c r="ED273" s="7">
        <v>0.9802632</v>
      </c>
      <c r="EE273" s="7">
        <v>465.95833333333297</v>
      </c>
      <c r="EF273" s="7">
        <v>477.45333333333298</v>
      </c>
      <c r="EG273" s="7">
        <v>471.823129251701</v>
      </c>
      <c r="EH273" s="7">
        <v>11.494999999999999</v>
      </c>
      <c r="EI273" s="7">
        <v>3.1136848128275801E-2</v>
      </c>
      <c r="EJ273" s="7">
        <v>3</v>
      </c>
      <c r="EK273">
        <v>35.086734693877553</v>
      </c>
      <c r="EL273">
        <v>22.024427013117577</v>
      </c>
      <c r="EM273">
        <v>49</v>
      </c>
      <c r="EN273">
        <v>-33.141304347826086</v>
      </c>
      <c r="EO273">
        <v>21.705016712101141</v>
      </c>
      <c r="EP273">
        <v>23</v>
      </c>
      <c r="EQ273">
        <v>0.68055555555555558</v>
      </c>
      <c r="ER273">
        <v>1.0587010796447147</v>
      </c>
      <c r="ES273" s="7">
        <v>0.9916666666666667</v>
      </c>
      <c r="ET273" s="25">
        <v>403.65</v>
      </c>
      <c r="EU273" s="25">
        <v>441.08474576271186</v>
      </c>
      <c r="EV273" s="7">
        <v>1</v>
      </c>
      <c r="EW273" s="7">
        <v>1</v>
      </c>
      <c r="EX273" s="7">
        <v>1</v>
      </c>
    </row>
    <row r="274" spans="1:154" x14ac:dyDescent="0.25">
      <c r="A274" s="2">
        <v>2126</v>
      </c>
      <c r="B274" s="7" t="s">
        <v>122</v>
      </c>
      <c r="C274" s="7" t="str">
        <f t="shared" ref="C274:C303" si="136">RIGHT(B274,2)</f>
        <v>99</v>
      </c>
      <c r="D274" s="7">
        <f t="shared" ref="D274:D303" si="137">IF(C274&gt;0,C274+1900,C274+2000)</f>
        <v>1999</v>
      </c>
      <c r="E274" s="7">
        <f t="shared" ref="E274:E303" si="138">IF(D274=1900,2000,D274)</f>
        <v>1999</v>
      </c>
      <c r="F274" s="7">
        <f t="shared" ref="F274:F303" si="139">2019-E274</f>
        <v>20</v>
      </c>
      <c r="G274" s="7" t="s">
        <v>447</v>
      </c>
      <c r="H274" s="7">
        <f t="shared" si="118"/>
        <v>1</v>
      </c>
      <c r="I274" s="7"/>
      <c r="J274" s="7" t="s">
        <v>470</v>
      </c>
      <c r="K274" s="7">
        <f t="shared" si="135"/>
        <v>1</v>
      </c>
      <c r="L274" s="7">
        <v>12</v>
      </c>
      <c r="M274" s="7" t="s">
        <v>495</v>
      </c>
      <c r="N274" s="7">
        <f t="shared" si="134"/>
        <v>1</v>
      </c>
      <c r="O274" s="7" t="s">
        <v>494</v>
      </c>
      <c r="P274" s="7">
        <f t="shared" si="127"/>
        <v>0</v>
      </c>
      <c r="Q274" s="7" t="s">
        <v>495</v>
      </c>
      <c r="R274" s="7">
        <f t="shared" si="131"/>
        <v>1</v>
      </c>
      <c r="S274" s="7" t="s">
        <v>501</v>
      </c>
      <c r="T274" s="7">
        <f t="shared" si="119"/>
        <v>1</v>
      </c>
      <c r="U274" s="7" t="s">
        <v>504</v>
      </c>
      <c r="V274" s="25">
        <v>51</v>
      </c>
      <c r="W274" s="25">
        <v>40</v>
      </c>
      <c r="X274" s="25">
        <v>26</v>
      </c>
      <c r="Y274" s="7">
        <f t="shared" si="132"/>
        <v>3</v>
      </c>
      <c r="Z274" s="7" t="s">
        <v>514</v>
      </c>
      <c r="AA274" s="7">
        <f t="shared" si="109"/>
        <v>6</v>
      </c>
      <c r="AB274" s="7">
        <v>8</v>
      </c>
      <c r="AC274" s="7">
        <v>2</v>
      </c>
      <c r="AD274" s="7">
        <v>1</v>
      </c>
      <c r="AE274" s="7">
        <v>1</v>
      </c>
      <c r="AF274" s="7">
        <v>0</v>
      </c>
      <c r="AG274" s="7">
        <v>0</v>
      </c>
      <c r="AH274" s="7">
        <v>0</v>
      </c>
      <c r="AI274" s="7">
        <v>1</v>
      </c>
      <c r="AJ274" s="7">
        <v>0</v>
      </c>
      <c r="AK274" s="7">
        <v>0</v>
      </c>
      <c r="AL274" s="7">
        <v>23</v>
      </c>
      <c r="AM274" s="7">
        <v>29</v>
      </c>
      <c r="AN274" s="7">
        <v>22</v>
      </c>
      <c r="AO274" s="7">
        <v>40</v>
      </c>
      <c r="AP274" s="7">
        <v>33</v>
      </c>
      <c r="AQ274" s="7">
        <v>14</v>
      </c>
      <c r="AR274" s="7">
        <v>29</v>
      </c>
      <c r="AS274" s="7">
        <v>0.95833333333333337</v>
      </c>
      <c r="AT274" s="8">
        <v>16</v>
      </c>
      <c r="AU274" s="8">
        <v>23</v>
      </c>
      <c r="AV274" s="8">
        <v>0.35555555555555557</v>
      </c>
      <c r="AW274" s="8">
        <v>0.51111111111111107</v>
      </c>
      <c r="AX274" s="8">
        <v>0.43333333333333335</v>
      </c>
      <c r="AY274" s="8">
        <v>603.13793103448279</v>
      </c>
      <c r="AZ274" s="8">
        <v>644.90476190476193</v>
      </c>
      <c r="BA274" s="8">
        <v>620.67999999999995</v>
      </c>
      <c r="BB274" s="8">
        <v>716.8</v>
      </c>
      <c r="BC274" s="8">
        <v>656.39130434782612</v>
      </c>
      <c r="BD274" s="8">
        <v>680.23684210526312</v>
      </c>
      <c r="BE274" s="8">
        <v>646.39772727272725</v>
      </c>
      <c r="BF274" s="8">
        <v>-113.66206896551716</v>
      </c>
      <c r="BG274" s="8">
        <v>-11.486542443064195</v>
      </c>
      <c r="BH274" s="8">
        <v>-59.556842105263172</v>
      </c>
      <c r="BM274" s="7">
        <v>1</v>
      </c>
      <c r="BN274" s="7">
        <v>0.98684210000000006</v>
      </c>
      <c r="BO274" s="7">
        <v>0.99342109999999995</v>
      </c>
      <c r="BP274" s="7">
        <v>471.92105263157902</v>
      </c>
      <c r="BQ274" s="7">
        <v>460.06849315068501</v>
      </c>
      <c r="BR274" s="7">
        <v>466.11409395973197</v>
      </c>
      <c r="BS274" s="7">
        <v>-11.852559480894</v>
      </c>
      <c r="BT274" s="7">
        <v>5.7429121051087703E-2</v>
      </c>
      <c r="BU274" s="7">
        <v>1</v>
      </c>
      <c r="BV274" s="39">
        <v>38.318493150684944</v>
      </c>
      <c r="BW274" s="39">
        <v>29.803523281652474</v>
      </c>
      <c r="BX274" s="39">
        <v>32</v>
      </c>
      <c r="BY274" s="39">
        <v>-48.340597758406012</v>
      </c>
      <c r="BZ274" s="39">
        <v>35.403080362781246</v>
      </c>
      <c r="CA274" s="39">
        <v>44</v>
      </c>
      <c r="CB274">
        <v>0.42105263157894735</v>
      </c>
      <c r="CC274">
        <v>0.7926772718490368</v>
      </c>
      <c r="CD274" s="7">
        <v>0.98333333333333328</v>
      </c>
      <c r="CE274" s="25">
        <v>444.64406779661016</v>
      </c>
      <c r="CF274" s="25">
        <v>512.89830508474574</v>
      </c>
      <c r="CG274" s="7">
        <v>1</v>
      </c>
      <c r="CH274" s="7">
        <v>0.98333333333333328</v>
      </c>
      <c r="CI274" s="7">
        <v>0.9916666666666667</v>
      </c>
      <c r="CJ274" s="8">
        <v>2</v>
      </c>
      <c r="CK274" s="8" t="s">
        <v>507</v>
      </c>
      <c r="CL274" s="8">
        <f t="shared" si="120"/>
        <v>2</v>
      </c>
      <c r="CM274" s="8" t="s">
        <v>631</v>
      </c>
      <c r="CN274" s="8">
        <v>2</v>
      </c>
      <c r="CO274" s="8" t="s">
        <v>640</v>
      </c>
      <c r="CP274" s="8">
        <v>3</v>
      </c>
      <c r="CQ274" s="7" t="s">
        <v>636</v>
      </c>
      <c r="CR274" s="7">
        <v>2</v>
      </c>
      <c r="CS274" s="7">
        <v>6</v>
      </c>
      <c r="CT274" s="7">
        <v>2</v>
      </c>
      <c r="CU274" s="8">
        <v>1</v>
      </c>
      <c r="CV274" s="8">
        <v>2</v>
      </c>
      <c r="CW274" s="7">
        <v>6</v>
      </c>
      <c r="CX274" s="7">
        <f t="shared" si="121"/>
        <v>0</v>
      </c>
      <c r="CY274" s="7">
        <f t="shared" si="122"/>
        <v>0</v>
      </c>
      <c r="CZ274" s="7">
        <v>2</v>
      </c>
      <c r="DA274" s="7">
        <v>0</v>
      </c>
      <c r="DB274" s="7">
        <v>0</v>
      </c>
      <c r="DC274" s="7">
        <v>4</v>
      </c>
      <c r="DD274" s="7">
        <v>1</v>
      </c>
      <c r="DE274" s="7">
        <v>24</v>
      </c>
      <c r="DF274" s="8">
        <v>26</v>
      </c>
      <c r="DG274" s="7">
        <v>35</v>
      </c>
      <c r="DH274" s="8">
        <v>1</v>
      </c>
      <c r="DI274" s="8">
        <v>20</v>
      </c>
      <c r="DJ274" s="8">
        <v>29</v>
      </c>
      <c r="DK274" s="8">
        <v>0.44444444444444442</v>
      </c>
      <c r="DL274" s="8">
        <f t="shared" si="128"/>
        <v>0.64444444444444449</v>
      </c>
      <c r="DM274" s="8">
        <f t="shared" si="129"/>
        <v>0.5444444444444444</v>
      </c>
      <c r="DN274" s="8">
        <v>464.70833333333331</v>
      </c>
      <c r="DO274" s="8">
        <v>540.125</v>
      </c>
      <c r="DP274" s="8">
        <v>494.875</v>
      </c>
      <c r="DQ274" s="8">
        <v>662.35</v>
      </c>
      <c r="DR274" s="8">
        <v>594.57142857142856</v>
      </c>
      <c r="DS274" s="8">
        <v>622.8125</v>
      </c>
      <c r="DT274" s="8">
        <v>564.65909090909088</v>
      </c>
      <c r="DU274" s="8">
        <f t="shared" si="130"/>
        <v>-197.64166666666671</v>
      </c>
      <c r="DV274" s="8">
        <f t="shared" si="130"/>
        <v>-54.446428571428555</v>
      </c>
      <c r="DW274" s="8">
        <f t="shared" si="130"/>
        <v>-127.9375</v>
      </c>
      <c r="EB274" s="7">
        <v>1</v>
      </c>
      <c r="EC274" s="7">
        <v>0.9736842</v>
      </c>
      <c r="ED274" s="7">
        <v>0.98684210000000006</v>
      </c>
      <c r="EE274" s="7">
        <v>486.54054054054097</v>
      </c>
      <c r="EF274" s="7">
        <v>507.04109589041099</v>
      </c>
      <c r="EG274" s="7">
        <v>496.72108843537399</v>
      </c>
      <c r="EH274" s="7">
        <v>20.500555349870499</v>
      </c>
      <c r="EI274" s="7">
        <v>2.3419223170064601E-2</v>
      </c>
      <c r="EJ274" s="7">
        <v>3</v>
      </c>
      <c r="EK274">
        <v>43.813025714972397</v>
      </c>
      <c r="EL274">
        <v>26.88247165423391</v>
      </c>
      <c r="EM274">
        <v>57</v>
      </c>
      <c r="EN274">
        <v>-57.664786462530159</v>
      </c>
      <c r="EO274">
        <v>42.291376823570324</v>
      </c>
      <c r="EP274">
        <v>17</v>
      </c>
      <c r="EQ274">
        <v>0.77027027027027029</v>
      </c>
      <c r="ER274">
        <v>0.75978822436881022</v>
      </c>
      <c r="ES274" s="7">
        <v>0.97499999999999998</v>
      </c>
      <c r="ET274" s="25">
        <v>429.83333333333331</v>
      </c>
      <c r="EU274" s="25">
        <v>468.36842105263156</v>
      </c>
      <c r="EV274" s="7">
        <v>1</v>
      </c>
      <c r="EW274" s="7">
        <v>0.96666666666666667</v>
      </c>
      <c r="EX274" s="7">
        <v>0.98333333333333328</v>
      </c>
    </row>
    <row r="275" spans="1:154" x14ac:dyDescent="0.25">
      <c r="A275" s="2">
        <v>2127</v>
      </c>
      <c r="B275" s="7" t="s">
        <v>133</v>
      </c>
      <c r="C275" s="7" t="str">
        <f t="shared" si="136"/>
        <v>00</v>
      </c>
      <c r="D275" s="7">
        <f t="shared" si="137"/>
        <v>1900</v>
      </c>
      <c r="E275" s="7">
        <f t="shared" si="138"/>
        <v>2000</v>
      </c>
      <c r="F275" s="7">
        <f t="shared" si="139"/>
        <v>19</v>
      </c>
      <c r="G275" s="7" t="s">
        <v>457</v>
      </c>
      <c r="H275" s="7">
        <f t="shared" si="118"/>
        <v>0</v>
      </c>
      <c r="I275" s="7">
        <v>2010</v>
      </c>
      <c r="J275" s="7" t="s">
        <v>483</v>
      </c>
      <c r="K275" s="9">
        <f t="shared" si="135"/>
        <v>0</v>
      </c>
      <c r="L275" s="7">
        <v>12</v>
      </c>
      <c r="M275" s="7" t="s">
        <v>495</v>
      </c>
      <c r="N275" s="7">
        <f t="shared" si="134"/>
        <v>1</v>
      </c>
      <c r="O275" s="7" t="s">
        <v>494</v>
      </c>
      <c r="P275" s="7">
        <f t="shared" si="127"/>
        <v>0</v>
      </c>
      <c r="Q275" s="7" t="s">
        <v>494</v>
      </c>
      <c r="R275" s="7">
        <f t="shared" si="131"/>
        <v>0</v>
      </c>
      <c r="S275" s="7" t="s">
        <v>501</v>
      </c>
      <c r="T275" s="7">
        <f t="shared" si="119"/>
        <v>1</v>
      </c>
      <c r="U275" s="7" t="s">
        <v>506</v>
      </c>
      <c r="V275" s="25">
        <v>48</v>
      </c>
      <c r="W275" s="25">
        <v>30</v>
      </c>
      <c r="X275" s="25">
        <v>24</v>
      </c>
      <c r="Y275" s="7">
        <f t="shared" si="132"/>
        <v>4</v>
      </c>
      <c r="Z275" s="7" t="s">
        <v>514</v>
      </c>
      <c r="AA275" s="7">
        <f t="shared" si="109"/>
        <v>6</v>
      </c>
      <c r="AB275" s="7">
        <v>9</v>
      </c>
      <c r="AC275" s="7">
        <v>4</v>
      </c>
      <c r="AD275" s="7">
        <v>0</v>
      </c>
      <c r="AE275" s="7">
        <v>15</v>
      </c>
      <c r="AF275" s="7">
        <v>2</v>
      </c>
      <c r="AG275" s="7">
        <v>3</v>
      </c>
      <c r="AH275" s="7">
        <v>6</v>
      </c>
      <c r="AI275" s="7">
        <v>4</v>
      </c>
      <c r="AJ275" s="7">
        <v>0</v>
      </c>
      <c r="AK275" s="7">
        <v>1</v>
      </c>
      <c r="AL275" s="7">
        <v>13</v>
      </c>
      <c r="AM275" s="7">
        <v>22</v>
      </c>
      <c r="AN275" s="7">
        <v>30.857142857142858</v>
      </c>
      <c r="AO275" s="7">
        <v>31.5</v>
      </c>
      <c r="AP275" s="7">
        <v>36</v>
      </c>
      <c r="AQ275" s="7">
        <v>29.714285714285715</v>
      </c>
      <c r="AR275" s="7">
        <v>41.111111111111107</v>
      </c>
      <c r="AS275" s="7">
        <v>0.875</v>
      </c>
      <c r="AT275" s="8">
        <v>23</v>
      </c>
      <c r="AU275" s="8">
        <v>26</v>
      </c>
      <c r="AV275" s="8">
        <v>0.51111111111111107</v>
      </c>
      <c r="AW275" s="8">
        <v>0.57777777777777772</v>
      </c>
      <c r="AX275" s="8">
        <v>0.5444444444444444</v>
      </c>
      <c r="AY275" s="8">
        <v>701</v>
      </c>
      <c r="AZ275" s="8">
        <v>724.78947368421052</v>
      </c>
      <c r="BA275" s="8">
        <v>712.3</v>
      </c>
      <c r="BB275" s="8">
        <v>742.4545454545455</v>
      </c>
      <c r="BC275" s="8">
        <v>784.75</v>
      </c>
      <c r="BD275" s="8">
        <v>764.52173913043475</v>
      </c>
      <c r="BE275" s="8">
        <v>740.23255813953483</v>
      </c>
      <c r="BF275" s="8">
        <v>-41.454545454545496</v>
      </c>
      <c r="BG275" s="8">
        <v>-59.96052631578948</v>
      </c>
      <c r="BH275" s="8">
        <v>-52.221739130434798</v>
      </c>
      <c r="BM275" s="7">
        <v>1</v>
      </c>
      <c r="BN275" s="7">
        <v>0.98684210000000006</v>
      </c>
      <c r="BO275" s="7">
        <v>0.99342109999999995</v>
      </c>
      <c r="BP275" s="7">
        <v>790.39436619718299</v>
      </c>
      <c r="BQ275" s="7">
        <v>815.36111111111097</v>
      </c>
      <c r="BR275" s="7">
        <v>802.96503496503499</v>
      </c>
      <c r="BS275" s="7">
        <v>24.966744913928</v>
      </c>
      <c r="BT275" s="7">
        <v>8.0207775945049201E-2</v>
      </c>
      <c r="BU275" s="7">
        <v>5</v>
      </c>
      <c r="BV275" s="39">
        <v>130.68434858641811</v>
      </c>
      <c r="BW275" s="39">
        <v>80.175486568191957</v>
      </c>
      <c r="BX275" s="39">
        <v>47</v>
      </c>
      <c r="BY275" s="39">
        <v>-181.77555321390926</v>
      </c>
      <c r="BZ275" s="39">
        <v>149.91046637574743</v>
      </c>
      <c r="CA275" s="39">
        <v>26</v>
      </c>
      <c r="CB275">
        <v>0.64383561643835618</v>
      </c>
      <c r="CC275">
        <v>0.71893247620944822</v>
      </c>
      <c r="CD275" s="7">
        <v>0.82499999999999996</v>
      </c>
      <c r="CE275" s="25">
        <v>373.25423728813558</v>
      </c>
      <c r="CF275" s="25">
        <v>505.15</v>
      </c>
      <c r="CG275" s="7">
        <v>1</v>
      </c>
      <c r="CH275" s="7">
        <v>0.66666666666666663</v>
      </c>
      <c r="CI275" s="7">
        <v>0.83333333333333337</v>
      </c>
      <c r="CJ275" s="8">
        <v>3</v>
      </c>
      <c r="CK275" s="8" t="s">
        <v>507</v>
      </c>
      <c r="CL275" s="8">
        <f t="shared" si="120"/>
        <v>2</v>
      </c>
      <c r="CM275" s="8" t="s">
        <v>640</v>
      </c>
      <c r="CN275" s="8">
        <v>3</v>
      </c>
      <c r="CO275" s="8" t="s">
        <v>640</v>
      </c>
      <c r="CP275" s="8">
        <v>3</v>
      </c>
      <c r="CQ275" s="7" t="s">
        <v>642</v>
      </c>
      <c r="CR275" s="7">
        <v>3</v>
      </c>
      <c r="CS275" s="7">
        <v>12.571428571428571</v>
      </c>
      <c r="CT275" s="7">
        <v>5</v>
      </c>
      <c r="CU275" s="8">
        <v>1</v>
      </c>
      <c r="CV275" s="8">
        <v>0</v>
      </c>
      <c r="CW275" s="7">
        <v>43</v>
      </c>
      <c r="CX275" s="7">
        <f t="shared" si="121"/>
        <v>1</v>
      </c>
      <c r="CY275" s="7">
        <f t="shared" si="122"/>
        <v>1</v>
      </c>
      <c r="CZ275" s="7">
        <v>10</v>
      </c>
      <c r="DA275" s="7">
        <v>6</v>
      </c>
      <c r="DB275" s="7">
        <v>19</v>
      </c>
      <c r="DC275" s="7">
        <v>8</v>
      </c>
      <c r="DD275" s="7">
        <v>5</v>
      </c>
      <c r="DE275" s="7">
        <v>0</v>
      </c>
      <c r="DF275" s="8">
        <v>15</v>
      </c>
      <c r="DG275" s="7">
        <v>31</v>
      </c>
      <c r="DH275" s="8">
        <v>0.83333333333333337</v>
      </c>
      <c r="DI275" s="8">
        <v>19</v>
      </c>
      <c r="DJ275" s="8">
        <v>25</v>
      </c>
      <c r="DK275" s="8">
        <v>0.42222222222222222</v>
      </c>
      <c r="DL275" s="8">
        <f t="shared" si="128"/>
        <v>0.55555555555555558</v>
      </c>
      <c r="DM275" s="8">
        <f t="shared" si="129"/>
        <v>0.48888888888888887</v>
      </c>
      <c r="DN275" s="8">
        <v>679.8</v>
      </c>
      <c r="DO275" s="8">
        <v>714.84210526315792</v>
      </c>
      <c r="DP275" s="8">
        <v>694.93181818181813</v>
      </c>
      <c r="DQ275" s="8">
        <v>724.88888888888891</v>
      </c>
      <c r="DR275" s="8">
        <v>777.2</v>
      </c>
      <c r="DS275" s="8">
        <v>752.42105263157896</v>
      </c>
      <c r="DT275" s="8">
        <v>721.57317073170736</v>
      </c>
      <c r="DU275" s="8">
        <f t="shared" si="130"/>
        <v>-45.08888888888896</v>
      </c>
      <c r="DV275" s="8">
        <f t="shared" si="130"/>
        <v>-62.357894736842127</v>
      </c>
      <c r="DW275" s="8">
        <f t="shared" si="130"/>
        <v>-57.489234449760829</v>
      </c>
      <c r="EB275" s="7">
        <v>0.98684210000000006</v>
      </c>
      <c r="EC275" s="7">
        <v>0.9473684</v>
      </c>
      <c r="ED275" s="7">
        <v>0.96710529999999995</v>
      </c>
      <c r="EE275" s="7">
        <v>491.33333333333297</v>
      </c>
      <c r="EF275" s="7">
        <v>491.11267605633799</v>
      </c>
      <c r="EG275" s="7">
        <v>491.22602739726</v>
      </c>
      <c r="EH275" s="7">
        <v>-0.22065727699526899</v>
      </c>
      <c r="EI275" s="7">
        <v>7.4191512729068904E-2</v>
      </c>
      <c r="EJ275" s="7">
        <v>3</v>
      </c>
      <c r="EK275">
        <v>48.958829902491836</v>
      </c>
      <c r="EL275">
        <v>29.509267089873035</v>
      </c>
      <c r="EM275">
        <v>39</v>
      </c>
      <c r="EN275">
        <v>-53.498435054773118</v>
      </c>
      <c r="EO275">
        <v>43.807836550209508</v>
      </c>
      <c r="EP275">
        <v>36</v>
      </c>
      <c r="EQ275">
        <v>0.52</v>
      </c>
      <c r="ER275">
        <v>0.91514508512943393</v>
      </c>
      <c r="ES275" s="7">
        <v>0.9</v>
      </c>
      <c r="ET275" s="25">
        <v>397.08928571428572</v>
      </c>
      <c r="EU275" s="25">
        <v>485.84615384615387</v>
      </c>
      <c r="EV275" s="7">
        <v>0.96666666666666667</v>
      </c>
      <c r="EW275" s="7">
        <v>0.8666666666666667</v>
      </c>
      <c r="EX275" s="7">
        <v>0.91666666666666663</v>
      </c>
    </row>
    <row r="276" spans="1:154" x14ac:dyDescent="0.25">
      <c r="A276" s="2">
        <v>2128</v>
      </c>
      <c r="B276" s="7" t="s">
        <v>190</v>
      </c>
      <c r="C276" s="7" t="str">
        <f t="shared" si="136"/>
        <v>99</v>
      </c>
      <c r="D276" s="7">
        <f t="shared" si="137"/>
        <v>1999</v>
      </c>
      <c r="E276" s="7">
        <f t="shared" si="138"/>
        <v>1999</v>
      </c>
      <c r="F276" s="7">
        <f t="shared" si="139"/>
        <v>20</v>
      </c>
      <c r="G276" s="7" t="s">
        <v>449</v>
      </c>
      <c r="H276" s="7">
        <f t="shared" si="118"/>
        <v>0</v>
      </c>
      <c r="I276" s="7">
        <v>2005</v>
      </c>
      <c r="J276" s="7" t="s">
        <v>472</v>
      </c>
      <c r="K276" s="7">
        <f t="shared" si="135"/>
        <v>0</v>
      </c>
      <c r="L276" s="7">
        <v>12</v>
      </c>
      <c r="M276" s="7" t="s">
        <v>495</v>
      </c>
      <c r="N276" s="7">
        <f t="shared" si="134"/>
        <v>1</v>
      </c>
      <c r="O276" s="7" t="s">
        <v>494</v>
      </c>
      <c r="P276" s="7">
        <f t="shared" si="127"/>
        <v>0</v>
      </c>
      <c r="Q276" s="7" t="s">
        <v>494</v>
      </c>
      <c r="R276" s="7">
        <f t="shared" si="131"/>
        <v>0</v>
      </c>
      <c r="S276" s="7" t="s">
        <v>502</v>
      </c>
      <c r="T276" s="7">
        <f t="shared" si="119"/>
        <v>2</v>
      </c>
      <c r="U276" s="7" t="s">
        <v>506</v>
      </c>
      <c r="V276" s="25">
        <v>52</v>
      </c>
      <c r="W276" s="25">
        <v>50</v>
      </c>
      <c r="X276" s="25">
        <v>27</v>
      </c>
      <c r="Y276" s="7">
        <f t="shared" si="132"/>
        <v>4</v>
      </c>
      <c r="Z276" s="7" t="s">
        <v>513</v>
      </c>
      <c r="AA276" s="7">
        <f t="shared" si="109"/>
        <v>5</v>
      </c>
      <c r="AB276" s="7">
        <v>3</v>
      </c>
      <c r="AC276" s="7">
        <v>5</v>
      </c>
      <c r="AD276" s="7">
        <v>0</v>
      </c>
      <c r="AE276" s="7">
        <v>19</v>
      </c>
      <c r="AF276" s="7">
        <v>5</v>
      </c>
      <c r="AG276" s="7">
        <v>5</v>
      </c>
      <c r="AH276" s="7">
        <v>5</v>
      </c>
      <c r="AI276" s="7">
        <v>4</v>
      </c>
      <c r="AJ276" s="7">
        <v>1</v>
      </c>
      <c r="AK276" s="7">
        <v>3</v>
      </c>
      <c r="AL276" s="7">
        <v>27</v>
      </c>
      <c r="AM276" s="7">
        <v>31</v>
      </c>
      <c r="AN276" s="7">
        <v>34</v>
      </c>
      <c r="AO276" s="7">
        <v>32</v>
      </c>
      <c r="AP276" s="7">
        <v>44</v>
      </c>
      <c r="AQ276" s="7">
        <v>18</v>
      </c>
      <c r="AR276" s="7">
        <v>43</v>
      </c>
      <c r="AS276" s="7">
        <v>0.95833333333333337</v>
      </c>
      <c r="AT276" s="8">
        <v>22</v>
      </c>
      <c r="AU276" s="8">
        <v>25</v>
      </c>
      <c r="AV276" s="8">
        <v>0.48888888888888887</v>
      </c>
      <c r="AW276" s="8">
        <v>0.55555555555555558</v>
      </c>
      <c r="AX276" s="8">
        <v>0.52222222222222225</v>
      </c>
      <c r="AY276" s="8">
        <v>640</v>
      </c>
      <c r="AZ276" s="8">
        <v>614.75</v>
      </c>
      <c r="BA276" s="8">
        <v>627.97619047619048</v>
      </c>
      <c r="BB276" s="8">
        <v>682.90909090909088</v>
      </c>
      <c r="BC276" s="8">
        <v>629.24</v>
      </c>
      <c r="BD276" s="8">
        <v>654.36170212765956</v>
      </c>
      <c r="BE276" s="8">
        <v>641.91011235955057</v>
      </c>
      <c r="BF276" s="8">
        <v>-42.909090909090878</v>
      </c>
      <c r="BG276" s="8">
        <v>-14.490000000000009</v>
      </c>
      <c r="BH276" s="8">
        <v>-26.385511651469074</v>
      </c>
      <c r="BI276" s="7">
        <v>226</v>
      </c>
      <c r="BJ276" s="7">
        <v>205</v>
      </c>
      <c r="BK276" s="7">
        <v>1689.7</v>
      </c>
      <c r="BL276" s="7">
        <v>1580.05</v>
      </c>
      <c r="BM276" s="7">
        <v>0.98684210000000006</v>
      </c>
      <c r="BN276" s="7">
        <v>0.98684210000000006</v>
      </c>
      <c r="BO276" s="7">
        <v>0.98684210000000006</v>
      </c>
      <c r="BP276" s="7">
        <v>387.36986301369899</v>
      </c>
      <c r="BQ276" s="7">
        <v>397.93150684931499</v>
      </c>
      <c r="BR276" s="7">
        <v>392.65068493150699</v>
      </c>
      <c r="BS276" s="7">
        <v>10.561643835616399</v>
      </c>
      <c r="BT276" s="7">
        <v>3.4713764061867602E-2</v>
      </c>
      <c r="BU276" s="7">
        <v>3</v>
      </c>
      <c r="BV276" s="39">
        <v>30.809057869723226</v>
      </c>
      <c r="BW276" s="39">
        <v>24.108286874917393</v>
      </c>
      <c r="BX276" s="39">
        <v>49</v>
      </c>
      <c r="BY276" s="39">
        <v>-30.77682648401829</v>
      </c>
      <c r="BZ276" s="39">
        <v>33.289737115546927</v>
      </c>
      <c r="CA276" s="39">
        <v>24</v>
      </c>
      <c r="CB276">
        <v>0.67123287671232879</v>
      </c>
      <c r="CC276">
        <v>1.0010472615076695</v>
      </c>
      <c r="CD276" s="7">
        <v>0.8833333333333333</v>
      </c>
      <c r="CE276" s="25">
        <v>328.41379310344826</v>
      </c>
      <c r="CF276" s="25">
        <v>400.5625</v>
      </c>
      <c r="CG276" s="7">
        <v>0.98333333333333328</v>
      </c>
      <c r="CH276" s="7">
        <v>0.83333333333333337</v>
      </c>
      <c r="CI276" s="7">
        <v>0.90833333333333333</v>
      </c>
      <c r="CJ276" s="8">
        <v>2</v>
      </c>
      <c r="CK276" s="8" t="s">
        <v>508</v>
      </c>
      <c r="CL276" s="8">
        <f t="shared" si="120"/>
        <v>1</v>
      </c>
      <c r="CM276" s="8" t="s">
        <v>640</v>
      </c>
      <c r="CN276" s="8">
        <v>3</v>
      </c>
      <c r="CO276" s="8" t="s">
        <v>631</v>
      </c>
      <c r="CP276" s="8">
        <v>2</v>
      </c>
      <c r="CQ276" s="7" t="s">
        <v>636</v>
      </c>
      <c r="CR276" s="7">
        <v>2</v>
      </c>
      <c r="CS276" s="7">
        <v>12</v>
      </c>
      <c r="CT276" s="7">
        <v>12</v>
      </c>
      <c r="CU276" s="8">
        <v>1</v>
      </c>
      <c r="CV276" s="8">
        <v>1</v>
      </c>
      <c r="CW276" s="7">
        <v>18</v>
      </c>
      <c r="CX276" s="7">
        <f t="shared" si="121"/>
        <v>0</v>
      </c>
      <c r="CY276" s="7">
        <f t="shared" si="122"/>
        <v>0</v>
      </c>
      <c r="CZ276" s="7">
        <v>6</v>
      </c>
      <c r="DA276" s="7">
        <v>1</v>
      </c>
      <c r="DB276" s="7">
        <v>5</v>
      </c>
      <c r="DC276" s="7">
        <v>6</v>
      </c>
      <c r="DD276" s="7">
        <v>4</v>
      </c>
      <c r="DE276" s="7">
        <v>26</v>
      </c>
      <c r="DF276" s="8">
        <v>17</v>
      </c>
      <c r="DG276" s="7">
        <v>19</v>
      </c>
      <c r="DH276" s="8">
        <v>0.79166666666666663</v>
      </c>
      <c r="DI276" s="8">
        <v>23</v>
      </c>
      <c r="DJ276" s="8">
        <v>30</v>
      </c>
      <c r="DK276" s="8">
        <v>0.51111111111111107</v>
      </c>
      <c r="DL276" s="8">
        <f t="shared" si="128"/>
        <v>0.66666666666666663</v>
      </c>
      <c r="DM276" s="8">
        <f t="shared" si="129"/>
        <v>0.58888888888888891</v>
      </c>
      <c r="DN276" s="8">
        <v>693.27272727272725</v>
      </c>
      <c r="DO276" s="8">
        <v>781.2</v>
      </c>
      <c r="DP276" s="8">
        <v>728.91891891891896</v>
      </c>
      <c r="DQ276" s="8">
        <v>741.47619047619048</v>
      </c>
      <c r="DR276" s="8">
        <v>703.03571428571433</v>
      </c>
      <c r="DS276" s="8">
        <v>719.51020408163265</v>
      </c>
      <c r="DT276" s="8">
        <v>723.55813953488371</v>
      </c>
      <c r="DU276" s="8">
        <f t="shared" si="130"/>
        <v>-48.20346320346323</v>
      </c>
      <c r="DV276" s="8">
        <f t="shared" si="130"/>
        <v>78.164285714285711</v>
      </c>
      <c r="DW276" s="8">
        <f t="shared" si="130"/>
        <v>9.4087148372863112</v>
      </c>
      <c r="EB276" s="7">
        <v>0.8947368</v>
      </c>
      <c r="EC276" s="7">
        <v>0.9736842</v>
      </c>
      <c r="ED276" s="7">
        <v>0.93421050000000005</v>
      </c>
      <c r="EE276" s="7">
        <v>373.75757575757598</v>
      </c>
      <c r="EF276" s="7">
        <v>375.47887323943701</v>
      </c>
      <c r="EG276" s="7">
        <v>374.64963503649602</v>
      </c>
      <c r="EH276" s="7">
        <v>1.72129748186086</v>
      </c>
      <c r="EI276" s="7">
        <v>5.10493527574883E-2</v>
      </c>
      <c r="EJ276" s="7">
        <v>9</v>
      </c>
      <c r="EK276">
        <v>28.073467834031177</v>
      </c>
      <c r="EL276">
        <v>21.006381860989343</v>
      </c>
      <c r="EM276">
        <v>37</v>
      </c>
      <c r="EN276">
        <v>-31.90043710539101</v>
      </c>
      <c r="EO276">
        <v>39.556518964992627</v>
      </c>
      <c r="EP276">
        <v>29</v>
      </c>
      <c r="EQ276">
        <v>0.56060606060606055</v>
      </c>
      <c r="ER276">
        <v>0.88003395506097648</v>
      </c>
      <c r="ES276" s="7">
        <v>0.79166666666666663</v>
      </c>
      <c r="ET276" s="25">
        <v>300.49152542372883</v>
      </c>
      <c r="EU276" s="25">
        <v>351.47222222222223</v>
      </c>
      <c r="EV276" s="7">
        <v>0.98333333333333328</v>
      </c>
      <c r="EW276" s="7">
        <v>0.6166666666666667</v>
      </c>
      <c r="EX276" s="7">
        <v>0.8</v>
      </c>
    </row>
    <row r="277" spans="1:154" x14ac:dyDescent="0.25">
      <c r="A277" s="2">
        <v>2130</v>
      </c>
      <c r="B277" s="7" t="s">
        <v>248</v>
      </c>
      <c r="C277" s="7" t="str">
        <f t="shared" si="136"/>
        <v>00</v>
      </c>
      <c r="D277" s="7">
        <f t="shared" si="137"/>
        <v>1900</v>
      </c>
      <c r="E277" s="7">
        <f t="shared" si="138"/>
        <v>2000</v>
      </c>
      <c r="F277" s="7">
        <f t="shared" si="139"/>
        <v>19</v>
      </c>
      <c r="G277" s="7" t="s">
        <v>447</v>
      </c>
      <c r="H277" s="7">
        <f t="shared" si="118"/>
        <v>1</v>
      </c>
      <c r="I277" s="7"/>
      <c r="J277" s="7" t="s">
        <v>478</v>
      </c>
      <c r="K277" s="9">
        <f t="shared" si="135"/>
        <v>1</v>
      </c>
      <c r="L277" s="7">
        <v>12</v>
      </c>
      <c r="M277" s="7" t="s">
        <v>495</v>
      </c>
      <c r="N277" s="7">
        <f t="shared" si="134"/>
        <v>1</v>
      </c>
      <c r="O277" s="7" t="s">
        <v>494</v>
      </c>
      <c r="P277" s="7">
        <f t="shared" si="127"/>
        <v>0</v>
      </c>
      <c r="Q277" s="7" t="s">
        <v>494</v>
      </c>
      <c r="R277" s="7">
        <f t="shared" si="131"/>
        <v>0</v>
      </c>
      <c r="S277" s="7" t="s">
        <v>501</v>
      </c>
      <c r="T277" s="7">
        <f t="shared" si="119"/>
        <v>1</v>
      </c>
      <c r="U277" s="7" t="s">
        <v>506</v>
      </c>
      <c r="V277" s="25">
        <v>54</v>
      </c>
      <c r="W277" s="25">
        <v>60</v>
      </c>
      <c r="X277" s="25">
        <v>32</v>
      </c>
      <c r="Y277" s="7">
        <f t="shared" si="132"/>
        <v>4</v>
      </c>
      <c r="Z277" s="7" t="s">
        <v>514</v>
      </c>
      <c r="AA277" s="7">
        <f t="shared" si="109"/>
        <v>6</v>
      </c>
      <c r="AB277" s="7">
        <v>5</v>
      </c>
      <c r="AC277" s="7">
        <v>0</v>
      </c>
      <c r="AD277" s="7">
        <v>9</v>
      </c>
      <c r="AE277" s="7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 s="7">
        <v>18</v>
      </c>
      <c r="AM277" s="7">
        <v>29</v>
      </c>
      <c r="AN277" s="7">
        <v>25</v>
      </c>
      <c r="AO277" s="7">
        <v>35</v>
      </c>
      <c r="AP277" s="7">
        <v>32</v>
      </c>
      <c r="AQ277" s="7">
        <v>17</v>
      </c>
      <c r="AR277" s="7">
        <v>36</v>
      </c>
      <c r="AS277" s="7">
        <v>0.70833333333333337</v>
      </c>
      <c r="AT277" s="8">
        <v>25</v>
      </c>
      <c r="AU277" s="8">
        <v>26</v>
      </c>
      <c r="AV277" s="8">
        <v>0.55555555555555558</v>
      </c>
      <c r="AW277" s="8">
        <v>0.57777777777777772</v>
      </c>
      <c r="AX277" s="8">
        <v>0.56666666666666665</v>
      </c>
      <c r="AY277" s="8">
        <v>638.63157894736844</v>
      </c>
      <c r="AZ277" s="8">
        <v>585.88888888888891</v>
      </c>
      <c r="BA277" s="8">
        <v>612.97297297297303</v>
      </c>
      <c r="BB277" s="8">
        <v>629.59090909090912</v>
      </c>
      <c r="BC277" s="8">
        <v>705.68</v>
      </c>
      <c r="BD277" s="8">
        <v>670.063829787234</v>
      </c>
      <c r="BE277" s="8">
        <v>644.91666666666663</v>
      </c>
      <c r="BF277" s="8">
        <v>9.0406698564593171</v>
      </c>
      <c r="BG277" s="8">
        <v>-119.79111111111104</v>
      </c>
      <c r="BH277" s="8">
        <v>-57.090856814260974</v>
      </c>
      <c r="BM277" s="7">
        <v>0.93421050000000005</v>
      </c>
      <c r="BN277" s="7">
        <v>0.86842109999999995</v>
      </c>
      <c r="BO277" s="7">
        <v>0.9013158</v>
      </c>
      <c r="BP277" s="7">
        <v>505.67647058823502</v>
      </c>
      <c r="BQ277" s="7">
        <v>494.11290322580601</v>
      </c>
      <c r="BR277" s="7">
        <v>500.16153846153799</v>
      </c>
      <c r="BS277" s="7">
        <v>-11.563567362428801</v>
      </c>
      <c r="BT277" s="7">
        <v>0.114755966887061</v>
      </c>
      <c r="BU277" s="7">
        <v>14</v>
      </c>
      <c r="BV277" s="39">
        <v>74.576317859952724</v>
      </c>
      <c r="BW277" s="39">
        <v>56.96558548635921</v>
      </c>
      <c r="BX277" s="39">
        <v>41</v>
      </c>
      <c r="BY277" s="39">
        <v>-142.36857825567512</v>
      </c>
      <c r="BZ277" s="39">
        <v>123.37547939653039</v>
      </c>
      <c r="CA277" s="39">
        <v>27</v>
      </c>
      <c r="CB277">
        <v>0.6029411764705882</v>
      </c>
      <c r="CC277">
        <v>0.52382568382486427</v>
      </c>
      <c r="CD277" s="7">
        <v>0.85</v>
      </c>
      <c r="CE277" s="25">
        <v>378.66071428571428</v>
      </c>
      <c r="CF277" s="25">
        <v>474.08695652173913</v>
      </c>
      <c r="CG277" s="7">
        <v>0.96666666666666667</v>
      </c>
      <c r="CH277" s="7">
        <v>0.76666666666666672</v>
      </c>
      <c r="CI277" s="7">
        <v>0.8666666666666667</v>
      </c>
      <c r="CJ277" s="8"/>
      <c r="CK277" s="8"/>
      <c r="CL277" s="8"/>
      <c r="CM277" s="8"/>
      <c r="CN277" s="8"/>
      <c r="CO277" s="8"/>
      <c r="CP277" s="8"/>
      <c r="CU277" s="8"/>
      <c r="CV277" s="8"/>
      <c r="DF277" s="8"/>
      <c r="ET277" s="25"/>
      <c r="EU277" s="25"/>
    </row>
    <row r="278" spans="1:154" x14ac:dyDescent="0.25">
      <c r="A278" s="2">
        <v>2131</v>
      </c>
      <c r="B278" s="7" t="s">
        <v>249</v>
      </c>
      <c r="C278" s="7" t="str">
        <f t="shared" si="136"/>
        <v>99</v>
      </c>
      <c r="D278" s="7">
        <f t="shared" si="137"/>
        <v>1999</v>
      </c>
      <c r="E278" s="7">
        <f t="shared" si="138"/>
        <v>1999</v>
      </c>
      <c r="F278" s="7">
        <f t="shared" si="139"/>
        <v>20</v>
      </c>
      <c r="G278" s="7" t="s">
        <v>447</v>
      </c>
      <c r="H278" s="7">
        <f t="shared" si="118"/>
        <v>1</v>
      </c>
      <c r="I278" s="7"/>
      <c r="J278" s="7" t="s">
        <v>470</v>
      </c>
      <c r="K278" s="7">
        <f t="shared" si="135"/>
        <v>1</v>
      </c>
      <c r="L278" s="7">
        <v>12</v>
      </c>
      <c r="M278" s="7" t="s">
        <v>494</v>
      </c>
      <c r="N278" s="7">
        <f t="shared" si="134"/>
        <v>0</v>
      </c>
      <c r="O278" s="7" t="s">
        <v>494</v>
      </c>
      <c r="P278" s="7">
        <f t="shared" si="127"/>
        <v>0</v>
      </c>
      <c r="Q278" s="7" t="s">
        <v>495</v>
      </c>
      <c r="R278" s="7">
        <f t="shared" si="131"/>
        <v>1</v>
      </c>
      <c r="S278" s="7" t="s">
        <v>501</v>
      </c>
      <c r="T278" s="7">
        <f t="shared" si="119"/>
        <v>1</v>
      </c>
      <c r="U278" s="7" t="s">
        <v>506</v>
      </c>
      <c r="V278" s="25">
        <v>54</v>
      </c>
      <c r="W278" s="25">
        <v>70</v>
      </c>
      <c r="X278" s="25">
        <v>28</v>
      </c>
      <c r="Y278" s="7">
        <f t="shared" si="132"/>
        <v>4</v>
      </c>
      <c r="Z278" s="7" t="s">
        <v>514</v>
      </c>
      <c r="AA278" s="7">
        <f t="shared" si="109"/>
        <v>6</v>
      </c>
      <c r="AB278" s="7">
        <v>5</v>
      </c>
      <c r="AC278" s="7">
        <v>1</v>
      </c>
      <c r="AD278" s="7">
        <v>0</v>
      </c>
      <c r="AE278" s="7">
        <v>1</v>
      </c>
      <c r="AF278" s="7">
        <v>0</v>
      </c>
      <c r="AG278" s="7">
        <v>0</v>
      </c>
      <c r="AH278" s="7">
        <v>0</v>
      </c>
      <c r="AI278" s="7">
        <v>1</v>
      </c>
      <c r="AJ278" s="7">
        <v>0</v>
      </c>
      <c r="AK278" s="7">
        <v>1</v>
      </c>
      <c r="AL278" s="7">
        <v>7.7777777777777777</v>
      </c>
      <c r="AM278" s="7">
        <v>29</v>
      </c>
      <c r="AN278" s="7">
        <v>39</v>
      </c>
      <c r="AO278" s="7">
        <v>26</v>
      </c>
      <c r="AP278" s="7">
        <v>32</v>
      </c>
      <c r="AQ278" s="7">
        <v>20</v>
      </c>
      <c r="AR278" s="7">
        <v>43</v>
      </c>
      <c r="AS278" s="7">
        <v>0.95833333333333337</v>
      </c>
      <c r="AT278" s="8">
        <v>22</v>
      </c>
      <c r="AU278" s="8">
        <v>23</v>
      </c>
      <c r="AV278" s="8">
        <v>0.48888888888888887</v>
      </c>
      <c r="AW278" s="8">
        <v>0.51111111111111107</v>
      </c>
      <c r="AX278" s="8">
        <v>0.5</v>
      </c>
      <c r="AY278" s="8">
        <v>712.95652173913038</v>
      </c>
      <c r="AZ278" s="8">
        <v>745.90909090909088</v>
      </c>
      <c r="BA278" s="8">
        <v>729.06666666666672</v>
      </c>
      <c r="BB278" s="8">
        <v>777.5</v>
      </c>
      <c r="BC278" s="8">
        <v>713</v>
      </c>
      <c r="BD278" s="8">
        <v>745.25</v>
      </c>
      <c r="BE278" s="8">
        <v>737.06741573033707</v>
      </c>
      <c r="BF278" s="8">
        <v>-64.54347826086962</v>
      </c>
      <c r="BG278" s="8">
        <v>32.909090909090878</v>
      </c>
      <c r="BH278" s="8">
        <v>-16.18333333333328</v>
      </c>
      <c r="BM278" s="7">
        <v>0.9473684</v>
      </c>
      <c r="BN278" s="7">
        <v>0.98684210000000006</v>
      </c>
      <c r="BO278" s="7">
        <v>0.96710529999999995</v>
      </c>
      <c r="BP278" s="7">
        <v>458.402777777778</v>
      </c>
      <c r="BQ278" s="7">
        <v>440.02739726027397</v>
      </c>
      <c r="BR278" s="7">
        <v>449.15172413793101</v>
      </c>
      <c r="BS278" s="7">
        <v>-18.3753805175038</v>
      </c>
      <c r="BT278" s="7">
        <v>5.5154253991006298E-2</v>
      </c>
      <c r="BU278" s="7">
        <v>4</v>
      </c>
      <c r="BV278" s="39">
        <v>39.118725868725861</v>
      </c>
      <c r="BW278" s="39">
        <v>23.634196730628279</v>
      </c>
      <c r="BX278" s="39">
        <v>28</v>
      </c>
      <c r="BY278" s="39">
        <v>-50.429975429975435</v>
      </c>
      <c r="BZ278" s="39">
        <v>40.722376937883595</v>
      </c>
      <c r="CA278" s="39">
        <v>44</v>
      </c>
      <c r="CB278">
        <v>0.3888888888888889</v>
      </c>
      <c r="CC278">
        <v>0.77570384548460036</v>
      </c>
      <c r="CD278" s="7">
        <v>0.96666666666666667</v>
      </c>
      <c r="CE278" s="25">
        <v>419.3</v>
      </c>
      <c r="CF278" s="25">
        <v>505.55357142857144</v>
      </c>
      <c r="CG278" s="7">
        <v>1</v>
      </c>
      <c r="CH278" s="7">
        <v>0.95</v>
      </c>
      <c r="CI278" s="7">
        <v>0.97499999999999998</v>
      </c>
      <c r="CJ278" s="8">
        <v>3</v>
      </c>
      <c r="CK278" s="8" t="s">
        <v>506</v>
      </c>
      <c r="CL278" s="8">
        <f t="shared" si="120"/>
        <v>4</v>
      </c>
      <c r="CM278" s="8" t="s">
        <v>634</v>
      </c>
      <c r="CN278" s="8">
        <v>0</v>
      </c>
      <c r="CO278" s="8" t="s">
        <v>634</v>
      </c>
      <c r="CP278" s="8">
        <v>0</v>
      </c>
      <c r="CQ278" s="7" t="s">
        <v>637</v>
      </c>
      <c r="CR278" s="7">
        <v>1</v>
      </c>
      <c r="CS278" s="7">
        <v>4</v>
      </c>
      <c r="CT278" s="7">
        <v>2</v>
      </c>
      <c r="CU278" s="8">
        <v>1</v>
      </c>
      <c r="CV278" s="8">
        <v>1</v>
      </c>
      <c r="CW278" s="7">
        <v>0</v>
      </c>
      <c r="CX278" s="7">
        <f t="shared" si="121"/>
        <v>0</v>
      </c>
      <c r="CY278" s="7">
        <f t="shared" si="122"/>
        <v>0</v>
      </c>
      <c r="CZ278" s="7">
        <v>0</v>
      </c>
      <c r="DA278" s="7">
        <v>0</v>
      </c>
      <c r="DB278" s="7">
        <v>0</v>
      </c>
      <c r="DC278" s="7">
        <v>0</v>
      </c>
      <c r="DD278" s="7">
        <v>0</v>
      </c>
      <c r="DE278" s="7">
        <v>31</v>
      </c>
      <c r="DF278" s="8">
        <v>28</v>
      </c>
      <c r="DG278" s="7">
        <v>37</v>
      </c>
      <c r="DH278" s="8">
        <v>0.875</v>
      </c>
      <c r="DI278" s="8">
        <v>26</v>
      </c>
      <c r="DJ278" s="8">
        <v>33</v>
      </c>
      <c r="DK278" s="8">
        <v>0.57777777777777772</v>
      </c>
      <c r="DL278" s="8">
        <f t="shared" si="128"/>
        <v>0.73333333333333328</v>
      </c>
      <c r="DM278" s="8">
        <f t="shared" si="129"/>
        <v>0.65555555555555556</v>
      </c>
      <c r="DN278" s="8">
        <v>526.5</v>
      </c>
      <c r="DO278" s="8">
        <v>558.08333333333337</v>
      </c>
      <c r="DP278" s="8">
        <v>539.13333333333333</v>
      </c>
      <c r="DQ278" s="8">
        <v>532.46153846153845</v>
      </c>
      <c r="DR278" s="8">
        <v>544.4545454545455</v>
      </c>
      <c r="DS278" s="8">
        <v>539.16949152542372</v>
      </c>
      <c r="DT278" s="8">
        <v>539.15730337078651</v>
      </c>
      <c r="DU278" s="8">
        <f t="shared" si="130"/>
        <v>-5.9615384615384528</v>
      </c>
      <c r="DV278" s="8">
        <f t="shared" si="130"/>
        <v>13.628787878787875</v>
      </c>
      <c r="DW278" s="8">
        <f t="shared" si="130"/>
        <v>-3.6158192090397279E-2</v>
      </c>
      <c r="EB278" s="7">
        <v>0.90789470000000005</v>
      </c>
      <c r="EC278" s="7">
        <v>0.88157890000000005</v>
      </c>
      <c r="ED278" s="7">
        <v>0.8947368</v>
      </c>
      <c r="EE278" s="7">
        <v>409.97014925373099</v>
      </c>
      <c r="EF278" s="7">
        <v>410.53125</v>
      </c>
      <c r="EG278" s="7">
        <v>410.24427480916</v>
      </c>
      <c r="EH278" s="7">
        <v>0.56110074626866402</v>
      </c>
      <c r="EI278" s="7">
        <v>3.24072631658886E-2</v>
      </c>
      <c r="EJ278" s="7">
        <v>13</v>
      </c>
      <c r="EK278">
        <v>39.2358974358974</v>
      </c>
      <c r="EL278">
        <v>26.970766066654953</v>
      </c>
      <c r="EM278">
        <v>45</v>
      </c>
      <c r="EN278">
        <v>-66.248951048951071</v>
      </c>
      <c r="EO278">
        <v>37.3492562462595</v>
      </c>
      <c r="EP278">
        <v>22</v>
      </c>
      <c r="EQ278">
        <v>0.67164179104477617</v>
      </c>
      <c r="ER278">
        <v>0.59224933851263784</v>
      </c>
      <c r="ES278" s="7">
        <v>0.8833333333333333</v>
      </c>
      <c r="ET278" s="25">
        <v>345.73333333333335</v>
      </c>
      <c r="EU278" s="25">
        <v>450.02173913043481</v>
      </c>
      <c r="EV278" s="7">
        <v>1</v>
      </c>
      <c r="EW278" s="7">
        <v>0.78333333333333333</v>
      </c>
      <c r="EX278" s="7">
        <v>0.89166666666666672</v>
      </c>
    </row>
    <row r="279" spans="1:154" x14ac:dyDescent="0.25">
      <c r="A279" s="2">
        <v>2132</v>
      </c>
      <c r="B279" s="7" t="s">
        <v>250</v>
      </c>
      <c r="C279" s="7" t="str">
        <f t="shared" si="136"/>
        <v>00</v>
      </c>
      <c r="D279" s="7">
        <f t="shared" si="137"/>
        <v>1900</v>
      </c>
      <c r="E279" s="7">
        <f t="shared" si="138"/>
        <v>2000</v>
      </c>
      <c r="F279" s="7">
        <f t="shared" si="139"/>
        <v>19</v>
      </c>
      <c r="G279" s="7" t="s">
        <v>447</v>
      </c>
      <c r="H279" s="7">
        <f t="shared" si="118"/>
        <v>1</v>
      </c>
      <c r="I279" s="7"/>
      <c r="J279" s="7" t="s">
        <v>470</v>
      </c>
      <c r="K279" s="7">
        <f t="shared" si="135"/>
        <v>1</v>
      </c>
      <c r="L279" s="7">
        <v>12</v>
      </c>
      <c r="M279" s="7" t="s">
        <v>494</v>
      </c>
      <c r="N279" s="7">
        <f t="shared" si="134"/>
        <v>0</v>
      </c>
      <c r="O279" s="7" t="s">
        <v>494</v>
      </c>
      <c r="P279" s="7">
        <f t="shared" si="127"/>
        <v>0</v>
      </c>
      <c r="Q279" s="7" t="s">
        <v>495</v>
      </c>
      <c r="R279" s="7">
        <f t="shared" si="131"/>
        <v>1</v>
      </c>
      <c r="S279" s="7" t="s">
        <v>501</v>
      </c>
      <c r="T279" s="7">
        <f t="shared" si="119"/>
        <v>1</v>
      </c>
      <c r="U279" s="7" t="s">
        <v>507</v>
      </c>
      <c r="V279" s="25">
        <v>52</v>
      </c>
      <c r="W279" s="25">
        <v>40</v>
      </c>
      <c r="X279" s="25">
        <v>31</v>
      </c>
      <c r="Y279" s="7">
        <f t="shared" si="132"/>
        <v>2</v>
      </c>
      <c r="Z279" s="7" t="s">
        <v>512</v>
      </c>
      <c r="AA279" s="7">
        <f t="shared" si="109"/>
        <v>4</v>
      </c>
      <c r="AB279" s="7">
        <v>0</v>
      </c>
      <c r="AC279" s="7">
        <v>0</v>
      </c>
      <c r="AD279" s="7">
        <v>9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2</v>
      </c>
      <c r="AL279" s="7">
        <v>2</v>
      </c>
      <c r="AM279" s="7">
        <v>32</v>
      </c>
      <c r="AN279" s="7">
        <v>23</v>
      </c>
      <c r="AO279" s="7">
        <v>44</v>
      </c>
      <c r="AP279" s="7">
        <v>43</v>
      </c>
      <c r="AQ279" s="7">
        <v>8</v>
      </c>
      <c r="AR279" s="7">
        <v>39</v>
      </c>
      <c r="AS279" s="7">
        <v>0.70833333333333337</v>
      </c>
      <c r="AT279" s="8">
        <v>27</v>
      </c>
      <c r="AU279" s="8">
        <v>18</v>
      </c>
      <c r="AV279" s="8">
        <v>0.6</v>
      </c>
      <c r="AW279" s="8">
        <v>0.4</v>
      </c>
      <c r="AX279" s="8">
        <v>0.5</v>
      </c>
      <c r="AY279" s="8">
        <v>578.83333333333337</v>
      </c>
      <c r="AZ279" s="8">
        <v>512</v>
      </c>
      <c r="BA279" s="8">
        <v>539.34090909090912</v>
      </c>
      <c r="BB279" s="8">
        <v>553.57692307692309</v>
      </c>
      <c r="BC279" s="8">
        <v>595.58823529411768</v>
      </c>
      <c r="BD279" s="8">
        <v>570.18604651162786</v>
      </c>
      <c r="BE279" s="8">
        <v>554.58620689655174</v>
      </c>
      <c r="BF279" s="8">
        <v>25.256410256410277</v>
      </c>
      <c r="BG279" s="8">
        <v>-83.58823529411768</v>
      </c>
      <c r="BH279" s="8">
        <v>-30.845137420718743</v>
      </c>
      <c r="BM279" s="7">
        <v>0.88157890000000005</v>
      </c>
      <c r="BN279" s="7">
        <v>0.88157890000000005</v>
      </c>
      <c r="BO279" s="7">
        <v>0.88157890000000005</v>
      </c>
      <c r="BP279" s="7">
        <v>428.21212121212102</v>
      </c>
      <c r="BQ279" s="7">
        <v>417.02985074626901</v>
      </c>
      <c r="BR279" s="7">
        <v>422.57894736842098</v>
      </c>
      <c r="BS279" s="7">
        <v>-11.182270465852501</v>
      </c>
      <c r="BT279" s="7">
        <v>4.3984612199189602E-2</v>
      </c>
      <c r="BU279" s="7">
        <v>12</v>
      </c>
      <c r="BV279" s="39">
        <v>40.4673507462687</v>
      </c>
      <c r="BW279" s="39">
        <v>23.499916888150853</v>
      </c>
      <c r="BX279" s="39">
        <v>32</v>
      </c>
      <c r="BY279" s="39">
        <v>-59.793678665495996</v>
      </c>
      <c r="BZ279" s="39">
        <v>43.646622797885591</v>
      </c>
      <c r="CA279" s="39">
        <v>34</v>
      </c>
      <c r="CB279">
        <v>0.48484848484848486</v>
      </c>
      <c r="CC279">
        <v>0.6767830922839746</v>
      </c>
      <c r="CD279" s="7">
        <v>0.8666666666666667</v>
      </c>
      <c r="CE279" s="25">
        <v>364.98333333333335</v>
      </c>
      <c r="CF279" s="25">
        <v>446.34090909090907</v>
      </c>
      <c r="CG279" s="7">
        <v>1</v>
      </c>
      <c r="CH279" s="7">
        <v>0.73333333333333328</v>
      </c>
      <c r="CI279" s="7">
        <v>0.8666666666666667</v>
      </c>
      <c r="CJ279" s="8">
        <v>3</v>
      </c>
      <c r="CK279" s="8" t="s">
        <v>504</v>
      </c>
      <c r="CL279" s="8">
        <f t="shared" si="120"/>
        <v>3</v>
      </c>
      <c r="CM279" s="8" t="s">
        <v>639</v>
      </c>
      <c r="CN279" s="8">
        <v>1</v>
      </c>
      <c r="CO279" s="8" t="s">
        <v>634</v>
      </c>
      <c r="CP279" s="8">
        <v>0</v>
      </c>
      <c r="CQ279" s="7" t="s">
        <v>637</v>
      </c>
      <c r="CR279" s="7">
        <v>1</v>
      </c>
      <c r="CS279" s="7">
        <v>1</v>
      </c>
      <c r="CT279" s="7">
        <v>0</v>
      </c>
      <c r="CU279" s="8">
        <v>9</v>
      </c>
      <c r="CV279" s="8">
        <v>1</v>
      </c>
      <c r="CW279" s="7">
        <v>0</v>
      </c>
      <c r="CX279" s="7">
        <f t="shared" si="121"/>
        <v>0</v>
      </c>
      <c r="CY279" s="7">
        <f t="shared" si="122"/>
        <v>0</v>
      </c>
      <c r="CZ279" s="7">
        <v>0</v>
      </c>
      <c r="DA279" s="7">
        <v>0</v>
      </c>
      <c r="DB279" s="7">
        <v>0</v>
      </c>
      <c r="DC279" s="7">
        <v>0</v>
      </c>
      <c r="DD279" s="7">
        <v>0</v>
      </c>
      <c r="DE279" s="7">
        <v>0</v>
      </c>
      <c r="DF279" s="8">
        <v>34</v>
      </c>
      <c r="DG279" s="7">
        <v>40</v>
      </c>
      <c r="DH279" s="8">
        <v>0.83333333333333337</v>
      </c>
      <c r="DI279" s="8">
        <v>22</v>
      </c>
      <c r="DJ279" s="8">
        <v>30</v>
      </c>
      <c r="DK279" s="8">
        <v>0.48888888888888887</v>
      </c>
      <c r="DL279" s="8">
        <f t="shared" si="128"/>
        <v>0.66666666666666663</v>
      </c>
      <c r="DM279" s="8">
        <f t="shared" si="129"/>
        <v>0.57777777777777772</v>
      </c>
      <c r="DN279" s="8">
        <v>491.22727272727275</v>
      </c>
      <c r="DO279" s="8">
        <v>573.66666666666663</v>
      </c>
      <c r="DP279" s="8">
        <v>524.64864864864865</v>
      </c>
      <c r="DQ279" s="8">
        <v>490.66666666666669</v>
      </c>
      <c r="DR279" s="8">
        <v>533.93103448275861</v>
      </c>
      <c r="DS279" s="8">
        <v>515.76</v>
      </c>
      <c r="DT279" s="8">
        <v>519.54022988505744</v>
      </c>
      <c r="DU279" s="8">
        <f t="shared" si="130"/>
        <v>0.56060606060606233</v>
      </c>
      <c r="DV279" s="8">
        <f t="shared" si="130"/>
        <v>39.735632183908024</v>
      </c>
      <c r="DW279" s="8">
        <f t="shared" si="130"/>
        <v>8.8886486486486547</v>
      </c>
      <c r="EB279" s="7">
        <v>0.9736842</v>
      </c>
      <c r="EC279" s="7">
        <v>0.9736842</v>
      </c>
      <c r="ED279" s="7">
        <v>0.9736842</v>
      </c>
      <c r="EE279" s="7">
        <v>429.33333333333297</v>
      </c>
      <c r="EF279" s="7">
        <v>432.56338028169</v>
      </c>
      <c r="EG279" s="7">
        <v>430.93706293706299</v>
      </c>
      <c r="EH279" s="7">
        <v>3.2300469483568</v>
      </c>
      <c r="EI279" s="7">
        <v>5.8624922542395298E-2</v>
      </c>
      <c r="EJ279" s="7">
        <v>5</v>
      </c>
      <c r="EK279">
        <v>48.773972602739775</v>
      </c>
      <c r="EL279">
        <v>33.211934732798184</v>
      </c>
      <c r="EM279">
        <v>46</v>
      </c>
      <c r="EN279">
        <v>-70.976027397260239</v>
      </c>
      <c r="EO279">
        <v>53.614113946662584</v>
      </c>
      <c r="EP279">
        <v>28</v>
      </c>
      <c r="EQ279">
        <v>0.6216216216216216</v>
      </c>
      <c r="ER279">
        <v>0.68718938480096603</v>
      </c>
      <c r="ES279" s="7">
        <v>0.91666666666666663</v>
      </c>
      <c r="ET279" s="25">
        <v>362.61666666666667</v>
      </c>
      <c r="EU279" s="25">
        <v>466.96</v>
      </c>
      <c r="EV279" s="7">
        <v>1</v>
      </c>
      <c r="EW279" s="7">
        <v>0.83333333333333337</v>
      </c>
      <c r="EX279" s="7">
        <v>0.91666666666666663</v>
      </c>
    </row>
    <row r="280" spans="1:154" x14ac:dyDescent="0.25">
      <c r="A280" s="2">
        <v>2133</v>
      </c>
      <c r="B280" s="7" t="s">
        <v>251</v>
      </c>
      <c r="C280" s="7" t="str">
        <f t="shared" si="136"/>
        <v>00</v>
      </c>
      <c r="D280" s="7">
        <f t="shared" si="137"/>
        <v>1900</v>
      </c>
      <c r="E280" s="7">
        <f t="shared" si="138"/>
        <v>2000</v>
      </c>
      <c r="F280" s="7">
        <f t="shared" si="139"/>
        <v>19</v>
      </c>
      <c r="G280" s="7" t="s">
        <v>447</v>
      </c>
      <c r="H280" s="7">
        <f t="shared" si="118"/>
        <v>1</v>
      </c>
      <c r="I280" s="7"/>
      <c r="J280" s="7" t="s">
        <v>470</v>
      </c>
      <c r="K280" s="7">
        <f t="shared" si="135"/>
        <v>1</v>
      </c>
      <c r="L280" s="7">
        <v>12</v>
      </c>
      <c r="M280" s="7" t="s">
        <v>495</v>
      </c>
      <c r="N280" s="7">
        <f t="shared" si="134"/>
        <v>1</v>
      </c>
      <c r="O280" s="7" t="s">
        <v>494</v>
      </c>
      <c r="P280" s="7">
        <f t="shared" si="127"/>
        <v>0</v>
      </c>
      <c r="Q280" s="7" t="s">
        <v>494</v>
      </c>
      <c r="R280" s="7">
        <f t="shared" si="131"/>
        <v>0</v>
      </c>
      <c r="S280" s="7" t="s">
        <v>501</v>
      </c>
      <c r="T280" s="7">
        <f t="shared" si="119"/>
        <v>1</v>
      </c>
      <c r="U280" s="7" t="s">
        <v>504</v>
      </c>
      <c r="V280" s="25">
        <v>50</v>
      </c>
      <c r="W280" s="25">
        <v>40</v>
      </c>
      <c r="X280" s="25">
        <v>25</v>
      </c>
      <c r="Y280" s="7">
        <f t="shared" si="132"/>
        <v>3</v>
      </c>
      <c r="Z280" s="7" t="s">
        <v>517</v>
      </c>
      <c r="AA280" s="7">
        <f t="shared" si="109"/>
        <v>2</v>
      </c>
      <c r="AB280" s="7">
        <v>7</v>
      </c>
      <c r="AC280" s="7">
        <v>9</v>
      </c>
      <c r="AD280" s="10"/>
      <c r="AE280" s="7">
        <v>11.578947368421053</v>
      </c>
      <c r="AF280" s="7">
        <v>3</v>
      </c>
      <c r="AG280" s="7">
        <v>4</v>
      </c>
      <c r="AH280" s="7">
        <v>2.333333333333333</v>
      </c>
      <c r="AI280" s="7">
        <v>2</v>
      </c>
      <c r="AJ280" s="7">
        <v>1</v>
      </c>
      <c r="AK280" s="7">
        <v>0</v>
      </c>
      <c r="AL280" s="7">
        <v>28</v>
      </c>
      <c r="AM280" s="7">
        <v>30</v>
      </c>
      <c r="AN280" s="7">
        <v>27</v>
      </c>
      <c r="AO280" s="7">
        <v>41</v>
      </c>
      <c r="AP280" s="7">
        <v>31</v>
      </c>
      <c r="AQ280" s="7">
        <v>20</v>
      </c>
      <c r="AR280" s="7">
        <v>36</v>
      </c>
      <c r="AS280" s="7">
        <v>0.95833333333333337</v>
      </c>
      <c r="AT280" s="8">
        <v>20</v>
      </c>
      <c r="AU280" s="8">
        <v>24</v>
      </c>
      <c r="AV280" s="8">
        <v>0.44444444444444442</v>
      </c>
      <c r="AW280" s="8">
        <v>0.53333333333333333</v>
      </c>
      <c r="AX280" s="8">
        <v>0.48888888888888887</v>
      </c>
      <c r="AY280" s="8">
        <v>787.72</v>
      </c>
      <c r="AZ280" s="8">
        <v>579.70000000000005</v>
      </c>
      <c r="BA280" s="8">
        <v>695.26666666666665</v>
      </c>
      <c r="BB280" s="8">
        <v>604.94444444444446</v>
      </c>
      <c r="BC280" s="8">
        <v>613.54166666666663</v>
      </c>
      <c r="BD280" s="8">
        <v>609.85714285714289</v>
      </c>
      <c r="BE280" s="8">
        <v>654.0344827586207</v>
      </c>
      <c r="BF280" s="8">
        <v>182.77555555555557</v>
      </c>
      <c r="BG280" s="8">
        <v>-33.841666666666583</v>
      </c>
      <c r="BH280" s="8">
        <v>85.409523809523762</v>
      </c>
      <c r="BM280" s="7">
        <v>0.9473684</v>
      </c>
      <c r="BN280" s="7">
        <v>0.93421050000000005</v>
      </c>
      <c r="BO280" s="7">
        <v>0.94078949999999995</v>
      </c>
      <c r="BP280" s="7">
        <v>409.07352941176498</v>
      </c>
      <c r="BQ280" s="7">
        <v>426.78260869565202</v>
      </c>
      <c r="BR280" s="7">
        <v>417.99270072992698</v>
      </c>
      <c r="BS280" s="7">
        <v>17.709079283887501</v>
      </c>
      <c r="BT280" s="7">
        <v>7.0034916860926999E-2</v>
      </c>
      <c r="BU280" s="7">
        <v>9</v>
      </c>
      <c r="BV280" s="39">
        <v>53.3967532467532</v>
      </c>
      <c r="BW280" s="39">
        <v>39.912061134035007</v>
      </c>
      <c r="BX280" s="39">
        <v>44</v>
      </c>
      <c r="BY280" s="39">
        <v>-44.528571428571432</v>
      </c>
      <c r="BZ280" s="39">
        <v>49.904347281083822</v>
      </c>
      <c r="CA280" s="39">
        <v>28</v>
      </c>
      <c r="CB280">
        <v>0.61111111111111116</v>
      </c>
      <c r="CC280">
        <v>1.1991571149415219</v>
      </c>
      <c r="CD280" s="30">
        <v>0.68333333333333335</v>
      </c>
      <c r="CE280" s="31">
        <v>346.13793103448273</v>
      </c>
      <c r="CF280" s="31">
        <v>458.33333333333331</v>
      </c>
      <c r="CG280" s="30">
        <v>1</v>
      </c>
      <c r="CH280" s="30">
        <v>0.4</v>
      </c>
      <c r="CI280" s="30">
        <v>0.7</v>
      </c>
      <c r="CJ280" s="8">
        <v>2</v>
      </c>
      <c r="CK280" s="8" t="s">
        <v>507</v>
      </c>
      <c r="CL280" s="8">
        <f t="shared" si="120"/>
        <v>2</v>
      </c>
      <c r="CM280" s="8" t="s">
        <v>631</v>
      </c>
      <c r="CN280" s="8">
        <v>2</v>
      </c>
      <c r="CO280" s="8" t="s">
        <v>640</v>
      </c>
      <c r="CP280" s="8">
        <v>3</v>
      </c>
      <c r="CQ280" s="7" t="s">
        <v>636</v>
      </c>
      <c r="CR280" s="7">
        <v>2</v>
      </c>
      <c r="CS280" s="7">
        <v>6</v>
      </c>
      <c r="CT280" s="7">
        <v>4</v>
      </c>
      <c r="CU280" s="8">
        <v>0</v>
      </c>
      <c r="CV280" s="8">
        <v>0</v>
      </c>
      <c r="CW280" s="7">
        <v>0</v>
      </c>
      <c r="CX280" s="7">
        <f t="shared" si="121"/>
        <v>0</v>
      </c>
      <c r="CY280" s="7">
        <f t="shared" si="122"/>
        <v>0</v>
      </c>
      <c r="CZ280" s="7">
        <v>0</v>
      </c>
      <c r="DA280" s="7">
        <v>0</v>
      </c>
      <c r="DB280" s="7">
        <v>0</v>
      </c>
      <c r="DC280" s="7">
        <v>0</v>
      </c>
      <c r="DD280" s="7">
        <v>0</v>
      </c>
      <c r="DE280" s="7">
        <v>33</v>
      </c>
      <c r="DF280" s="8">
        <v>22</v>
      </c>
      <c r="DG280" s="7">
        <v>40</v>
      </c>
      <c r="DH280" s="8">
        <v>0.79166666666666663</v>
      </c>
      <c r="DI280" s="8">
        <v>17</v>
      </c>
      <c r="DJ280" s="8">
        <v>32</v>
      </c>
      <c r="DK280" s="8">
        <v>0.37777777777777777</v>
      </c>
      <c r="DL280" s="8">
        <f t="shared" si="128"/>
        <v>0.71111111111111114</v>
      </c>
      <c r="DM280" s="8">
        <f t="shared" si="129"/>
        <v>0.5444444444444444</v>
      </c>
      <c r="DN280" s="8">
        <v>464.60714285714283</v>
      </c>
      <c r="DO280" s="8">
        <v>518.61538461538464</v>
      </c>
      <c r="DP280" s="8">
        <v>481.73170731707319</v>
      </c>
      <c r="DQ280" s="8">
        <v>578.88235294117646</v>
      </c>
      <c r="DR280" s="8">
        <v>483.5</v>
      </c>
      <c r="DS280" s="8">
        <v>516.59183673469386</v>
      </c>
      <c r="DT280" s="8">
        <v>500.71111111111111</v>
      </c>
      <c r="DU280" s="8">
        <f t="shared" si="130"/>
        <v>-114.27521008403363</v>
      </c>
      <c r="DV280" s="8">
        <f t="shared" si="130"/>
        <v>35.115384615384642</v>
      </c>
      <c r="DW280" s="8">
        <f t="shared" si="130"/>
        <v>-34.860129417620669</v>
      </c>
      <c r="EB280" s="7">
        <v>0.98684210000000006</v>
      </c>
      <c r="EC280" s="7">
        <v>0.9473684</v>
      </c>
      <c r="ED280" s="7">
        <v>0.96710529999999995</v>
      </c>
      <c r="EE280" s="7">
        <v>399.49315068493098</v>
      </c>
      <c r="EF280" s="7">
        <v>395.71428571428601</v>
      </c>
      <c r="EG280" s="7">
        <v>397.64335664335698</v>
      </c>
      <c r="EH280" s="7">
        <v>-3.77886497064577</v>
      </c>
      <c r="EI280" s="7">
        <v>2.9945870760611899E-2</v>
      </c>
      <c r="EJ280" s="7">
        <v>5</v>
      </c>
      <c r="EK280">
        <v>31.437361008154205</v>
      </c>
      <c r="EL280">
        <v>22.59151901271666</v>
      </c>
      <c r="EM280">
        <v>38</v>
      </c>
      <c r="EN280">
        <v>-39.629890453834101</v>
      </c>
      <c r="EO280">
        <v>35.898476531518028</v>
      </c>
      <c r="EP280">
        <v>36</v>
      </c>
      <c r="EQ280">
        <v>0.51351351351351349</v>
      </c>
      <c r="ER280">
        <v>0.79327398204081367</v>
      </c>
      <c r="ES280" s="7">
        <v>0.9</v>
      </c>
      <c r="ET280" s="25">
        <v>349.91525423728814</v>
      </c>
      <c r="EU280" s="25">
        <v>450.87755102040819</v>
      </c>
      <c r="EV280" s="7">
        <v>1</v>
      </c>
      <c r="EW280" s="7">
        <v>0.83333333333333337</v>
      </c>
      <c r="EX280" s="7">
        <v>0.91666666666666663</v>
      </c>
    </row>
    <row r="281" spans="1:154" x14ac:dyDescent="0.25">
      <c r="A281" s="1">
        <v>2134</v>
      </c>
      <c r="B281" s="7" t="s">
        <v>252</v>
      </c>
      <c r="C281" s="7" t="str">
        <f t="shared" si="136"/>
        <v>99</v>
      </c>
      <c r="D281" s="7">
        <f t="shared" si="137"/>
        <v>1999</v>
      </c>
      <c r="E281" s="7">
        <f t="shared" si="138"/>
        <v>1999</v>
      </c>
      <c r="F281" s="7">
        <f t="shared" si="139"/>
        <v>20</v>
      </c>
      <c r="G281" s="7" t="s">
        <v>449</v>
      </c>
      <c r="H281" s="7">
        <f t="shared" si="118"/>
        <v>0</v>
      </c>
      <c r="I281" s="7">
        <v>2000</v>
      </c>
      <c r="J281" s="7" t="s">
        <v>472</v>
      </c>
      <c r="K281" s="7">
        <f t="shared" si="135"/>
        <v>0</v>
      </c>
      <c r="L281" s="7">
        <v>12</v>
      </c>
      <c r="M281" s="7" t="s">
        <v>493</v>
      </c>
      <c r="N281" s="7">
        <f t="shared" si="134"/>
        <v>1</v>
      </c>
      <c r="O281" s="7" t="s">
        <v>495</v>
      </c>
      <c r="P281" s="7">
        <f t="shared" si="127"/>
        <v>1</v>
      </c>
      <c r="Q281" s="7" t="s">
        <v>494</v>
      </c>
      <c r="R281" s="7">
        <f t="shared" si="131"/>
        <v>0</v>
      </c>
      <c r="S281" s="7" t="s">
        <v>501</v>
      </c>
      <c r="T281" s="7">
        <f t="shared" si="119"/>
        <v>1</v>
      </c>
      <c r="U281" s="7" t="s">
        <v>506</v>
      </c>
      <c r="V281" s="25">
        <v>54</v>
      </c>
      <c r="W281" s="25">
        <v>60</v>
      </c>
      <c r="X281" s="25">
        <v>32</v>
      </c>
      <c r="Y281" s="7">
        <f t="shared" si="132"/>
        <v>4</v>
      </c>
      <c r="Z281" s="7" t="s">
        <v>514</v>
      </c>
      <c r="AA281" s="7">
        <f t="shared" si="109"/>
        <v>6</v>
      </c>
      <c r="AB281" s="7">
        <v>1</v>
      </c>
      <c r="AC281" s="7">
        <v>1</v>
      </c>
      <c r="AD281" s="7">
        <v>2</v>
      </c>
      <c r="AE281" s="7">
        <v>5</v>
      </c>
      <c r="AF281" s="7">
        <v>0</v>
      </c>
      <c r="AG281" s="7">
        <v>0</v>
      </c>
      <c r="AH281" s="7">
        <v>4</v>
      </c>
      <c r="AI281" s="7">
        <v>1</v>
      </c>
      <c r="AJ281" s="7">
        <v>0</v>
      </c>
      <c r="AK281" s="7">
        <v>1</v>
      </c>
      <c r="AL281" s="7">
        <v>8</v>
      </c>
      <c r="AM281" s="7">
        <v>30</v>
      </c>
      <c r="AN281" s="7">
        <v>29.714285714285715</v>
      </c>
      <c r="AO281" s="7">
        <v>34</v>
      </c>
      <c r="AP281" s="7">
        <v>33.75</v>
      </c>
      <c r="AQ281" s="7">
        <v>19</v>
      </c>
      <c r="AR281" s="7">
        <v>40</v>
      </c>
      <c r="AS281" s="7">
        <v>0.875</v>
      </c>
      <c r="AT281" s="8">
        <v>14</v>
      </c>
      <c r="AU281" s="8">
        <v>26</v>
      </c>
      <c r="AV281" s="8">
        <v>0.31111111111111112</v>
      </c>
      <c r="AW281" s="8">
        <v>0.57777777777777772</v>
      </c>
      <c r="AX281" s="8">
        <v>0.44444444444444442</v>
      </c>
      <c r="AY281" s="8">
        <v>580.83333333333337</v>
      </c>
      <c r="AZ281" s="8">
        <v>600</v>
      </c>
      <c r="BA281" s="8">
        <v>588.26530612244903</v>
      </c>
      <c r="BB281" s="8">
        <v>591.28571428571433</v>
      </c>
      <c r="BC281" s="8">
        <v>570.11538461538464</v>
      </c>
      <c r="BD281" s="8">
        <v>577.52499999999998</v>
      </c>
      <c r="BE281" s="8">
        <v>583.43820224719104</v>
      </c>
      <c r="BF281" s="8">
        <v>-10.452380952380963</v>
      </c>
      <c r="BG281" s="8">
        <v>29.884615384615358</v>
      </c>
      <c r="BH281" s="8">
        <v>10.740306122449056</v>
      </c>
      <c r="BM281" s="7">
        <v>0.9473684</v>
      </c>
      <c r="BN281" s="7">
        <v>0.9210526</v>
      </c>
      <c r="BO281" s="7">
        <v>0.93421050000000005</v>
      </c>
      <c r="BP281" s="7">
        <v>447.65714285714301</v>
      </c>
      <c r="BQ281" s="7">
        <v>458.89855072463803</v>
      </c>
      <c r="BR281" s="7">
        <v>453.23741007194201</v>
      </c>
      <c r="BS281" s="7">
        <v>11.2414078674948</v>
      </c>
      <c r="BT281" s="7">
        <v>0.11258560172694899</v>
      </c>
      <c r="BU281" s="7">
        <v>8</v>
      </c>
      <c r="BV281" s="39">
        <v>65.493788819875761</v>
      </c>
      <c r="BW281" s="39">
        <v>34.471561449299593</v>
      </c>
      <c r="BX281" s="39">
        <v>42</v>
      </c>
      <c r="BY281" s="39">
        <v>-77.135932033982968</v>
      </c>
      <c r="BZ281" s="39">
        <v>67.635168753531417</v>
      </c>
      <c r="CA281" s="39">
        <v>29</v>
      </c>
      <c r="CB281">
        <v>0.59154929577464788</v>
      </c>
      <c r="CC281">
        <v>0.84906977971073005</v>
      </c>
      <c r="CD281" s="7">
        <v>0.82499999999999996</v>
      </c>
      <c r="CE281" s="25">
        <v>338.45614035087721</v>
      </c>
      <c r="CF281" s="25">
        <v>407.23809523809524</v>
      </c>
      <c r="CG281" s="7">
        <v>0.96666666666666667</v>
      </c>
      <c r="CH281" s="7">
        <v>0.7</v>
      </c>
      <c r="CI281" s="7">
        <v>0.83333333333333337</v>
      </c>
      <c r="CJ281" s="8">
        <v>3</v>
      </c>
      <c r="CK281" s="8" t="s">
        <v>507</v>
      </c>
      <c r="CL281" s="8">
        <f t="shared" si="120"/>
        <v>2</v>
      </c>
      <c r="CM281" s="8" t="s">
        <v>634</v>
      </c>
      <c r="CN281" s="8">
        <v>0</v>
      </c>
      <c r="CO281" s="8" t="s">
        <v>634</v>
      </c>
      <c r="CP281" s="8">
        <v>0</v>
      </c>
      <c r="CQ281" s="7" t="s">
        <v>637</v>
      </c>
      <c r="CR281" s="7">
        <v>1</v>
      </c>
      <c r="CS281" s="7">
        <v>7</v>
      </c>
      <c r="CT281" s="7">
        <v>2</v>
      </c>
      <c r="CU281" s="8">
        <v>2</v>
      </c>
      <c r="CV281" s="8">
        <v>0</v>
      </c>
      <c r="CW281" s="7">
        <v>1</v>
      </c>
      <c r="CX281" s="7">
        <f t="shared" si="121"/>
        <v>0</v>
      </c>
      <c r="CY281" s="7">
        <f t="shared" si="122"/>
        <v>0</v>
      </c>
      <c r="CZ281" s="7">
        <v>0</v>
      </c>
      <c r="DA281" s="7">
        <v>0</v>
      </c>
      <c r="DB281" s="7">
        <v>1</v>
      </c>
      <c r="DC281" s="7">
        <v>0</v>
      </c>
      <c r="DD281" s="7">
        <v>0</v>
      </c>
      <c r="DE281" s="7">
        <v>12</v>
      </c>
      <c r="DF281" s="8">
        <v>21</v>
      </c>
      <c r="DG281" s="7">
        <v>40</v>
      </c>
      <c r="DH281" s="8">
        <v>0.79166666666666663</v>
      </c>
      <c r="DI281" s="8">
        <v>19</v>
      </c>
      <c r="DJ281" s="8">
        <v>30</v>
      </c>
      <c r="DK281" s="8">
        <v>0.42222222222222222</v>
      </c>
      <c r="DL281" s="8">
        <f t="shared" si="128"/>
        <v>0.66666666666666663</v>
      </c>
      <c r="DM281" s="8">
        <f t="shared" si="129"/>
        <v>0.5444444444444444</v>
      </c>
      <c r="DN281" s="8">
        <v>489.19230769230768</v>
      </c>
      <c r="DO281" s="8">
        <v>627.38461538461536</v>
      </c>
      <c r="DP281" s="8">
        <v>535.25641025641028</v>
      </c>
      <c r="DQ281" s="8">
        <v>629.82352941176475</v>
      </c>
      <c r="DR281" s="8">
        <v>519.65517241379314</v>
      </c>
      <c r="DS281" s="8">
        <v>560.36956521739125</v>
      </c>
      <c r="DT281" s="8">
        <v>548.84705882352944</v>
      </c>
      <c r="DU281" s="8">
        <f t="shared" si="130"/>
        <v>-140.63122171945707</v>
      </c>
      <c r="DV281" s="8">
        <f t="shared" si="130"/>
        <v>107.72944297082222</v>
      </c>
      <c r="DW281" s="8">
        <f t="shared" si="130"/>
        <v>-25.113154960980978</v>
      </c>
      <c r="EB281" s="7">
        <v>0.9473684</v>
      </c>
      <c r="EC281" s="7">
        <v>0.93421050000000005</v>
      </c>
      <c r="ED281" s="7">
        <v>0.94078949999999995</v>
      </c>
      <c r="EE281" s="7">
        <v>460.23943661971799</v>
      </c>
      <c r="EF281" s="7">
        <v>439.01428571428602</v>
      </c>
      <c r="EG281" s="7">
        <v>449.70212765957399</v>
      </c>
      <c r="EH281" s="7">
        <v>-21.225150905432599</v>
      </c>
      <c r="EI281" s="7">
        <v>5.00783255506407E-2</v>
      </c>
      <c r="EJ281" s="7">
        <v>7</v>
      </c>
      <c r="EK281">
        <v>36.920535714285734</v>
      </c>
      <c r="EL281">
        <v>32.316171817489469</v>
      </c>
      <c r="EM281">
        <v>32</v>
      </c>
      <c r="EN281">
        <v>-68.934432234432279</v>
      </c>
      <c r="EO281">
        <v>56.546757923771978</v>
      </c>
      <c r="EP281">
        <v>39</v>
      </c>
      <c r="EQ281">
        <v>0.45070422535211269</v>
      </c>
      <c r="ER281">
        <v>0.53558917535907657</v>
      </c>
      <c r="ES281" s="7">
        <v>0.8833333333333333</v>
      </c>
      <c r="ET281" s="25">
        <v>365.22413793103448</v>
      </c>
      <c r="EU281" s="25">
        <v>478.85416666666669</v>
      </c>
      <c r="EV281" s="7">
        <v>0.98333333333333328</v>
      </c>
      <c r="EW281" s="7">
        <v>0.8</v>
      </c>
      <c r="EX281" s="7">
        <v>0.89166666666666672</v>
      </c>
    </row>
    <row r="282" spans="1:154" x14ac:dyDescent="0.25">
      <c r="A282" s="2">
        <v>2135</v>
      </c>
      <c r="B282" s="7" t="s">
        <v>253</v>
      </c>
      <c r="C282" s="7" t="str">
        <f t="shared" si="136"/>
        <v>00</v>
      </c>
      <c r="D282" s="7">
        <f t="shared" si="137"/>
        <v>1900</v>
      </c>
      <c r="E282" s="7">
        <f t="shared" si="138"/>
        <v>2000</v>
      </c>
      <c r="F282" s="7">
        <f t="shared" si="139"/>
        <v>19</v>
      </c>
      <c r="G282" s="7" t="s">
        <v>447</v>
      </c>
      <c r="H282" s="7">
        <f t="shared" si="118"/>
        <v>1</v>
      </c>
      <c r="I282" s="7"/>
      <c r="J282" s="7" t="s">
        <v>470</v>
      </c>
      <c r="K282" s="7">
        <f t="shared" si="135"/>
        <v>1</v>
      </c>
      <c r="L282" s="7">
        <v>12</v>
      </c>
      <c r="M282" s="7" t="s">
        <v>495</v>
      </c>
      <c r="N282" s="7">
        <f t="shared" si="134"/>
        <v>1</v>
      </c>
      <c r="O282" s="7" t="s">
        <v>494</v>
      </c>
      <c r="P282" s="7">
        <f t="shared" si="127"/>
        <v>0</v>
      </c>
      <c r="Q282" s="7" t="s">
        <v>494</v>
      </c>
      <c r="R282" s="7">
        <f t="shared" si="131"/>
        <v>0</v>
      </c>
      <c r="S282" s="7" t="s">
        <v>501</v>
      </c>
      <c r="T282" s="7">
        <f t="shared" si="119"/>
        <v>1</v>
      </c>
      <c r="U282" s="7" t="s">
        <v>504</v>
      </c>
      <c r="V282" s="25">
        <v>46</v>
      </c>
      <c r="W282" s="25">
        <v>30</v>
      </c>
      <c r="X282" s="7" t="s">
        <v>527</v>
      </c>
      <c r="Y282" s="7">
        <f t="shared" si="132"/>
        <v>3</v>
      </c>
      <c r="Z282" s="7" t="s">
        <v>513</v>
      </c>
      <c r="AA282" s="7">
        <f t="shared" si="109"/>
        <v>5</v>
      </c>
      <c r="AB282" s="7">
        <v>13</v>
      </c>
      <c r="AC282" s="7">
        <v>4</v>
      </c>
      <c r="AD282" s="7">
        <v>0</v>
      </c>
      <c r="AE282" s="7">
        <v>14.736842105263158</v>
      </c>
      <c r="AF282" s="7">
        <v>1</v>
      </c>
      <c r="AG282" s="7">
        <v>0</v>
      </c>
      <c r="AH282" s="7">
        <v>5</v>
      </c>
      <c r="AI282" s="7">
        <v>9.6000000000000014</v>
      </c>
      <c r="AJ282" s="7">
        <v>0</v>
      </c>
      <c r="AK282" s="7">
        <v>0</v>
      </c>
      <c r="AL282" s="7">
        <v>25</v>
      </c>
      <c r="AM282" s="7">
        <v>24</v>
      </c>
      <c r="AN282" s="7">
        <v>26</v>
      </c>
      <c r="AO282" s="7">
        <v>39</v>
      </c>
      <c r="AP282" s="7">
        <v>37</v>
      </c>
      <c r="AQ282" s="7">
        <v>21</v>
      </c>
      <c r="AR282" s="7">
        <v>39</v>
      </c>
      <c r="AS282" s="7">
        <v>0.875</v>
      </c>
      <c r="AT282" s="8">
        <v>14</v>
      </c>
      <c r="AU282" s="8">
        <v>24</v>
      </c>
      <c r="AV282" s="8">
        <v>0.31111111111111112</v>
      </c>
      <c r="AW282" s="8">
        <v>0.53333333333333333</v>
      </c>
      <c r="AX282" s="8">
        <v>0.42222222222222222</v>
      </c>
      <c r="AY282" s="8">
        <v>539.35483870967744</v>
      </c>
      <c r="AZ282" s="8">
        <v>730.28571428571433</v>
      </c>
      <c r="BA282" s="8">
        <v>616.46153846153845</v>
      </c>
      <c r="BB282" s="8">
        <v>664.21428571428567</v>
      </c>
      <c r="BC282" s="8">
        <v>565.16666666666663</v>
      </c>
      <c r="BD282" s="8">
        <v>601.65789473684208</v>
      </c>
      <c r="BE282" s="8">
        <v>610.21111111111111</v>
      </c>
      <c r="BF282" s="8">
        <v>-124.85944700460823</v>
      </c>
      <c r="BG282" s="8">
        <v>165.11904761904771</v>
      </c>
      <c r="BH282" s="8">
        <v>14.803643724696371</v>
      </c>
      <c r="BI282" s="9">
        <v>236</v>
      </c>
      <c r="BJ282" s="9">
        <v>205</v>
      </c>
      <c r="BK282" s="9">
        <v>2726.4666666666667</v>
      </c>
      <c r="BL282" s="9">
        <v>2437.1333333333332</v>
      </c>
      <c r="BM282" s="7">
        <v>0.86842109999999995</v>
      </c>
      <c r="BN282" s="7">
        <v>0.88157890000000005</v>
      </c>
      <c r="BO282" s="7">
        <v>0.875</v>
      </c>
      <c r="BP282" s="7">
        <v>404.07692307692298</v>
      </c>
      <c r="BQ282" s="7">
        <v>404.52307692307699</v>
      </c>
      <c r="BR282" s="7">
        <v>404.3</v>
      </c>
      <c r="BS282" s="7">
        <v>0.44615384615383402</v>
      </c>
      <c r="BT282" s="7">
        <v>3.2977259060263699E-2</v>
      </c>
      <c r="BU282" s="7">
        <v>14</v>
      </c>
      <c r="BV282" s="39">
        <v>28.35641025641026</v>
      </c>
      <c r="BW282" s="39">
        <v>19.924998257353895</v>
      </c>
      <c r="BX282" s="39">
        <v>30</v>
      </c>
      <c r="BY282" s="39">
        <v>-25.449145299145293</v>
      </c>
      <c r="BZ282" s="39">
        <v>23.84846385818302</v>
      </c>
      <c r="CA282" s="39">
        <v>36</v>
      </c>
      <c r="CB282">
        <v>0.45454545454545453</v>
      </c>
      <c r="CC282">
        <v>1.1142382159829394</v>
      </c>
      <c r="CD282" s="7">
        <v>0.96666666666666667</v>
      </c>
      <c r="CE282" s="25">
        <v>416.05084745762713</v>
      </c>
      <c r="CF282" s="25">
        <v>505.28070175438597</v>
      </c>
      <c r="CG282" s="7">
        <v>1</v>
      </c>
      <c r="CH282" s="7">
        <v>0.98333333333333328</v>
      </c>
      <c r="CI282" s="7">
        <v>0.9916666666666667</v>
      </c>
      <c r="CJ282" s="8">
        <v>3</v>
      </c>
      <c r="CK282" s="15" t="s">
        <v>504</v>
      </c>
      <c r="CL282" s="8">
        <f t="shared" si="120"/>
        <v>3</v>
      </c>
      <c r="CM282" s="15" t="s">
        <v>639</v>
      </c>
      <c r="CN282" s="8">
        <v>1</v>
      </c>
      <c r="CO282" s="15" t="s">
        <v>639</v>
      </c>
      <c r="CP282" s="8">
        <v>1</v>
      </c>
      <c r="CQ282" s="15" t="s">
        <v>637</v>
      </c>
      <c r="CR282" s="7">
        <v>1</v>
      </c>
      <c r="CS282" s="7">
        <v>2</v>
      </c>
      <c r="CT282" s="7">
        <v>0</v>
      </c>
      <c r="CU282" s="8">
        <v>9</v>
      </c>
      <c r="CV282" s="8">
        <v>0</v>
      </c>
      <c r="CW282" s="15">
        <v>3</v>
      </c>
      <c r="CX282" s="7">
        <f t="shared" si="121"/>
        <v>0</v>
      </c>
      <c r="CY282" s="7">
        <f t="shared" si="122"/>
        <v>0</v>
      </c>
      <c r="CZ282" s="7">
        <v>0</v>
      </c>
      <c r="DA282" s="7">
        <v>0</v>
      </c>
      <c r="DB282" s="7">
        <v>0</v>
      </c>
      <c r="DC282" s="7">
        <v>3</v>
      </c>
      <c r="DD282" s="7">
        <v>0</v>
      </c>
      <c r="DE282" s="7">
        <v>14</v>
      </c>
      <c r="DF282" s="8">
        <v>25</v>
      </c>
      <c r="DG282" s="7">
        <v>38</v>
      </c>
      <c r="DH282" s="8">
        <v>0.95833333333333337</v>
      </c>
      <c r="DI282" s="8">
        <v>18</v>
      </c>
      <c r="DJ282" s="8">
        <v>24</v>
      </c>
      <c r="DK282" s="8">
        <v>0.4</v>
      </c>
      <c r="DL282" s="8">
        <f t="shared" si="128"/>
        <v>0.53333333333333333</v>
      </c>
      <c r="DM282" s="8">
        <f t="shared" si="129"/>
        <v>0.46666666666666667</v>
      </c>
      <c r="DN282" s="8">
        <v>507.44444444444446</v>
      </c>
      <c r="DO282" s="8">
        <v>558.25</v>
      </c>
      <c r="DP282" s="8">
        <v>529.063829787234</v>
      </c>
      <c r="DQ282" s="8">
        <v>449.8235294117647</v>
      </c>
      <c r="DR282" s="8">
        <v>444.375</v>
      </c>
      <c r="DS282" s="8">
        <v>446.63414634146341</v>
      </c>
      <c r="DT282" s="8">
        <v>490.65909090909093</v>
      </c>
      <c r="DU282" s="8">
        <f t="shared" si="130"/>
        <v>57.620915032679761</v>
      </c>
      <c r="DV282" s="8">
        <f t="shared" si="130"/>
        <v>113.875</v>
      </c>
      <c r="DW282" s="8">
        <f t="shared" si="130"/>
        <v>82.429683445770593</v>
      </c>
      <c r="EB282" s="7">
        <v>0.9210526</v>
      </c>
      <c r="EC282" s="7">
        <v>0.93421050000000005</v>
      </c>
      <c r="ED282" s="7">
        <v>0.9276316</v>
      </c>
      <c r="EE282" s="7">
        <v>436.15942028985501</v>
      </c>
      <c r="EF282" s="7">
        <v>423.42647058823502</v>
      </c>
      <c r="EG282" s="7">
        <v>429.83941605839402</v>
      </c>
      <c r="EH282" s="7">
        <v>-12.7329497016198</v>
      </c>
      <c r="EI282" s="7">
        <v>4.6780700845294898E-2</v>
      </c>
      <c r="EJ282" s="7">
        <v>9</v>
      </c>
      <c r="EK282">
        <v>24.52857142857146</v>
      </c>
      <c r="EL282">
        <v>18.136579341322324</v>
      </c>
      <c r="EM282">
        <v>35</v>
      </c>
      <c r="EN282">
        <v>-45.780672268907523</v>
      </c>
      <c r="EO282">
        <v>36.371021584121983</v>
      </c>
      <c r="EP282">
        <v>34</v>
      </c>
      <c r="EQ282">
        <v>0.50724637681159424</v>
      </c>
      <c r="ER282">
        <v>0.53578443069806836</v>
      </c>
      <c r="ES282" s="7">
        <v>0.95833333333333337</v>
      </c>
      <c r="ET282" s="25">
        <v>382.20338983050846</v>
      </c>
      <c r="EU282" s="25">
        <v>445.96428571428572</v>
      </c>
      <c r="EV282" s="7">
        <v>1</v>
      </c>
      <c r="EW282" s="7">
        <v>0.93333333333333335</v>
      </c>
      <c r="EX282" s="7">
        <v>0.96666666666666667</v>
      </c>
    </row>
    <row r="283" spans="1:154" x14ac:dyDescent="0.25">
      <c r="A283" s="2">
        <v>2136</v>
      </c>
      <c r="B283" s="7" t="s">
        <v>254</v>
      </c>
      <c r="C283" s="7" t="str">
        <f t="shared" si="136"/>
        <v>97</v>
      </c>
      <c r="D283" s="7">
        <f t="shared" si="137"/>
        <v>1997</v>
      </c>
      <c r="E283" s="7">
        <f t="shared" si="138"/>
        <v>1997</v>
      </c>
      <c r="F283" s="7">
        <f t="shared" si="139"/>
        <v>22</v>
      </c>
      <c r="G283" s="7" t="s">
        <v>448</v>
      </c>
      <c r="H283" s="7">
        <f t="shared" si="118"/>
        <v>0</v>
      </c>
      <c r="I283" s="7">
        <v>2017</v>
      </c>
      <c r="J283" s="7" t="s">
        <v>471</v>
      </c>
      <c r="K283" s="7">
        <f t="shared" si="135"/>
        <v>0</v>
      </c>
      <c r="L283" s="7">
        <v>12</v>
      </c>
      <c r="M283" s="7" t="s">
        <v>495</v>
      </c>
      <c r="N283" s="7">
        <f t="shared" si="134"/>
        <v>1</v>
      </c>
      <c r="O283" s="7" t="s">
        <v>494</v>
      </c>
      <c r="P283" s="7">
        <f t="shared" si="127"/>
        <v>0</v>
      </c>
      <c r="Q283" s="7" t="s">
        <v>494</v>
      </c>
      <c r="R283" s="7">
        <f t="shared" si="131"/>
        <v>0</v>
      </c>
      <c r="S283" s="7" t="s">
        <v>501</v>
      </c>
      <c r="T283" s="7">
        <f t="shared" si="119"/>
        <v>1</v>
      </c>
      <c r="U283" s="7" t="s">
        <v>504</v>
      </c>
      <c r="V283" s="25">
        <v>53</v>
      </c>
      <c r="W283" s="25">
        <v>60</v>
      </c>
      <c r="X283" s="25">
        <v>19</v>
      </c>
      <c r="Y283" s="7">
        <f t="shared" si="132"/>
        <v>3</v>
      </c>
      <c r="Z283" s="7" t="s">
        <v>513</v>
      </c>
      <c r="AA283" s="7">
        <f t="shared" si="109"/>
        <v>5</v>
      </c>
      <c r="AB283" s="7">
        <v>12.571428571428571</v>
      </c>
      <c r="AC283" s="7">
        <v>4</v>
      </c>
      <c r="AD283" s="7">
        <v>0</v>
      </c>
      <c r="AE283" s="7">
        <v>21</v>
      </c>
      <c r="AF283" s="7">
        <v>8</v>
      </c>
      <c r="AG283" s="7">
        <v>5</v>
      </c>
      <c r="AH283" s="7">
        <v>5</v>
      </c>
      <c r="AI283" s="7">
        <v>3</v>
      </c>
      <c r="AJ283" s="7">
        <v>4</v>
      </c>
      <c r="AK283" s="7">
        <v>1</v>
      </c>
      <c r="AL283" s="7">
        <v>16</v>
      </c>
      <c r="AM283" s="7">
        <v>30</v>
      </c>
      <c r="AN283" s="7">
        <v>35</v>
      </c>
      <c r="AO283" s="7">
        <v>41</v>
      </c>
      <c r="AP283" s="7">
        <v>39</v>
      </c>
      <c r="AQ283" s="7">
        <v>26</v>
      </c>
      <c r="AR283" s="7">
        <v>46</v>
      </c>
      <c r="AS283" s="7">
        <v>0.875</v>
      </c>
      <c r="AT283" s="8">
        <v>26</v>
      </c>
      <c r="AU283" s="8">
        <v>33</v>
      </c>
      <c r="AV283" s="8">
        <v>0.57777777777777772</v>
      </c>
      <c r="AW283" s="8">
        <v>0.73333333333333328</v>
      </c>
      <c r="AX283" s="8">
        <v>0.65555555555555556</v>
      </c>
      <c r="AY283" s="8">
        <v>457.36842105263156</v>
      </c>
      <c r="AZ283" s="8">
        <v>455.36363636363637</v>
      </c>
      <c r="BA283" s="8">
        <v>456.63333333333333</v>
      </c>
      <c r="BB283" s="8">
        <v>581</v>
      </c>
      <c r="BC283" s="8">
        <v>510.16129032258067</v>
      </c>
      <c r="BD283" s="8">
        <v>542.47368421052636</v>
      </c>
      <c r="BE283" s="8">
        <v>512.87356321839081</v>
      </c>
      <c r="BF283" s="8">
        <v>-123.63157894736844</v>
      </c>
      <c r="BG283" s="8">
        <v>-54.797653958944295</v>
      </c>
      <c r="BH283" s="8">
        <v>-85.840350877193032</v>
      </c>
      <c r="BM283" s="7">
        <v>0.8289474</v>
      </c>
      <c r="BN283" s="7">
        <v>0.78947369999999994</v>
      </c>
      <c r="BO283" s="7">
        <v>0.80921050000000005</v>
      </c>
      <c r="BP283" s="7">
        <v>397.90322580645199</v>
      </c>
      <c r="BQ283" s="7">
        <v>404.88135593220301</v>
      </c>
      <c r="BR283" s="7">
        <v>401.30578512396698</v>
      </c>
      <c r="BS283" s="7">
        <v>6.9781301257518198</v>
      </c>
      <c r="BT283" s="7">
        <v>6.6703373885841799E-2</v>
      </c>
      <c r="BU283" s="7">
        <v>20</v>
      </c>
      <c r="BV283" s="39">
        <v>58.873809523809477</v>
      </c>
      <c r="BW283" s="39">
        <v>36.690164394089493</v>
      </c>
      <c r="BX283" s="39">
        <v>35</v>
      </c>
      <c r="BY283" s="39">
        <v>-72.754761904761949</v>
      </c>
      <c r="BZ283" s="39">
        <v>63.684169692222177</v>
      </c>
      <c r="CA283" s="39">
        <v>28</v>
      </c>
      <c r="CB283">
        <v>0.55555555555555558</v>
      </c>
      <c r="CC283">
        <v>0.80920901920999988</v>
      </c>
      <c r="CD283" s="7">
        <v>0.8833333333333333</v>
      </c>
      <c r="CE283" s="25">
        <v>343.70689655172413</v>
      </c>
      <c r="CF283" s="25">
        <v>421.20833333333331</v>
      </c>
      <c r="CG283" s="7">
        <v>0.96666666666666667</v>
      </c>
      <c r="CH283" s="7">
        <v>0.8</v>
      </c>
      <c r="CI283" s="7">
        <v>0.8833333333333333</v>
      </c>
      <c r="CJ283" s="8">
        <v>4</v>
      </c>
      <c r="CK283" s="8" t="s">
        <v>507</v>
      </c>
      <c r="CL283" s="8">
        <f t="shared" si="120"/>
        <v>2</v>
      </c>
      <c r="CM283" s="8" t="s">
        <v>639</v>
      </c>
      <c r="CN283" s="8">
        <v>1</v>
      </c>
      <c r="CO283" s="8" t="s">
        <v>631</v>
      </c>
      <c r="CP283" s="8">
        <v>2</v>
      </c>
      <c r="CQ283" s="7" t="s">
        <v>642</v>
      </c>
      <c r="CR283" s="7">
        <v>3</v>
      </c>
      <c r="CS283" s="7">
        <v>16</v>
      </c>
      <c r="CT283" s="7">
        <v>13</v>
      </c>
      <c r="CU283" s="8">
        <v>1</v>
      </c>
      <c r="CV283" s="8">
        <v>0</v>
      </c>
      <c r="CW283" s="7">
        <v>37</v>
      </c>
      <c r="CX283" s="7">
        <f t="shared" si="121"/>
        <v>1</v>
      </c>
      <c r="CY283" s="7">
        <f t="shared" si="122"/>
        <v>1</v>
      </c>
      <c r="CZ283" s="7">
        <v>10</v>
      </c>
      <c r="DA283" s="7">
        <v>4</v>
      </c>
      <c r="DB283" s="7">
        <v>12</v>
      </c>
      <c r="DC283" s="7">
        <v>11</v>
      </c>
      <c r="DD283" s="7">
        <v>6</v>
      </c>
      <c r="DE283" s="7">
        <v>33</v>
      </c>
      <c r="DF283" s="8">
        <v>8</v>
      </c>
      <c r="DG283" s="7">
        <v>39</v>
      </c>
      <c r="DH283" s="8">
        <v>0.95833333333333337</v>
      </c>
      <c r="DI283" s="8">
        <v>27</v>
      </c>
      <c r="DJ283" s="8">
        <v>28</v>
      </c>
      <c r="DK283" s="8">
        <v>0.6</v>
      </c>
      <c r="DL283" s="8">
        <f t="shared" si="128"/>
        <v>0.62222222222222223</v>
      </c>
      <c r="DM283" s="8">
        <f t="shared" si="129"/>
        <v>0.61111111111111116</v>
      </c>
      <c r="DN283" s="8">
        <v>550.94444444444446</v>
      </c>
      <c r="DO283" s="8">
        <v>592.58823529411768</v>
      </c>
      <c r="DP283" s="8">
        <v>571.17142857142858</v>
      </c>
      <c r="DQ283" s="8">
        <v>565.73076923076928</v>
      </c>
      <c r="DR283" s="8">
        <v>516.35714285714289</v>
      </c>
      <c r="DS283" s="8">
        <v>540.12962962962968</v>
      </c>
      <c r="DT283" s="8">
        <v>552.33707865168537</v>
      </c>
      <c r="DU283" s="8">
        <f t="shared" si="130"/>
        <v>-14.786324786324826</v>
      </c>
      <c r="DV283" s="8">
        <f t="shared" si="130"/>
        <v>76.231092436974791</v>
      </c>
      <c r="DW283" s="8">
        <f t="shared" si="130"/>
        <v>31.041798941798902</v>
      </c>
      <c r="EB283" s="7">
        <v>0.86842109999999995</v>
      </c>
      <c r="EC283" s="7">
        <v>0.8947368</v>
      </c>
      <c r="ED283" s="7">
        <v>0.88157890000000005</v>
      </c>
      <c r="EE283" s="7">
        <v>398.82539682539698</v>
      </c>
      <c r="EF283" s="7">
        <v>410.48484848484901</v>
      </c>
      <c r="EG283" s="7">
        <v>404.79069767441899</v>
      </c>
      <c r="EH283" s="7">
        <v>11.659451659451699</v>
      </c>
      <c r="EI283" s="7">
        <v>4.7250070469396097E-2</v>
      </c>
      <c r="EJ283" s="7">
        <v>15</v>
      </c>
      <c r="EK283">
        <v>44.221690590111656</v>
      </c>
      <c r="EL283">
        <v>28.197316231501151</v>
      </c>
      <c r="EM283">
        <v>38</v>
      </c>
      <c r="EN283">
        <v>-49.218855218855204</v>
      </c>
      <c r="EO283">
        <v>50.352692976506049</v>
      </c>
      <c r="EP283">
        <v>27</v>
      </c>
      <c r="EQ283">
        <v>0.58461538461538465</v>
      </c>
      <c r="ER283">
        <v>0.89847052300336339</v>
      </c>
      <c r="ES283" s="7">
        <v>0.85833333333333328</v>
      </c>
      <c r="ET283" s="25">
        <v>361.26785714285717</v>
      </c>
      <c r="EU283" s="25">
        <v>448.91489361702128</v>
      </c>
      <c r="EV283" s="7">
        <v>0.98333333333333328</v>
      </c>
      <c r="EW283" s="7">
        <v>0.8</v>
      </c>
      <c r="EX283" s="7">
        <v>0.89166666666666672</v>
      </c>
    </row>
    <row r="284" spans="1:154" x14ac:dyDescent="0.25">
      <c r="A284" s="2">
        <v>2137</v>
      </c>
      <c r="B284" s="7" t="s">
        <v>91</v>
      </c>
      <c r="C284" s="7" t="str">
        <f t="shared" si="136"/>
        <v>99</v>
      </c>
      <c r="D284" s="7">
        <f t="shared" si="137"/>
        <v>1999</v>
      </c>
      <c r="E284" s="7">
        <f t="shared" si="138"/>
        <v>1999</v>
      </c>
      <c r="F284" s="7">
        <f t="shared" si="139"/>
        <v>20</v>
      </c>
      <c r="G284" s="7" t="s">
        <v>449</v>
      </c>
      <c r="H284" s="7">
        <f t="shared" si="118"/>
        <v>0</v>
      </c>
      <c r="I284" s="7">
        <v>2018</v>
      </c>
      <c r="J284" s="7" t="s">
        <v>472</v>
      </c>
      <c r="K284" s="7">
        <f t="shared" si="135"/>
        <v>0</v>
      </c>
      <c r="L284" s="7">
        <v>12</v>
      </c>
      <c r="M284" s="7" t="s">
        <v>495</v>
      </c>
      <c r="N284" s="7">
        <f t="shared" si="134"/>
        <v>1</v>
      </c>
      <c r="O284" s="7" t="s">
        <v>494</v>
      </c>
      <c r="P284" s="7">
        <f t="shared" si="127"/>
        <v>0</v>
      </c>
      <c r="Q284" s="7" t="s">
        <v>494</v>
      </c>
      <c r="R284" s="7">
        <f t="shared" si="131"/>
        <v>0</v>
      </c>
      <c r="S284" s="7" t="s">
        <v>501</v>
      </c>
      <c r="T284" s="7">
        <f t="shared" si="119"/>
        <v>1</v>
      </c>
      <c r="U284" s="7" t="s">
        <v>504</v>
      </c>
      <c r="V284" s="25">
        <v>53</v>
      </c>
      <c r="W284" s="25">
        <v>60</v>
      </c>
      <c r="X284" s="25">
        <v>28</v>
      </c>
      <c r="Y284" s="7">
        <f t="shared" si="132"/>
        <v>3</v>
      </c>
      <c r="Z284" s="7" t="s">
        <v>513</v>
      </c>
      <c r="AA284" s="7">
        <f t="shared" si="109"/>
        <v>5</v>
      </c>
      <c r="AB284" s="7">
        <v>0</v>
      </c>
      <c r="AC284" s="7">
        <v>0</v>
      </c>
      <c r="AD284" s="7">
        <v>9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  <c r="AJ284" s="7">
        <v>0</v>
      </c>
      <c r="AK284" s="7">
        <v>0</v>
      </c>
      <c r="AL284" s="7">
        <v>15</v>
      </c>
      <c r="AM284" s="7">
        <v>35</v>
      </c>
      <c r="AN284" s="7">
        <v>35</v>
      </c>
      <c r="AO284" s="7">
        <v>42</v>
      </c>
      <c r="AP284" s="9">
        <v>39</v>
      </c>
      <c r="AQ284" s="7">
        <v>13.333333333333334</v>
      </c>
      <c r="AR284" s="7">
        <v>48.888888888888893</v>
      </c>
      <c r="AS284" s="7">
        <v>0.91666666666666663</v>
      </c>
      <c r="AT284" s="8">
        <v>19</v>
      </c>
      <c r="AU284" s="8">
        <v>29</v>
      </c>
      <c r="AV284" s="8">
        <v>0.42222222222222222</v>
      </c>
      <c r="AW284" s="8">
        <v>0.64444444444444449</v>
      </c>
      <c r="AX284" s="8">
        <v>0.53333333333333333</v>
      </c>
      <c r="AY284" s="8">
        <v>642.24</v>
      </c>
      <c r="AZ284" s="8">
        <v>602.3125</v>
      </c>
      <c r="BA284" s="8">
        <v>626.65853658536582</v>
      </c>
      <c r="BB284" s="8">
        <v>667.22222222222217</v>
      </c>
      <c r="BC284" s="8">
        <v>639.17857142857144</v>
      </c>
      <c r="BD284" s="8">
        <v>650.1521739130435</v>
      </c>
      <c r="BE284" s="8">
        <v>639.080459770115</v>
      </c>
      <c r="BF284" s="8">
        <v>-24.982222222222163</v>
      </c>
      <c r="BG284" s="8">
        <v>-36.866071428571445</v>
      </c>
      <c r="BH284" s="8">
        <v>-23.493637327677675</v>
      </c>
      <c r="BM284" s="7">
        <v>0.96052630000000006</v>
      </c>
      <c r="BN284" s="7">
        <v>1</v>
      </c>
      <c r="BO284" s="7">
        <v>0.9802632</v>
      </c>
      <c r="BP284" s="7">
        <v>455.95774647887299</v>
      </c>
      <c r="BQ284" s="7">
        <v>454.890410958904</v>
      </c>
      <c r="BR284" s="7">
        <v>455.41666666666703</v>
      </c>
      <c r="BS284" s="7">
        <v>-1.0673355199691099</v>
      </c>
      <c r="BT284" s="7">
        <v>3.0508663202509601E-2</v>
      </c>
      <c r="BU284" s="7">
        <v>5</v>
      </c>
      <c r="BV284" s="39">
        <v>24.817240227196795</v>
      </c>
      <c r="BW284" s="39">
        <v>21.339749060062989</v>
      </c>
      <c r="BX284" s="39">
        <v>41</v>
      </c>
      <c r="BY284" s="39">
        <v>-36.442922374429223</v>
      </c>
      <c r="BZ284" s="39">
        <v>23.173739927388116</v>
      </c>
      <c r="CA284" s="39">
        <v>30</v>
      </c>
      <c r="CB284">
        <v>0.57746478873239437</v>
      </c>
      <c r="CC284">
        <v>0.6809893008089335</v>
      </c>
      <c r="CD284" s="7">
        <v>0.97499999999999998</v>
      </c>
      <c r="CE284" s="25">
        <v>401.86206896551727</v>
      </c>
      <c r="CF284" s="25">
        <v>502.9830508474576</v>
      </c>
      <c r="CG284" s="7">
        <v>1</v>
      </c>
      <c r="CH284" s="7">
        <v>1</v>
      </c>
      <c r="CI284" s="7">
        <v>1</v>
      </c>
      <c r="CJ284" s="8">
        <v>3</v>
      </c>
      <c r="CK284" s="8" t="s">
        <v>504</v>
      </c>
      <c r="CL284" s="8">
        <f t="shared" si="120"/>
        <v>3</v>
      </c>
      <c r="CM284" s="8" t="s">
        <v>639</v>
      </c>
      <c r="CN284" s="8">
        <v>1</v>
      </c>
      <c r="CO284" s="8" t="s">
        <v>634</v>
      </c>
      <c r="CP284" s="8">
        <v>0</v>
      </c>
      <c r="CQ284" s="7" t="s">
        <v>642</v>
      </c>
      <c r="CR284" s="7">
        <v>3</v>
      </c>
      <c r="CS284" s="7">
        <v>3</v>
      </c>
      <c r="CT284" s="7">
        <v>2</v>
      </c>
      <c r="CU284" s="8">
        <v>1</v>
      </c>
      <c r="CV284" s="8">
        <v>0</v>
      </c>
      <c r="CW284" s="7">
        <v>2</v>
      </c>
      <c r="CX284" s="7">
        <f t="shared" si="121"/>
        <v>0</v>
      </c>
      <c r="CY284" s="7">
        <f t="shared" si="122"/>
        <v>0</v>
      </c>
      <c r="CZ284" s="7">
        <v>0</v>
      </c>
      <c r="DA284" s="7">
        <v>0</v>
      </c>
      <c r="DB284" s="7">
        <v>1</v>
      </c>
      <c r="DC284" s="7">
        <v>1</v>
      </c>
      <c r="DD284" s="7">
        <v>0</v>
      </c>
      <c r="DE284" s="7">
        <v>24</v>
      </c>
      <c r="DF284" s="8">
        <v>35</v>
      </c>
      <c r="DG284" s="7">
        <v>40</v>
      </c>
      <c r="DH284" s="8">
        <v>0.875</v>
      </c>
      <c r="DI284" s="8">
        <v>21</v>
      </c>
      <c r="DJ284" s="8">
        <v>28</v>
      </c>
      <c r="DK284" s="8">
        <v>0.46666666666666667</v>
      </c>
      <c r="DL284" s="8">
        <f t="shared" si="128"/>
        <v>0.62222222222222223</v>
      </c>
      <c r="DM284" s="8">
        <f t="shared" si="129"/>
        <v>0.5444444444444444</v>
      </c>
      <c r="DN284" s="8">
        <v>591.75</v>
      </c>
      <c r="DO284" s="8">
        <v>693.64705882352939</v>
      </c>
      <c r="DP284" s="8">
        <v>634</v>
      </c>
      <c r="DQ284" s="8">
        <v>703.38095238095241</v>
      </c>
      <c r="DR284" s="8">
        <v>751.85185185185185</v>
      </c>
      <c r="DS284" s="8">
        <v>730.64583333333337</v>
      </c>
      <c r="DT284" s="8">
        <v>686.12359550561803</v>
      </c>
      <c r="DU284" s="8">
        <f t="shared" si="130"/>
        <v>-111.63095238095241</v>
      </c>
      <c r="DV284" s="8">
        <f t="shared" si="130"/>
        <v>-58.204793028322456</v>
      </c>
      <c r="DW284" s="8">
        <f t="shared" si="130"/>
        <v>-96.645833333333371</v>
      </c>
      <c r="EB284" s="7">
        <v>0.9736842</v>
      </c>
      <c r="EC284" s="7">
        <v>0.98684210000000006</v>
      </c>
      <c r="ED284" s="7">
        <v>0.9802632</v>
      </c>
      <c r="EE284" s="7">
        <v>457.73972602739701</v>
      </c>
      <c r="EF284" s="7">
        <v>448.87837837837799</v>
      </c>
      <c r="EG284" s="7">
        <v>453.27891156462601</v>
      </c>
      <c r="EH284" s="7">
        <v>-8.8613476490188496</v>
      </c>
      <c r="EI284" s="7">
        <v>3.6900080563932097E-2</v>
      </c>
      <c r="EJ284" s="7">
        <v>3</v>
      </c>
      <c r="EK284">
        <v>24.48443898443897</v>
      </c>
      <c r="EL284">
        <v>16.442626410310954</v>
      </c>
      <c r="EM284">
        <v>33</v>
      </c>
      <c r="EN284">
        <v>-36.371621621621657</v>
      </c>
      <c r="EO284">
        <v>28.213250433085463</v>
      </c>
      <c r="EP284">
        <v>40</v>
      </c>
      <c r="EQ284">
        <v>0.45205479452054792</v>
      </c>
      <c r="ER284">
        <v>0.67317424664628722</v>
      </c>
      <c r="ES284" s="7">
        <v>0.9916666666666667</v>
      </c>
      <c r="ET284" s="25">
        <v>387.57627118644069</v>
      </c>
      <c r="EU284" s="25">
        <v>465.18333333333334</v>
      </c>
      <c r="EV284" s="7">
        <v>1</v>
      </c>
      <c r="EW284" s="7">
        <v>1</v>
      </c>
      <c r="EX284" s="7">
        <v>1</v>
      </c>
    </row>
    <row r="285" spans="1:154" x14ac:dyDescent="0.25">
      <c r="A285" s="2">
        <v>2138</v>
      </c>
      <c r="B285" s="7" t="s">
        <v>255</v>
      </c>
      <c r="C285" s="7" t="str">
        <f t="shared" si="136"/>
        <v>00</v>
      </c>
      <c r="D285" s="7">
        <f t="shared" si="137"/>
        <v>1900</v>
      </c>
      <c r="E285" s="7">
        <f t="shared" si="138"/>
        <v>2000</v>
      </c>
      <c r="F285" s="7">
        <f t="shared" si="139"/>
        <v>19</v>
      </c>
      <c r="G285" s="7" t="s">
        <v>447</v>
      </c>
      <c r="H285" s="7">
        <f t="shared" si="118"/>
        <v>1</v>
      </c>
      <c r="I285" s="7"/>
      <c r="J285" s="7" t="s">
        <v>470</v>
      </c>
      <c r="K285" s="7">
        <f t="shared" si="135"/>
        <v>1</v>
      </c>
      <c r="L285" s="7">
        <v>12.5</v>
      </c>
      <c r="M285" s="7" t="s">
        <v>495</v>
      </c>
      <c r="N285" s="7">
        <f t="shared" si="134"/>
        <v>1</v>
      </c>
      <c r="O285" s="7" t="s">
        <v>494</v>
      </c>
      <c r="P285" s="7">
        <f t="shared" si="127"/>
        <v>0</v>
      </c>
      <c r="Q285" s="7" t="s">
        <v>494</v>
      </c>
      <c r="R285" s="7">
        <f t="shared" si="131"/>
        <v>0</v>
      </c>
      <c r="S285" s="7" t="s">
        <v>501</v>
      </c>
      <c r="T285" s="7">
        <f t="shared" si="119"/>
        <v>1</v>
      </c>
      <c r="U285" s="7" t="s">
        <v>506</v>
      </c>
      <c r="V285" s="25">
        <v>49</v>
      </c>
      <c r="W285" s="25">
        <v>30</v>
      </c>
      <c r="X285" s="25">
        <v>26</v>
      </c>
      <c r="Y285" s="7">
        <f t="shared" si="132"/>
        <v>4</v>
      </c>
      <c r="Z285" s="7" t="s">
        <v>514</v>
      </c>
      <c r="AA285" s="7">
        <f t="shared" si="109"/>
        <v>6</v>
      </c>
      <c r="AB285" s="7">
        <v>6</v>
      </c>
      <c r="AC285" s="7">
        <v>3</v>
      </c>
      <c r="AD285" s="7">
        <v>0</v>
      </c>
      <c r="AE285" s="7">
        <v>5</v>
      </c>
      <c r="AF285" s="7">
        <v>2</v>
      </c>
      <c r="AG285" s="7">
        <v>2</v>
      </c>
      <c r="AH285" s="7">
        <v>1</v>
      </c>
      <c r="AI285" s="7">
        <v>0</v>
      </c>
      <c r="AJ285" s="7">
        <v>0</v>
      </c>
      <c r="AK285" s="7">
        <v>0</v>
      </c>
      <c r="AL285" s="7">
        <v>29</v>
      </c>
      <c r="AM285" s="7">
        <v>29</v>
      </c>
      <c r="AN285" s="7">
        <v>29</v>
      </c>
      <c r="AO285" s="7">
        <v>38</v>
      </c>
      <c r="AP285" s="7">
        <v>42</v>
      </c>
      <c r="AQ285" s="7">
        <v>11</v>
      </c>
      <c r="AR285" s="7">
        <v>32</v>
      </c>
      <c r="AS285" s="7">
        <v>0.95833333333333337</v>
      </c>
      <c r="AT285" s="8">
        <v>17</v>
      </c>
      <c r="AU285" s="8">
        <v>26</v>
      </c>
      <c r="AV285" s="8">
        <v>0.37777777777777777</v>
      </c>
      <c r="AW285" s="8">
        <v>0.57777777777777772</v>
      </c>
      <c r="AX285" s="8">
        <v>0.4777777777777778</v>
      </c>
      <c r="AY285" s="8">
        <v>495.85714285714283</v>
      </c>
      <c r="AZ285" s="8">
        <v>614.88888888888891</v>
      </c>
      <c r="BA285" s="8">
        <v>542.43478260869563</v>
      </c>
      <c r="BB285" s="8">
        <v>599.05882352941171</v>
      </c>
      <c r="BC285" s="8">
        <v>525.76923076923072</v>
      </c>
      <c r="BD285" s="8">
        <v>554.74418604651157</v>
      </c>
      <c r="BE285" s="8">
        <v>548.38202247191009</v>
      </c>
      <c r="BF285" s="8">
        <v>-103.20168067226888</v>
      </c>
      <c r="BG285" s="8">
        <v>89.119658119658197</v>
      </c>
      <c r="BH285" s="8">
        <v>-12.309403437815945</v>
      </c>
      <c r="BM285" s="7">
        <v>0.96052630000000006</v>
      </c>
      <c r="BN285" s="7">
        <v>0.9473684</v>
      </c>
      <c r="BO285" s="7">
        <v>0.9539474</v>
      </c>
      <c r="BP285" s="7">
        <v>405.402777777778</v>
      </c>
      <c r="BQ285" s="7">
        <v>397.81690140845097</v>
      </c>
      <c r="BR285" s="7">
        <v>401.63636363636402</v>
      </c>
      <c r="BS285" s="7">
        <v>-7.5858763693270799</v>
      </c>
      <c r="BT285" s="7">
        <v>3.2644736103376801E-2</v>
      </c>
      <c r="BU285" s="7">
        <v>5</v>
      </c>
      <c r="BV285" s="39">
        <v>39.963960231980067</v>
      </c>
      <c r="BW285" s="39">
        <v>28.292726515880812</v>
      </c>
      <c r="BX285" s="39">
        <v>34</v>
      </c>
      <c r="BY285" s="39">
        <v>-50.130467012601969</v>
      </c>
      <c r="BZ285" s="39">
        <v>45.241426851958423</v>
      </c>
      <c r="CA285" s="39">
        <v>38</v>
      </c>
      <c r="CB285">
        <v>0.47222222222222221</v>
      </c>
      <c r="CC285">
        <v>0.79719904109279072</v>
      </c>
      <c r="CD285" s="7">
        <v>0.94166666666666665</v>
      </c>
      <c r="CE285" s="25">
        <v>340.28333333333336</v>
      </c>
      <c r="CF285" s="25">
        <v>419.67924528301887</v>
      </c>
      <c r="CG285" s="7">
        <v>1</v>
      </c>
      <c r="CH285" s="7">
        <v>0.8833333333333333</v>
      </c>
      <c r="CI285" s="7">
        <v>0.94166666666666665</v>
      </c>
      <c r="CJ285" s="8">
        <v>2</v>
      </c>
      <c r="CK285" s="8" t="s">
        <v>504</v>
      </c>
      <c r="CL285" s="8">
        <f t="shared" si="120"/>
        <v>3</v>
      </c>
      <c r="CM285" s="8" t="s">
        <v>634</v>
      </c>
      <c r="CN285" s="8">
        <v>0</v>
      </c>
      <c r="CO285" s="8" t="s">
        <v>634</v>
      </c>
      <c r="CP285" s="8">
        <v>0</v>
      </c>
      <c r="CQ285" s="7" t="s">
        <v>637</v>
      </c>
      <c r="CR285" s="7">
        <v>1</v>
      </c>
      <c r="CS285" s="7">
        <v>3</v>
      </c>
      <c r="CT285" s="7">
        <v>3</v>
      </c>
      <c r="CU285" s="8">
        <v>0</v>
      </c>
      <c r="CV285" s="8">
        <v>2</v>
      </c>
      <c r="CW285" s="7">
        <v>10</v>
      </c>
      <c r="CX285" s="7">
        <f t="shared" si="121"/>
        <v>0</v>
      </c>
      <c r="CY285" s="7">
        <f t="shared" si="122"/>
        <v>0</v>
      </c>
      <c r="CZ285" s="7">
        <v>0</v>
      </c>
      <c r="DA285" s="7">
        <v>0</v>
      </c>
      <c r="DB285" s="7">
        <v>5</v>
      </c>
      <c r="DC285" s="7">
        <v>5</v>
      </c>
      <c r="DD285" s="7">
        <v>0</v>
      </c>
      <c r="DE285" s="7">
        <v>33</v>
      </c>
      <c r="DF285" s="8">
        <v>15</v>
      </c>
      <c r="DG285" s="7">
        <v>28</v>
      </c>
      <c r="DH285" s="8">
        <v>1</v>
      </c>
      <c r="DI285" s="8">
        <v>21</v>
      </c>
      <c r="DJ285" s="8">
        <v>26</v>
      </c>
      <c r="DK285" s="8">
        <v>0.46666666666666667</v>
      </c>
      <c r="DL285" s="8">
        <f t="shared" si="128"/>
        <v>0.57777777777777772</v>
      </c>
      <c r="DM285" s="8">
        <f t="shared" si="129"/>
        <v>0.52222222222222225</v>
      </c>
      <c r="DN285" s="8">
        <v>472.86956521739131</v>
      </c>
      <c r="DO285" s="8">
        <v>547.42105263157896</v>
      </c>
      <c r="DP285" s="8">
        <v>506.59523809523807</v>
      </c>
      <c r="DQ285" s="8">
        <v>512.63157894736844</v>
      </c>
      <c r="DR285" s="8">
        <v>530.19230769230774</v>
      </c>
      <c r="DS285" s="8">
        <v>522.77777777777783</v>
      </c>
      <c r="DT285" s="8">
        <v>514.9655172413793</v>
      </c>
      <c r="DU285" s="8">
        <f t="shared" si="130"/>
        <v>-39.762013729977127</v>
      </c>
      <c r="DV285" s="8">
        <f t="shared" si="130"/>
        <v>17.228744939271223</v>
      </c>
      <c r="DW285" s="8">
        <f t="shared" si="130"/>
        <v>-16.182539682539755</v>
      </c>
      <c r="EB285" s="7">
        <v>1</v>
      </c>
      <c r="EC285" s="7">
        <v>0.9736842</v>
      </c>
      <c r="ED285" s="7">
        <v>0.98684210000000006</v>
      </c>
      <c r="EE285" s="7">
        <v>414.756756756757</v>
      </c>
      <c r="EF285" s="7">
        <v>408.92957746478902</v>
      </c>
      <c r="EG285" s="7">
        <v>411.90344827586199</v>
      </c>
      <c r="EH285" s="7">
        <v>-5.8271792919680401</v>
      </c>
      <c r="EI285" s="7">
        <v>5.2961701222237798E-2</v>
      </c>
      <c r="EJ285" s="7">
        <v>4</v>
      </c>
      <c r="EK285">
        <v>29.551169590643255</v>
      </c>
      <c r="EL285">
        <v>25.184980464499702</v>
      </c>
      <c r="EM285">
        <v>38</v>
      </c>
      <c r="EN285">
        <v>-40.000000000000028</v>
      </c>
      <c r="EO285">
        <v>28.07577654126521</v>
      </c>
      <c r="EP285">
        <v>36</v>
      </c>
      <c r="EQ285">
        <v>0.51351351351351349</v>
      </c>
      <c r="ER285">
        <v>0.73877923976608084</v>
      </c>
      <c r="ES285" s="7">
        <v>0.97499999999999998</v>
      </c>
      <c r="ET285" s="25">
        <v>350.77966101694915</v>
      </c>
      <c r="EU285" s="25">
        <v>430.29310344827587</v>
      </c>
      <c r="EV285" s="7">
        <v>1</v>
      </c>
      <c r="EW285" s="7">
        <v>0.96666666666666667</v>
      </c>
      <c r="EX285" s="7">
        <v>0.98333333333333328</v>
      </c>
    </row>
    <row r="286" spans="1:154" x14ac:dyDescent="0.25">
      <c r="A286" s="2">
        <v>2139</v>
      </c>
      <c r="B286" s="7" t="s">
        <v>256</v>
      </c>
      <c r="C286" s="7" t="str">
        <f t="shared" si="136"/>
        <v>00</v>
      </c>
      <c r="D286" s="7">
        <f t="shared" si="137"/>
        <v>1900</v>
      </c>
      <c r="E286" s="7">
        <f t="shared" si="138"/>
        <v>2000</v>
      </c>
      <c r="F286" s="7">
        <f t="shared" si="139"/>
        <v>19</v>
      </c>
      <c r="G286" s="7" t="s">
        <v>447</v>
      </c>
      <c r="H286" s="7">
        <f t="shared" si="118"/>
        <v>1</v>
      </c>
      <c r="I286" s="7"/>
      <c r="J286" s="7" t="s">
        <v>470</v>
      </c>
      <c r="K286" s="7">
        <f t="shared" si="135"/>
        <v>1</v>
      </c>
      <c r="L286" s="7">
        <v>12</v>
      </c>
      <c r="M286" s="7" t="s">
        <v>495</v>
      </c>
      <c r="N286" s="7">
        <f t="shared" si="134"/>
        <v>1</v>
      </c>
      <c r="O286" s="7" t="s">
        <v>494</v>
      </c>
      <c r="P286" s="7">
        <f t="shared" si="127"/>
        <v>0</v>
      </c>
      <c r="Q286" s="7" t="s">
        <v>494</v>
      </c>
      <c r="R286" s="7">
        <f t="shared" si="131"/>
        <v>0</v>
      </c>
      <c r="S286" s="7" t="s">
        <v>501</v>
      </c>
      <c r="T286" s="7">
        <f t="shared" si="119"/>
        <v>1</v>
      </c>
      <c r="U286" s="7" t="s">
        <v>506</v>
      </c>
      <c r="V286" s="25">
        <v>56</v>
      </c>
      <c r="W286" s="25">
        <v>80</v>
      </c>
      <c r="X286" s="25">
        <v>34</v>
      </c>
      <c r="Y286" s="7">
        <f t="shared" si="132"/>
        <v>4</v>
      </c>
      <c r="Z286" s="7" t="s">
        <v>514</v>
      </c>
      <c r="AA286" s="7">
        <f t="shared" si="109"/>
        <v>6</v>
      </c>
      <c r="AB286" s="7">
        <v>3</v>
      </c>
      <c r="AC286" s="7">
        <v>1</v>
      </c>
      <c r="AD286" s="7">
        <v>0</v>
      </c>
      <c r="AE286" s="7">
        <v>3</v>
      </c>
      <c r="AF286" s="7">
        <v>1</v>
      </c>
      <c r="AG286" s="7">
        <v>1</v>
      </c>
      <c r="AH286" s="7">
        <v>1</v>
      </c>
      <c r="AI286" s="7">
        <v>0</v>
      </c>
      <c r="AJ286" s="7">
        <v>1</v>
      </c>
      <c r="AK286" s="7">
        <v>1</v>
      </c>
      <c r="AL286" s="7">
        <v>15</v>
      </c>
      <c r="AM286" s="7">
        <v>28</v>
      </c>
      <c r="AN286" s="7">
        <v>29</v>
      </c>
      <c r="AO286" s="7">
        <v>38</v>
      </c>
      <c r="AP286" s="7">
        <v>40</v>
      </c>
      <c r="AQ286" s="7">
        <v>20</v>
      </c>
      <c r="AR286" s="7">
        <v>40</v>
      </c>
      <c r="AS286" s="7">
        <v>0.91666666666666663</v>
      </c>
      <c r="AT286" s="8">
        <v>29</v>
      </c>
      <c r="AU286" s="8">
        <v>28</v>
      </c>
      <c r="AV286" s="8">
        <v>0.64444444444444449</v>
      </c>
      <c r="AW286" s="8">
        <v>0.62222222222222223</v>
      </c>
      <c r="AX286" s="8">
        <v>0.6333333333333333</v>
      </c>
      <c r="AY286" s="8">
        <v>942.5333333333333</v>
      </c>
      <c r="AZ286" s="8">
        <v>945.0625</v>
      </c>
      <c r="BA286" s="8">
        <v>943.83870967741939</v>
      </c>
      <c r="BB286" s="8">
        <v>1004.0689655172414</v>
      </c>
      <c r="BC286" s="8">
        <v>1027.148148148148</v>
      </c>
      <c r="BD286" s="8">
        <v>1015.1964285714286</v>
      </c>
      <c r="BE286" s="8">
        <v>989.77011494252872</v>
      </c>
      <c r="BF286" s="8">
        <v>-61.535632183908092</v>
      </c>
      <c r="BG286" s="8">
        <v>-82.085648148148039</v>
      </c>
      <c r="BH286" s="8">
        <v>-71.357718894009167</v>
      </c>
      <c r="BM286" s="7">
        <v>0.93421050000000005</v>
      </c>
      <c r="BN286" s="7">
        <v>0.90789470000000005</v>
      </c>
      <c r="BO286" s="7">
        <v>0.9210526</v>
      </c>
      <c r="BP286" s="7">
        <v>401.97101449275402</v>
      </c>
      <c r="BQ286" s="7">
        <v>401.61764705882399</v>
      </c>
      <c r="BR286" s="7">
        <v>401.79562043795602</v>
      </c>
      <c r="BS286" s="7">
        <v>-0.35336743393008901</v>
      </c>
      <c r="BT286" s="7">
        <v>6.6848455565124906E-2</v>
      </c>
      <c r="BU286" s="7">
        <v>9</v>
      </c>
      <c r="BV286" s="39">
        <v>30.559643255295459</v>
      </c>
      <c r="BW286" s="39">
        <v>24.513598314019834</v>
      </c>
      <c r="BX286" s="39">
        <v>39</v>
      </c>
      <c r="BY286" s="39">
        <v>-54.604955586722724</v>
      </c>
      <c r="BZ286" s="39">
        <v>72.978294208609313</v>
      </c>
      <c r="CA286" s="39">
        <v>31</v>
      </c>
      <c r="CB286">
        <v>0.55714285714285716</v>
      </c>
      <c r="CC286">
        <v>0.55964963119072808</v>
      </c>
      <c r="CD286" s="7">
        <v>0.78333333333333333</v>
      </c>
      <c r="CE286" s="25">
        <v>420.60784313725492</v>
      </c>
      <c r="CF286" s="25">
        <v>605.95348837209303</v>
      </c>
      <c r="CG286" s="7">
        <v>0.8666666666666667</v>
      </c>
      <c r="CH286" s="7">
        <v>0.71666666666666667</v>
      </c>
      <c r="CI286" s="7">
        <v>0.79166666666666663</v>
      </c>
      <c r="CJ286" s="8">
        <v>2</v>
      </c>
      <c r="CK286" s="8" t="s">
        <v>504</v>
      </c>
      <c r="CL286" s="8">
        <f t="shared" si="120"/>
        <v>3</v>
      </c>
      <c r="CM286" s="8" t="s">
        <v>639</v>
      </c>
      <c r="CN286" s="8">
        <v>1</v>
      </c>
      <c r="CO286" s="8" t="s">
        <v>631</v>
      </c>
      <c r="CP286" s="8">
        <v>2</v>
      </c>
      <c r="CQ286" s="7" t="s">
        <v>635</v>
      </c>
      <c r="CR286" s="7">
        <v>0</v>
      </c>
      <c r="CS286" s="7">
        <v>3</v>
      </c>
      <c r="CT286" s="7">
        <v>1</v>
      </c>
      <c r="CU286" s="8">
        <v>0</v>
      </c>
      <c r="CV286" s="8">
        <v>1</v>
      </c>
      <c r="CW286" s="7">
        <v>8</v>
      </c>
      <c r="CX286" s="7">
        <f t="shared" si="121"/>
        <v>0</v>
      </c>
      <c r="CY286" s="7">
        <f t="shared" si="122"/>
        <v>0</v>
      </c>
      <c r="CZ286" s="7">
        <v>0</v>
      </c>
      <c r="DA286" s="7">
        <v>0</v>
      </c>
      <c r="DB286" s="7">
        <v>0</v>
      </c>
      <c r="DC286" s="7">
        <v>8</v>
      </c>
      <c r="DD286" s="7">
        <v>0</v>
      </c>
      <c r="DE286" s="7">
        <v>32</v>
      </c>
      <c r="DF286" s="8">
        <v>26</v>
      </c>
      <c r="DG286" s="7" t="e">
        <v>#DIV/0!</v>
      </c>
      <c r="DH286" s="8">
        <v>0.95833333333333337</v>
      </c>
      <c r="DI286" s="8">
        <v>24</v>
      </c>
      <c r="DJ286" s="8">
        <v>23</v>
      </c>
      <c r="DK286" s="8">
        <v>0.53333333333333333</v>
      </c>
      <c r="DL286" s="8">
        <f t="shared" si="128"/>
        <v>0.51111111111111107</v>
      </c>
      <c r="DM286" s="8">
        <f t="shared" si="129"/>
        <v>0.52222222222222225</v>
      </c>
      <c r="DN286" s="8">
        <v>820.28571428571433</v>
      </c>
      <c r="DO286" s="8">
        <v>843.90476190476193</v>
      </c>
      <c r="DP286" s="8">
        <v>832.09523809523807</v>
      </c>
      <c r="DQ286" s="8">
        <v>818.3478260869565</v>
      </c>
      <c r="DR286" s="8">
        <v>848.59090909090912</v>
      </c>
      <c r="DS286" s="8">
        <v>833.13333333333333</v>
      </c>
      <c r="DT286" s="8">
        <v>832.63218390804593</v>
      </c>
      <c r="DU286" s="8">
        <f t="shared" si="130"/>
        <v>1.9378881987578325</v>
      </c>
      <c r="DV286" s="8">
        <f t="shared" si="130"/>
        <v>-4.6861471861471955</v>
      </c>
      <c r="DW286" s="8">
        <f t="shared" si="130"/>
        <v>-1.0380952380952522</v>
      </c>
      <c r="EB286" s="7">
        <v>0.9736842</v>
      </c>
      <c r="EC286" s="7">
        <v>0.98684210000000006</v>
      </c>
      <c r="ED286" s="7">
        <v>0.9802632</v>
      </c>
      <c r="EE286" s="7">
        <v>397.625</v>
      </c>
      <c r="EF286" s="7">
        <v>397.27397260274</v>
      </c>
      <c r="EG286" s="7">
        <v>397.44827586206901</v>
      </c>
      <c r="EH286" s="7">
        <v>-0.35102739726028198</v>
      </c>
      <c r="EI286" s="7">
        <v>4.7800098647271902E-2</v>
      </c>
      <c r="EJ286" s="7">
        <v>4</v>
      </c>
      <c r="EK286">
        <v>28.266976744186078</v>
      </c>
      <c r="EL286">
        <v>18.716755276201738</v>
      </c>
      <c r="EM286">
        <v>43</v>
      </c>
      <c r="EN286">
        <v>-35.122758620689645</v>
      </c>
      <c r="EO286">
        <v>30.698332752273739</v>
      </c>
      <c r="EP286">
        <v>29</v>
      </c>
      <c r="EQ286">
        <v>0.59722222222222221</v>
      </c>
      <c r="ER286">
        <v>0.80480514214321841</v>
      </c>
      <c r="ES286" s="7">
        <v>0.96666666666666667</v>
      </c>
      <c r="ET286" s="25">
        <v>474.84745762711867</v>
      </c>
      <c r="EU286" s="25">
        <v>541.85964912280701</v>
      </c>
      <c r="EV286" s="7">
        <v>1</v>
      </c>
      <c r="EW286" s="7">
        <v>0.96666666666666667</v>
      </c>
      <c r="EX286" s="7">
        <v>0.98333333333333328</v>
      </c>
    </row>
    <row r="287" spans="1:154" x14ac:dyDescent="0.25">
      <c r="A287" s="2">
        <v>2140</v>
      </c>
      <c r="B287" s="7" t="s">
        <v>176</v>
      </c>
      <c r="C287" s="7" t="str">
        <f t="shared" si="136"/>
        <v>99</v>
      </c>
      <c r="D287" s="7">
        <f t="shared" si="137"/>
        <v>1999</v>
      </c>
      <c r="E287" s="7">
        <f t="shared" si="138"/>
        <v>1999</v>
      </c>
      <c r="F287" s="7">
        <f t="shared" si="139"/>
        <v>20</v>
      </c>
      <c r="G287" s="7" t="s">
        <v>447</v>
      </c>
      <c r="H287" s="7">
        <f t="shared" si="118"/>
        <v>1</v>
      </c>
      <c r="I287" s="7"/>
      <c r="J287" s="7" t="s">
        <v>470</v>
      </c>
      <c r="K287" s="7">
        <f t="shared" si="135"/>
        <v>1</v>
      </c>
      <c r="L287" s="7">
        <v>12</v>
      </c>
      <c r="M287" s="7" t="s">
        <v>495</v>
      </c>
      <c r="N287" s="7">
        <f t="shared" si="134"/>
        <v>1</v>
      </c>
      <c r="O287" s="7" t="s">
        <v>494</v>
      </c>
      <c r="P287" s="7">
        <f t="shared" si="127"/>
        <v>0</v>
      </c>
      <c r="Q287" s="7" t="s">
        <v>494</v>
      </c>
      <c r="R287" s="7">
        <f t="shared" si="131"/>
        <v>0</v>
      </c>
      <c r="S287" s="7" t="s">
        <v>501</v>
      </c>
      <c r="T287" s="7">
        <f t="shared" si="119"/>
        <v>1</v>
      </c>
      <c r="U287" s="7" t="s">
        <v>504</v>
      </c>
      <c r="V287" s="25">
        <v>52</v>
      </c>
      <c r="W287" s="25">
        <v>40</v>
      </c>
      <c r="X287" s="25">
        <v>29</v>
      </c>
      <c r="Y287" s="7">
        <f t="shared" si="132"/>
        <v>3</v>
      </c>
      <c r="Z287" s="7" t="s">
        <v>514</v>
      </c>
      <c r="AA287" s="7">
        <f t="shared" si="109"/>
        <v>6</v>
      </c>
      <c r="AB287" s="7">
        <v>6</v>
      </c>
      <c r="AC287" s="7">
        <v>1</v>
      </c>
      <c r="AD287" s="10"/>
      <c r="AE287" s="7">
        <v>1</v>
      </c>
      <c r="AF287" s="7">
        <v>1</v>
      </c>
      <c r="AG287" s="7">
        <v>0</v>
      </c>
      <c r="AH287" s="7">
        <v>0</v>
      </c>
      <c r="AI287" s="7">
        <v>0</v>
      </c>
      <c r="AJ287" s="7">
        <v>1</v>
      </c>
      <c r="AK287" s="7">
        <v>0</v>
      </c>
      <c r="AL287" s="7">
        <v>3</v>
      </c>
      <c r="AM287" s="7">
        <v>28</v>
      </c>
      <c r="AN287" s="7">
        <v>25</v>
      </c>
      <c r="AO287" s="7">
        <v>38</v>
      </c>
      <c r="AP287" s="7">
        <v>37</v>
      </c>
      <c r="AQ287" s="7">
        <v>18</v>
      </c>
      <c r="AR287" s="7">
        <v>38</v>
      </c>
      <c r="AS287" s="7">
        <v>0.91666666666666663</v>
      </c>
      <c r="AT287" s="8">
        <v>22</v>
      </c>
      <c r="AU287" s="8">
        <v>27</v>
      </c>
      <c r="AV287" s="8">
        <v>0.48888888888888887</v>
      </c>
      <c r="AW287" s="8">
        <v>0.6</v>
      </c>
      <c r="AX287" s="8">
        <v>0.5444444444444444</v>
      </c>
      <c r="AY287" s="8">
        <v>683.21739130434787</v>
      </c>
      <c r="AZ287" s="8">
        <v>860.52941176470586</v>
      </c>
      <c r="BA287" s="8">
        <v>758.57500000000005</v>
      </c>
      <c r="BB287" s="8">
        <v>702</v>
      </c>
      <c r="BC287" s="8">
        <v>632.62962962962968</v>
      </c>
      <c r="BD287" s="8">
        <v>663.77551020408168</v>
      </c>
      <c r="BE287" s="8">
        <v>706.38202247191009</v>
      </c>
      <c r="BF287" s="8">
        <v>-18.782608695652129</v>
      </c>
      <c r="BG287" s="8">
        <v>227.89978213507618</v>
      </c>
      <c r="BH287" s="8">
        <v>94.799489795918362</v>
      </c>
      <c r="BM287" s="7">
        <v>0.81578949999999995</v>
      </c>
      <c r="BN287" s="7">
        <v>0.8026316</v>
      </c>
      <c r="BO287" s="7">
        <v>0.80921050000000005</v>
      </c>
      <c r="BP287" s="7">
        <v>439.15</v>
      </c>
      <c r="BQ287" s="7">
        <v>432.36206896551698</v>
      </c>
      <c r="BR287" s="7">
        <v>435.813559322034</v>
      </c>
      <c r="BS287" s="7">
        <v>-6.7879310344827104</v>
      </c>
      <c r="BT287" s="7">
        <v>5.6505975714350197E-2</v>
      </c>
      <c r="BU287" s="7">
        <v>22</v>
      </c>
      <c r="BV287" s="39">
        <v>48.669761273209538</v>
      </c>
      <c r="BW287" s="39">
        <v>27.795640541928485</v>
      </c>
      <c r="BX287" s="39">
        <v>26</v>
      </c>
      <c r="BY287" s="39">
        <v>-49.196754563894544</v>
      </c>
      <c r="BZ287" s="39">
        <v>39.955998722470078</v>
      </c>
      <c r="CA287" s="39">
        <v>34</v>
      </c>
      <c r="CB287">
        <v>0.43333333333333335</v>
      </c>
      <c r="CC287">
        <v>0.98928804764955436</v>
      </c>
      <c r="CD287" s="7">
        <v>0.81666666666666665</v>
      </c>
      <c r="CE287" s="25">
        <v>340.94444444444446</v>
      </c>
      <c r="CF287" s="25">
        <v>368.25</v>
      </c>
      <c r="CG287" s="7">
        <v>0.9</v>
      </c>
      <c r="CH287" s="7">
        <v>0.73333333333333328</v>
      </c>
      <c r="CI287" s="7">
        <v>0.81666666666666665</v>
      </c>
      <c r="CJ287" s="8">
        <v>2</v>
      </c>
      <c r="CK287" s="8" t="s">
        <v>504</v>
      </c>
      <c r="CL287" s="8">
        <f t="shared" si="120"/>
        <v>3</v>
      </c>
      <c r="CM287" s="8" t="s">
        <v>634</v>
      </c>
      <c r="CN287" s="8">
        <v>0</v>
      </c>
      <c r="CO287" s="8" t="s">
        <v>634</v>
      </c>
      <c r="CP287" s="8">
        <v>0</v>
      </c>
      <c r="CQ287" s="7" t="s">
        <v>635</v>
      </c>
      <c r="CR287" s="7">
        <v>0</v>
      </c>
      <c r="CS287" s="7">
        <v>1</v>
      </c>
      <c r="CT287" s="7">
        <v>0</v>
      </c>
      <c r="CU287" s="8">
        <v>9</v>
      </c>
      <c r="CV287" s="8">
        <v>0</v>
      </c>
      <c r="CW287" s="7">
        <v>2</v>
      </c>
      <c r="CX287" s="7">
        <f t="shared" si="121"/>
        <v>0</v>
      </c>
      <c r="CY287" s="7">
        <f t="shared" si="122"/>
        <v>0</v>
      </c>
      <c r="CZ287" s="7">
        <v>0</v>
      </c>
      <c r="DA287" s="7">
        <v>0</v>
      </c>
      <c r="DB287" s="7">
        <v>0</v>
      </c>
      <c r="DC287" s="7">
        <v>2</v>
      </c>
      <c r="DD287" s="7">
        <v>0</v>
      </c>
      <c r="DE287" s="7">
        <v>1</v>
      </c>
      <c r="DF287" s="8">
        <v>26</v>
      </c>
      <c r="DG287" s="7">
        <v>38</v>
      </c>
      <c r="DH287" s="8">
        <v>0.95833333333333337</v>
      </c>
      <c r="DI287" s="8">
        <v>21</v>
      </c>
      <c r="DJ287" s="8">
        <v>29</v>
      </c>
      <c r="DK287" s="8">
        <v>0.46666666666666667</v>
      </c>
      <c r="DL287" s="8">
        <f t="shared" si="128"/>
        <v>0.64444444444444449</v>
      </c>
      <c r="DM287" s="8">
        <f t="shared" si="129"/>
        <v>0.55555555555555558</v>
      </c>
      <c r="DN287" s="8">
        <v>705.695652173913</v>
      </c>
      <c r="DO287" s="8">
        <v>782.66666666666663</v>
      </c>
      <c r="DP287" s="8">
        <v>732.08571428571429</v>
      </c>
      <c r="DQ287" s="8">
        <v>805.52380952380952</v>
      </c>
      <c r="DR287" s="8">
        <v>797.37037037037032</v>
      </c>
      <c r="DS287" s="8">
        <v>800.9375</v>
      </c>
      <c r="DT287" s="8">
        <v>771.90361445783128</v>
      </c>
      <c r="DU287" s="8">
        <f t="shared" si="130"/>
        <v>-99.828157349896514</v>
      </c>
      <c r="DV287" s="8">
        <f t="shared" si="130"/>
        <v>-14.703703703703695</v>
      </c>
      <c r="DW287" s="8">
        <f t="shared" si="130"/>
        <v>-68.851785714285711</v>
      </c>
      <c r="EB287" s="7">
        <v>0.8947368</v>
      </c>
      <c r="EC287" s="7">
        <v>0.9473684</v>
      </c>
      <c r="ED287" s="7">
        <v>0.9210526</v>
      </c>
      <c r="EE287" s="7">
        <v>706.84745762711896</v>
      </c>
      <c r="EF287" s="7">
        <v>872.66176470588198</v>
      </c>
      <c r="EG287" s="7">
        <v>795.62992125984204</v>
      </c>
      <c r="EH287" s="7">
        <v>165.81430707876399</v>
      </c>
      <c r="EI287" s="7">
        <v>0.224939546499903</v>
      </c>
      <c r="EJ287" s="7">
        <v>16</v>
      </c>
      <c r="EK287">
        <v>279.64135654261719</v>
      </c>
      <c r="EL287">
        <v>118.40685477190995</v>
      </c>
      <c r="EM287">
        <v>49</v>
      </c>
      <c r="EN287">
        <v>-428.42914438502669</v>
      </c>
      <c r="EO287">
        <v>249.84593599964202</v>
      </c>
      <c r="EP287">
        <v>11</v>
      </c>
      <c r="EQ287">
        <v>0.81666666666666665</v>
      </c>
      <c r="ER287">
        <v>0.65271319705389885</v>
      </c>
      <c r="ES287" s="7">
        <v>0.95</v>
      </c>
      <c r="ET287" s="25">
        <v>431.45614035087721</v>
      </c>
      <c r="EU287" s="25">
        <v>475.85964912280701</v>
      </c>
      <c r="EV287" s="7">
        <v>0.98333333333333328</v>
      </c>
      <c r="EW287" s="7">
        <v>0.96666666666666667</v>
      </c>
      <c r="EX287" s="7">
        <v>0.97499999999999998</v>
      </c>
    </row>
    <row r="288" spans="1:154" x14ac:dyDescent="0.25">
      <c r="A288" s="2">
        <v>2141</v>
      </c>
      <c r="B288" s="7" t="s">
        <v>257</v>
      </c>
      <c r="C288" s="7" t="str">
        <f t="shared" si="136"/>
        <v>99</v>
      </c>
      <c r="D288" s="7">
        <f t="shared" si="137"/>
        <v>1999</v>
      </c>
      <c r="E288" s="7">
        <f t="shared" si="138"/>
        <v>1999</v>
      </c>
      <c r="F288" s="7">
        <f t="shared" si="139"/>
        <v>20</v>
      </c>
      <c r="G288" s="7" t="s">
        <v>447</v>
      </c>
      <c r="H288" s="7">
        <f t="shared" si="118"/>
        <v>1</v>
      </c>
      <c r="I288" s="7"/>
      <c r="J288" s="7" t="s">
        <v>471</v>
      </c>
      <c r="K288" s="7">
        <f t="shared" si="135"/>
        <v>0</v>
      </c>
      <c r="L288" s="7">
        <v>12</v>
      </c>
      <c r="M288" s="7" t="s">
        <v>495</v>
      </c>
      <c r="N288" s="7">
        <f t="shared" si="134"/>
        <v>1</v>
      </c>
      <c r="O288" s="7" t="s">
        <v>494</v>
      </c>
      <c r="P288" s="7">
        <f t="shared" si="127"/>
        <v>0</v>
      </c>
      <c r="Q288" s="7" t="s">
        <v>495</v>
      </c>
      <c r="R288" s="7">
        <f t="shared" si="131"/>
        <v>1</v>
      </c>
      <c r="S288" s="7" t="s">
        <v>501</v>
      </c>
      <c r="T288" s="7">
        <f t="shared" si="119"/>
        <v>1</v>
      </c>
      <c r="U288" s="7" t="s">
        <v>506</v>
      </c>
      <c r="V288" s="25">
        <v>51</v>
      </c>
      <c r="W288" s="25">
        <v>50</v>
      </c>
      <c r="X288" s="25">
        <v>26</v>
      </c>
      <c r="Y288" s="7">
        <f t="shared" si="132"/>
        <v>4</v>
      </c>
      <c r="Z288" s="7" t="s">
        <v>514</v>
      </c>
      <c r="AA288" s="7">
        <f t="shared" si="109"/>
        <v>6</v>
      </c>
      <c r="AB288" s="7">
        <v>2</v>
      </c>
      <c r="AC288" s="7">
        <v>2</v>
      </c>
      <c r="AD288" s="7">
        <v>0</v>
      </c>
      <c r="AE288" s="7">
        <v>5</v>
      </c>
      <c r="AF288" s="7">
        <v>0</v>
      </c>
      <c r="AG288" s="7">
        <v>0</v>
      </c>
      <c r="AH288" s="7">
        <v>0</v>
      </c>
      <c r="AI288" s="7">
        <v>5</v>
      </c>
      <c r="AJ288" s="7">
        <v>0</v>
      </c>
      <c r="AK288" s="7">
        <v>0</v>
      </c>
      <c r="AL288" s="7">
        <v>6</v>
      </c>
      <c r="AM288" s="7">
        <v>31</v>
      </c>
      <c r="AN288" s="7">
        <v>28</v>
      </c>
      <c r="AO288" s="7">
        <v>39</v>
      </c>
      <c r="AP288" s="7">
        <v>29.25</v>
      </c>
      <c r="AQ288" s="7">
        <v>21</v>
      </c>
      <c r="AR288" s="7">
        <v>31.111111111111111</v>
      </c>
      <c r="AS288" s="7">
        <v>0.83333333333333337</v>
      </c>
      <c r="AT288" s="8">
        <v>23</v>
      </c>
      <c r="AU288" s="8">
        <v>30</v>
      </c>
      <c r="AV288" s="8">
        <v>0.51111111111111107</v>
      </c>
      <c r="AW288" s="8">
        <v>0.66666666666666663</v>
      </c>
      <c r="AX288" s="8">
        <v>0.58888888888888891</v>
      </c>
      <c r="AY288" s="8">
        <v>645.86363636363637</v>
      </c>
      <c r="AZ288" s="8">
        <v>789.15384615384619</v>
      </c>
      <c r="BA288" s="8">
        <v>699.08571428571429</v>
      </c>
      <c r="BB288" s="8">
        <v>613.95652173913038</v>
      </c>
      <c r="BC288" s="8">
        <v>654.96428571428567</v>
      </c>
      <c r="BD288" s="8">
        <v>636.47058823529414</v>
      </c>
      <c r="BE288" s="8">
        <v>661.95348837209303</v>
      </c>
      <c r="BF288" s="8">
        <v>31.907114624505994</v>
      </c>
      <c r="BG288" s="8">
        <v>134.18956043956052</v>
      </c>
      <c r="BH288" s="8">
        <v>62.615126050420145</v>
      </c>
      <c r="BM288" s="7">
        <v>1</v>
      </c>
      <c r="BN288" s="7">
        <v>0.9736842</v>
      </c>
      <c r="BO288" s="7">
        <v>0.98684210000000006</v>
      </c>
      <c r="BP288" s="7">
        <v>551.67999999999995</v>
      </c>
      <c r="BQ288" s="7">
        <v>567.986486486486</v>
      </c>
      <c r="BR288" s="7">
        <v>559.77852348993304</v>
      </c>
      <c r="BS288" s="7">
        <v>16.306486486486499</v>
      </c>
      <c r="BT288" s="7">
        <v>8.9515993430099902E-2</v>
      </c>
      <c r="BU288" s="7">
        <v>1</v>
      </c>
      <c r="BV288" s="39">
        <v>65.142042042042078</v>
      </c>
      <c r="BW288" s="39">
        <v>45.017011873564911</v>
      </c>
      <c r="BX288" s="39">
        <v>45</v>
      </c>
      <c r="BY288" s="39">
        <v>-56.946846846846874</v>
      </c>
      <c r="BZ288" s="39">
        <v>36.530291844197237</v>
      </c>
      <c r="CA288" s="39">
        <v>30</v>
      </c>
      <c r="CB288">
        <v>0.6</v>
      </c>
      <c r="CC288">
        <v>1.143909551607579</v>
      </c>
      <c r="CD288" s="7">
        <v>0.9916666666666667</v>
      </c>
      <c r="CE288" s="25">
        <v>419.13559322033899</v>
      </c>
      <c r="CF288" s="25">
        <v>464.43333333333334</v>
      </c>
      <c r="CG288" s="7">
        <v>0.98333333333333328</v>
      </c>
      <c r="CH288" s="7">
        <v>1</v>
      </c>
      <c r="CI288" s="7">
        <v>0.9916666666666667</v>
      </c>
      <c r="CJ288" s="8">
        <v>2</v>
      </c>
      <c r="CK288" s="8" t="s">
        <v>504</v>
      </c>
      <c r="CL288" s="8">
        <f t="shared" si="120"/>
        <v>3</v>
      </c>
      <c r="CM288" s="8" t="s">
        <v>639</v>
      </c>
      <c r="CN288" s="8">
        <v>1</v>
      </c>
      <c r="CO288" s="8" t="s">
        <v>640</v>
      </c>
      <c r="CP288" s="8">
        <v>3</v>
      </c>
      <c r="CQ288" s="7" t="s">
        <v>636</v>
      </c>
      <c r="CR288" s="7">
        <v>2</v>
      </c>
      <c r="CS288" s="7">
        <v>9</v>
      </c>
      <c r="CT288" s="7">
        <v>4</v>
      </c>
      <c r="CU288" s="8">
        <v>0</v>
      </c>
      <c r="CV288" s="8">
        <v>2</v>
      </c>
      <c r="CW288" s="7">
        <v>7</v>
      </c>
      <c r="CX288" s="7">
        <f t="shared" si="121"/>
        <v>0</v>
      </c>
      <c r="CY288" s="7">
        <f t="shared" si="122"/>
        <v>0</v>
      </c>
      <c r="CZ288" s="7">
        <v>0</v>
      </c>
      <c r="DA288" s="7">
        <v>0</v>
      </c>
      <c r="DB288" s="7">
        <v>1</v>
      </c>
      <c r="DC288" s="7">
        <v>6</v>
      </c>
      <c r="DD288" s="7">
        <v>0</v>
      </c>
      <c r="DE288" s="7">
        <v>23</v>
      </c>
      <c r="DF288" s="8">
        <v>23</v>
      </c>
      <c r="DG288" s="7">
        <v>40</v>
      </c>
      <c r="DH288" s="8">
        <v>1</v>
      </c>
      <c r="DI288" s="8">
        <v>26</v>
      </c>
      <c r="DJ288" s="8">
        <v>28</v>
      </c>
      <c r="DK288" s="8">
        <v>0.57777777777777772</v>
      </c>
      <c r="DL288" s="8">
        <f t="shared" si="128"/>
        <v>0.62222222222222223</v>
      </c>
      <c r="DM288" s="8">
        <f t="shared" si="129"/>
        <v>0.6</v>
      </c>
      <c r="DN288" s="8">
        <v>719.9473684210526</v>
      </c>
      <c r="DO288" s="8">
        <v>859.3125</v>
      </c>
      <c r="DP288" s="8">
        <v>783.65714285714284</v>
      </c>
      <c r="DQ288" s="8">
        <v>789.19230769230774</v>
      </c>
      <c r="DR288" s="8">
        <v>807.52</v>
      </c>
      <c r="DS288" s="8">
        <v>798.17647058823525</v>
      </c>
      <c r="DT288" s="8">
        <v>792.26744186046517</v>
      </c>
      <c r="DU288" s="8">
        <f t="shared" si="130"/>
        <v>-69.244939271255134</v>
      </c>
      <c r="DV288" s="8">
        <f t="shared" si="130"/>
        <v>51.792500000000018</v>
      </c>
      <c r="DW288" s="8">
        <f t="shared" si="130"/>
        <v>-14.519327731092403</v>
      </c>
      <c r="EB288" s="7">
        <v>0.9736842</v>
      </c>
      <c r="EC288" s="7">
        <v>0.98684210000000006</v>
      </c>
      <c r="ED288" s="7">
        <v>0.9802632</v>
      </c>
      <c r="EE288" s="7">
        <v>555.069444444444</v>
      </c>
      <c r="EF288" s="7">
        <v>541.91304347826099</v>
      </c>
      <c r="EG288" s="7">
        <v>548.63120567375904</v>
      </c>
      <c r="EH288" s="7">
        <v>-13.1564009661836</v>
      </c>
      <c r="EI288" s="7">
        <v>7.0261314048516099E-2</v>
      </c>
      <c r="EJ288" s="7">
        <v>7</v>
      </c>
      <c r="EK288">
        <v>60.77976952624838</v>
      </c>
      <c r="EL288">
        <v>31.743548833770756</v>
      </c>
      <c r="EM288">
        <v>44</v>
      </c>
      <c r="EN288">
        <v>-107.24295774647892</v>
      </c>
      <c r="EO288">
        <v>91.021043485244888</v>
      </c>
      <c r="EP288">
        <v>28</v>
      </c>
      <c r="EQ288">
        <v>0.61111111111111116</v>
      </c>
      <c r="ER288">
        <v>0.56674835162539094</v>
      </c>
      <c r="ES288" s="7">
        <v>0.98333333333333328</v>
      </c>
      <c r="ET288" s="25">
        <v>524.58333333333337</v>
      </c>
      <c r="EU288" s="25">
        <v>525.63793103448279</v>
      </c>
      <c r="EV288" s="7">
        <v>1</v>
      </c>
      <c r="EW288" s="7">
        <v>0.98333333333333328</v>
      </c>
      <c r="EX288" s="7">
        <v>0.9916666666666667</v>
      </c>
    </row>
    <row r="289" spans="1:154" x14ac:dyDescent="0.25">
      <c r="A289" s="2">
        <v>2142</v>
      </c>
      <c r="B289" s="7" t="s">
        <v>108</v>
      </c>
      <c r="C289" s="7" t="str">
        <f t="shared" si="136"/>
        <v>00</v>
      </c>
      <c r="D289" s="7">
        <f t="shared" si="137"/>
        <v>1900</v>
      </c>
      <c r="E289" s="7">
        <f t="shared" si="138"/>
        <v>2000</v>
      </c>
      <c r="F289" s="7">
        <f t="shared" si="139"/>
        <v>19</v>
      </c>
      <c r="G289" s="7" t="s">
        <v>447</v>
      </c>
      <c r="H289" s="7">
        <f t="shared" si="118"/>
        <v>1</v>
      </c>
      <c r="I289" s="7"/>
      <c r="J289" s="7" t="s">
        <v>470</v>
      </c>
      <c r="K289" s="7">
        <f t="shared" si="135"/>
        <v>1</v>
      </c>
      <c r="L289" s="7">
        <v>12</v>
      </c>
      <c r="M289" s="7" t="s">
        <v>495</v>
      </c>
      <c r="N289" s="7">
        <f t="shared" si="134"/>
        <v>1</v>
      </c>
      <c r="O289" s="7" t="s">
        <v>494</v>
      </c>
      <c r="P289" s="7">
        <f t="shared" si="127"/>
        <v>0</v>
      </c>
      <c r="Q289" s="7" t="s">
        <v>494</v>
      </c>
      <c r="R289" s="7">
        <f t="shared" si="131"/>
        <v>0</v>
      </c>
      <c r="S289" s="7" t="s">
        <v>501</v>
      </c>
      <c r="T289" s="7">
        <f t="shared" si="119"/>
        <v>1</v>
      </c>
      <c r="U289" s="7" t="s">
        <v>504</v>
      </c>
      <c r="V289" s="25">
        <v>54</v>
      </c>
      <c r="W289" s="25">
        <v>70</v>
      </c>
      <c r="X289" s="25">
        <v>29</v>
      </c>
      <c r="Y289" s="7">
        <f t="shared" si="132"/>
        <v>3</v>
      </c>
      <c r="Z289" s="7" t="s">
        <v>514</v>
      </c>
      <c r="AA289" s="7">
        <f t="shared" si="109"/>
        <v>6</v>
      </c>
      <c r="AB289" s="7">
        <v>5</v>
      </c>
      <c r="AC289" s="7">
        <v>0</v>
      </c>
      <c r="AD289" s="7">
        <v>9</v>
      </c>
      <c r="AE289" s="7">
        <v>1</v>
      </c>
      <c r="AF289" s="7">
        <v>0</v>
      </c>
      <c r="AG289" s="7">
        <v>0</v>
      </c>
      <c r="AH289" s="7">
        <v>0</v>
      </c>
      <c r="AI289" s="7">
        <v>1</v>
      </c>
      <c r="AJ289" s="7">
        <v>0</v>
      </c>
      <c r="AK289" s="7">
        <v>1</v>
      </c>
      <c r="AL289" s="7">
        <v>21</v>
      </c>
      <c r="AM289" s="7">
        <v>31</v>
      </c>
      <c r="AN289" s="7">
        <v>30</v>
      </c>
      <c r="AO289" s="7">
        <v>39</v>
      </c>
      <c r="AP289" s="7">
        <v>41</v>
      </c>
      <c r="AQ289" s="7">
        <v>14</v>
      </c>
      <c r="AR289" s="7">
        <v>40</v>
      </c>
      <c r="AS289" s="7">
        <v>0.83333333333333337</v>
      </c>
      <c r="AT289" s="8">
        <v>18</v>
      </c>
      <c r="AU289" s="8">
        <v>24</v>
      </c>
      <c r="AV289" s="8">
        <v>0.4</v>
      </c>
      <c r="AW289" s="8">
        <v>0.53333333333333333</v>
      </c>
      <c r="AX289" s="8">
        <v>0.46666666666666667</v>
      </c>
      <c r="AY289" s="8">
        <v>485.5</v>
      </c>
      <c r="AZ289" s="8">
        <v>517.52380952380952</v>
      </c>
      <c r="BA289" s="8">
        <v>499.80851063829789</v>
      </c>
      <c r="BB289" s="8">
        <v>540.44444444444446</v>
      </c>
      <c r="BC289" s="8">
        <v>488.95833333333331</v>
      </c>
      <c r="BD289" s="8">
        <v>511.02380952380952</v>
      </c>
      <c r="BE289" s="8">
        <v>505.10112359550561</v>
      </c>
      <c r="BF289" s="8">
        <v>-54.944444444444457</v>
      </c>
      <c r="BG289" s="8">
        <v>28.565476190476204</v>
      </c>
      <c r="BH289" s="8">
        <v>-11.215298885511629</v>
      </c>
      <c r="BM289" s="7">
        <v>0.9473684</v>
      </c>
      <c r="BN289" s="7">
        <v>0.96052630000000006</v>
      </c>
      <c r="BO289" s="7">
        <v>0.9539474</v>
      </c>
      <c r="BP289" s="7">
        <v>472.16901408450701</v>
      </c>
      <c r="BQ289" s="7">
        <v>449.25352112676097</v>
      </c>
      <c r="BR289" s="7">
        <v>460.71126760563402</v>
      </c>
      <c r="BS289" s="7">
        <v>-22.915492957746501</v>
      </c>
      <c r="BT289" s="7">
        <v>5.7174285109213498E-2</v>
      </c>
      <c r="BU289" s="7">
        <v>6</v>
      </c>
      <c r="BV289" s="39">
        <v>43.053521126760565</v>
      </c>
      <c r="BW289" s="39">
        <v>25.623426780975262</v>
      </c>
      <c r="BX289" s="39">
        <v>30</v>
      </c>
      <c r="BY289" s="39">
        <v>-75.151240778001409</v>
      </c>
      <c r="BZ289" s="39">
        <v>58.99195244704763</v>
      </c>
      <c r="CA289" s="39">
        <v>42</v>
      </c>
      <c r="CB289">
        <v>0.41666666666666669</v>
      </c>
      <c r="CC289">
        <v>0.57289168723031081</v>
      </c>
      <c r="CD289" s="7">
        <v>0.76666666666666672</v>
      </c>
      <c r="CE289" s="25">
        <v>323.96491228070175</v>
      </c>
      <c r="CF289" s="25">
        <v>430.34285714285716</v>
      </c>
      <c r="CG289" s="7">
        <v>0.96666666666666667</v>
      </c>
      <c r="CH289" s="7">
        <v>0.6333333333333333</v>
      </c>
      <c r="CI289" s="7">
        <v>0.8</v>
      </c>
      <c r="CJ289" s="8">
        <v>3</v>
      </c>
      <c r="CK289" s="8" t="s">
        <v>504</v>
      </c>
      <c r="CL289" s="8">
        <f t="shared" si="120"/>
        <v>3</v>
      </c>
      <c r="CM289" s="8" t="s">
        <v>634</v>
      </c>
      <c r="CN289" s="8">
        <v>0</v>
      </c>
      <c r="CO289" s="8" t="s">
        <v>639</v>
      </c>
      <c r="CP289" s="8">
        <v>1</v>
      </c>
      <c r="CQ289" s="7" t="s">
        <v>635</v>
      </c>
      <c r="CR289" s="7">
        <v>0</v>
      </c>
      <c r="CS289" s="7">
        <v>1</v>
      </c>
      <c r="CT289" s="7">
        <v>0</v>
      </c>
      <c r="CU289" s="8">
        <v>9</v>
      </c>
      <c r="CV289" s="8">
        <v>1</v>
      </c>
      <c r="CW289" s="7">
        <v>4</v>
      </c>
      <c r="CX289" s="7">
        <f t="shared" si="121"/>
        <v>0</v>
      </c>
      <c r="CY289" s="7">
        <f t="shared" si="122"/>
        <v>0</v>
      </c>
      <c r="CZ289" s="7">
        <v>0</v>
      </c>
      <c r="DA289" s="7">
        <v>0</v>
      </c>
      <c r="DB289" s="7">
        <v>1</v>
      </c>
      <c r="DC289" s="7">
        <v>3</v>
      </c>
      <c r="DD289" s="7">
        <v>0</v>
      </c>
      <c r="DE289" s="7">
        <v>15</v>
      </c>
      <c r="DF289" s="8">
        <v>33</v>
      </c>
      <c r="DG289" s="7">
        <v>40</v>
      </c>
      <c r="DH289" s="8">
        <v>0.91666666666666663</v>
      </c>
      <c r="DI289" s="8">
        <v>21</v>
      </c>
      <c r="DJ289" s="8">
        <v>21</v>
      </c>
      <c r="DK289" s="8">
        <v>0.46666666666666667</v>
      </c>
      <c r="DL289" s="8">
        <f t="shared" si="128"/>
        <v>0.46666666666666667</v>
      </c>
      <c r="DM289" s="8">
        <f t="shared" si="129"/>
        <v>0.46666666666666667</v>
      </c>
      <c r="DN289" s="8">
        <v>518.75</v>
      </c>
      <c r="DO289" s="8">
        <v>519.52173913043475</v>
      </c>
      <c r="DP289" s="8">
        <v>519.12765957446811</v>
      </c>
      <c r="DQ289" s="8">
        <v>540.04761904761904</v>
      </c>
      <c r="DR289" s="8">
        <v>503.65</v>
      </c>
      <c r="DS289" s="8">
        <v>522.29268292682923</v>
      </c>
      <c r="DT289" s="8">
        <v>520.60227272727275</v>
      </c>
      <c r="DU289" s="8">
        <f t="shared" si="130"/>
        <v>-21.297619047619037</v>
      </c>
      <c r="DV289" s="8">
        <f t="shared" si="130"/>
        <v>15.871739130434776</v>
      </c>
      <c r="DW289" s="8">
        <f t="shared" si="130"/>
        <v>-3.1650233523611178</v>
      </c>
      <c r="EB289" s="7">
        <v>0.9473684</v>
      </c>
      <c r="EC289" s="7">
        <v>0.96052630000000006</v>
      </c>
      <c r="ED289" s="7">
        <v>0.9539474</v>
      </c>
      <c r="EE289" s="7">
        <v>410.585714285714</v>
      </c>
      <c r="EF289" s="7">
        <v>406.38028169014098</v>
      </c>
      <c r="EG289" s="7">
        <v>408.468085106383</v>
      </c>
      <c r="EH289" s="7">
        <v>-4.2054325955734297</v>
      </c>
      <c r="EI289" s="7">
        <v>5.6012984760845499E-2</v>
      </c>
      <c r="EJ289" s="7">
        <v>7</v>
      </c>
      <c r="EK289">
        <v>35.831871345029256</v>
      </c>
      <c r="EL289">
        <v>25.116294608234782</v>
      </c>
      <c r="EM289">
        <v>38</v>
      </c>
      <c r="EN289">
        <v>-50.906565656565625</v>
      </c>
      <c r="EO289">
        <v>42.452652824812965</v>
      </c>
      <c r="EP289">
        <v>33</v>
      </c>
      <c r="EQ289">
        <v>0.53521126760563376</v>
      </c>
      <c r="ER289">
        <v>0.7038752444382953</v>
      </c>
      <c r="ES289" s="7">
        <v>0.89166666666666672</v>
      </c>
      <c r="ET289" s="25">
        <v>372.29090909090911</v>
      </c>
      <c r="EU289" s="25">
        <v>421.25</v>
      </c>
      <c r="EV289" s="7">
        <v>0.91666666666666663</v>
      </c>
      <c r="EW289" s="7">
        <v>0.8666666666666667</v>
      </c>
      <c r="EX289" s="7">
        <v>0.89166666666666672</v>
      </c>
    </row>
    <row r="290" spans="1:154" x14ac:dyDescent="0.25">
      <c r="A290" s="2">
        <v>2143</v>
      </c>
      <c r="B290" s="7" t="s">
        <v>237</v>
      </c>
      <c r="C290" s="7" t="str">
        <f t="shared" si="136"/>
        <v>00</v>
      </c>
      <c r="D290" s="7">
        <f t="shared" si="137"/>
        <v>1900</v>
      </c>
      <c r="E290" s="7">
        <f t="shared" si="138"/>
        <v>2000</v>
      </c>
      <c r="F290" s="7">
        <f t="shared" si="139"/>
        <v>19</v>
      </c>
      <c r="G290" s="7" t="s">
        <v>447</v>
      </c>
      <c r="H290" s="7">
        <f t="shared" si="118"/>
        <v>1</v>
      </c>
      <c r="I290" s="7"/>
      <c r="J290" s="7" t="s">
        <v>470</v>
      </c>
      <c r="K290" s="7">
        <f t="shared" si="135"/>
        <v>1</v>
      </c>
      <c r="L290" s="7">
        <v>12</v>
      </c>
      <c r="M290" s="7" t="s">
        <v>495</v>
      </c>
      <c r="N290" s="7">
        <f t="shared" si="134"/>
        <v>1</v>
      </c>
      <c r="O290" s="7" t="s">
        <v>494</v>
      </c>
      <c r="P290" s="7">
        <f t="shared" si="127"/>
        <v>0</v>
      </c>
      <c r="Q290" s="7" t="s">
        <v>495</v>
      </c>
      <c r="R290" s="7">
        <f t="shared" si="131"/>
        <v>1</v>
      </c>
      <c r="S290" s="7" t="s">
        <v>501</v>
      </c>
      <c r="T290" s="7">
        <f t="shared" si="119"/>
        <v>1</v>
      </c>
      <c r="U290" s="7" t="s">
        <v>504</v>
      </c>
      <c r="V290" s="25">
        <v>49</v>
      </c>
      <c r="W290" s="25">
        <v>30</v>
      </c>
      <c r="X290" s="25">
        <v>27</v>
      </c>
      <c r="Y290" s="7">
        <f t="shared" si="132"/>
        <v>3</v>
      </c>
      <c r="Z290" s="7" t="s">
        <v>513</v>
      </c>
      <c r="AA290" s="7">
        <f t="shared" si="109"/>
        <v>5</v>
      </c>
      <c r="AB290" s="7">
        <v>4</v>
      </c>
      <c r="AC290" s="7">
        <v>1</v>
      </c>
      <c r="AD290" s="7">
        <v>0</v>
      </c>
      <c r="AE290" s="7">
        <v>3</v>
      </c>
      <c r="AF290" s="7">
        <v>1</v>
      </c>
      <c r="AG290" s="7">
        <v>0</v>
      </c>
      <c r="AH290" s="7">
        <v>0</v>
      </c>
      <c r="AI290" s="7">
        <v>2</v>
      </c>
      <c r="AJ290" s="7">
        <v>1</v>
      </c>
      <c r="AK290" s="7">
        <v>0</v>
      </c>
      <c r="AL290" s="7">
        <v>10</v>
      </c>
      <c r="AM290" s="7">
        <v>31</v>
      </c>
      <c r="AN290" s="7">
        <v>26</v>
      </c>
      <c r="AO290" s="7">
        <v>38</v>
      </c>
      <c r="AP290" s="7">
        <v>37</v>
      </c>
      <c r="AQ290" s="7">
        <v>18</v>
      </c>
      <c r="AR290" s="7">
        <v>28.888888888888889</v>
      </c>
      <c r="AS290" s="7">
        <v>1</v>
      </c>
      <c r="AT290" s="8">
        <v>23</v>
      </c>
      <c r="AU290" s="8">
        <v>25</v>
      </c>
      <c r="AV290" s="8">
        <v>0.51111111111111107</v>
      </c>
      <c r="AW290" s="8">
        <v>0.55555555555555558</v>
      </c>
      <c r="AX290" s="8">
        <v>0.53333333333333333</v>
      </c>
      <c r="AY290" s="8">
        <v>622.72727272727275</v>
      </c>
      <c r="AZ290" s="8">
        <v>627.9</v>
      </c>
      <c r="BA290" s="8">
        <v>625.19047619047615</v>
      </c>
      <c r="BB290" s="8">
        <v>576.86956521739125</v>
      </c>
      <c r="BC290" s="8">
        <v>617.36363636363637</v>
      </c>
      <c r="BD290" s="8">
        <v>596.66666666666663</v>
      </c>
      <c r="BE290" s="8">
        <v>610.43678160919535</v>
      </c>
      <c r="BF290" s="8">
        <v>45.857707509881493</v>
      </c>
      <c r="BG290" s="8">
        <v>10.536363636363603</v>
      </c>
      <c r="BH290" s="8">
        <v>28.523809523809518</v>
      </c>
      <c r="BM290" s="7">
        <v>0.98684210000000006</v>
      </c>
      <c r="BN290" s="7">
        <v>0.96052630000000006</v>
      </c>
      <c r="BO290" s="7">
        <v>0.9736842</v>
      </c>
      <c r="BP290" s="7">
        <v>442.12162162162201</v>
      </c>
      <c r="BQ290" s="7">
        <v>450.97183098591597</v>
      </c>
      <c r="BR290" s="7">
        <v>446.45517241379298</v>
      </c>
      <c r="BS290" s="7">
        <v>8.8502093642938995</v>
      </c>
      <c r="BT290" s="7">
        <v>3.6063115126702502E-2</v>
      </c>
      <c r="BU290" s="7">
        <v>4</v>
      </c>
      <c r="BV290" s="39">
        <v>50.134621683589877</v>
      </c>
      <c r="BW290" s="39">
        <v>29.491764899089642</v>
      </c>
      <c r="BX290" s="39">
        <v>43</v>
      </c>
      <c r="BY290" s="39">
        <v>-48.415265788278042</v>
      </c>
      <c r="BZ290" s="39">
        <v>39.774101980377544</v>
      </c>
      <c r="CA290" s="39">
        <v>31</v>
      </c>
      <c r="CB290">
        <v>0.58108108108108103</v>
      </c>
      <c r="CC290">
        <v>1.0355126811206747</v>
      </c>
      <c r="CD290" s="7">
        <v>0.93333333333333335</v>
      </c>
      <c r="CE290" s="25">
        <v>371.17241379310343</v>
      </c>
      <c r="CF290" s="25">
        <v>469.35185185185185</v>
      </c>
      <c r="CG290" s="7">
        <v>0.98333333333333328</v>
      </c>
      <c r="CH290" s="7">
        <v>0.91666666666666663</v>
      </c>
      <c r="CI290" s="7">
        <v>0.95</v>
      </c>
      <c r="CJ290" s="8">
        <v>2</v>
      </c>
      <c r="CK290" s="8" t="s">
        <v>504</v>
      </c>
      <c r="CL290" s="8">
        <f t="shared" si="120"/>
        <v>3</v>
      </c>
      <c r="CM290" s="8" t="s">
        <v>634</v>
      </c>
      <c r="CN290" s="8">
        <v>0</v>
      </c>
      <c r="CO290" s="8" t="s">
        <v>634</v>
      </c>
      <c r="CP290" s="8">
        <v>0</v>
      </c>
      <c r="CQ290" s="7" t="s">
        <v>637</v>
      </c>
      <c r="CR290" s="7">
        <v>1</v>
      </c>
      <c r="CS290" s="7">
        <v>0</v>
      </c>
      <c r="CT290" s="7">
        <v>1</v>
      </c>
      <c r="CU290" s="8">
        <v>0</v>
      </c>
      <c r="CV290" s="8">
        <v>0</v>
      </c>
      <c r="CW290" s="7">
        <v>2</v>
      </c>
      <c r="CX290" s="7">
        <f t="shared" si="121"/>
        <v>0</v>
      </c>
      <c r="CY290" s="7">
        <f t="shared" si="122"/>
        <v>0</v>
      </c>
      <c r="CZ290" s="7">
        <v>0</v>
      </c>
      <c r="DA290" s="7">
        <v>0</v>
      </c>
      <c r="DB290" s="7">
        <v>0</v>
      </c>
      <c r="DC290" s="7">
        <v>2</v>
      </c>
      <c r="DD290" s="7">
        <v>0</v>
      </c>
      <c r="DE290" s="7">
        <v>11</v>
      </c>
      <c r="DF290" s="8">
        <v>30</v>
      </c>
      <c r="DG290" s="7">
        <v>40</v>
      </c>
      <c r="DH290" s="8">
        <v>0.875</v>
      </c>
      <c r="DI290" s="8">
        <v>19</v>
      </c>
      <c r="DJ290" s="8">
        <v>25</v>
      </c>
      <c r="DK290" s="8">
        <v>0.42222222222222222</v>
      </c>
      <c r="DL290" s="8">
        <f t="shared" si="128"/>
        <v>0.55555555555555558</v>
      </c>
      <c r="DM290" s="8">
        <f t="shared" si="129"/>
        <v>0.48888888888888887</v>
      </c>
      <c r="DN290" s="8">
        <v>534.91999999999996</v>
      </c>
      <c r="DO290" s="8">
        <v>564.20000000000005</v>
      </c>
      <c r="DP290" s="8">
        <v>547.93333333333328</v>
      </c>
      <c r="DQ290" s="8">
        <v>507.35294117647061</v>
      </c>
      <c r="DR290" s="8">
        <v>547.70833333333337</v>
      </c>
      <c r="DS290" s="8">
        <v>530.97560975609758</v>
      </c>
      <c r="DT290" s="8">
        <v>539.84883720930236</v>
      </c>
      <c r="DU290" s="8">
        <f t="shared" si="130"/>
        <v>27.567058823529351</v>
      </c>
      <c r="DV290" s="8">
        <f t="shared" si="130"/>
        <v>16.491666666666674</v>
      </c>
      <c r="DW290" s="8">
        <f t="shared" si="130"/>
        <v>16.957723577235697</v>
      </c>
      <c r="EB290" s="7">
        <v>0.9736842</v>
      </c>
      <c r="EC290" s="7">
        <v>0.96052630000000006</v>
      </c>
      <c r="ED290" s="7">
        <v>0.96710529999999995</v>
      </c>
      <c r="EE290" s="7">
        <v>434.930555555556</v>
      </c>
      <c r="EF290" s="7">
        <v>441.68115942028999</v>
      </c>
      <c r="EG290" s="7">
        <v>438.23404255319201</v>
      </c>
      <c r="EH290" s="7">
        <v>6.7506038647343303</v>
      </c>
      <c r="EI290" s="7">
        <v>4.4705343234860799E-2</v>
      </c>
      <c r="EJ290" s="7">
        <v>7</v>
      </c>
      <c r="EK290">
        <v>43.844742875859879</v>
      </c>
      <c r="EL290">
        <v>27.598743514716858</v>
      </c>
      <c r="EM290">
        <v>43</v>
      </c>
      <c r="EN290">
        <v>-38.023474178403703</v>
      </c>
      <c r="EO290">
        <v>33.738537148028371</v>
      </c>
      <c r="EP290">
        <v>30</v>
      </c>
      <c r="EQ290">
        <v>0.58904109589041098</v>
      </c>
      <c r="ER290">
        <v>1.1530967073167264</v>
      </c>
      <c r="ES290" s="7">
        <v>0.91666666666666663</v>
      </c>
      <c r="ET290" s="25">
        <v>353.82456140350877</v>
      </c>
      <c r="EU290" s="25">
        <v>440.71698113207549</v>
      </c>
      <c r="EV290" s="7">
        <v>0.96666666666666667</v>
      </c>
      <c r="EW290" s="7">
        <v>0.8833333333333333</v>
      </c>
      <c r="EX290" s="7">
        <v>0.92500000000000004</v>
      </c>
    </row>
    <row r="291" spans="1:154" x14ac:dyDescent="0.25">
      <c r="A291" s="2">
        <v>2144</v>
      </c>
      <c r="B291" s="7" t="s">
        <v>249</v>
      </c>
      <c r="C291" s="7" t="str">
        <f t="shared" si="136"/>
        <v>99</v>
      </c>
      <c r="D291" s="7">
        <f t="shared" si="137"/>
        <v>1999</v>
      </c>
      <c r="E291" s="7">
        <f t="shared" si="138"/>
        <v>1999</v>
      </c>
      <c r="F291" s="7">
        <f t="shared" si="139"/>
        <v>20</v>
      </c>
      <c r="G291" s="7" t="s">
        <v>447</v>
      </c>
      <c r="H291" s="7">
        <f t="shared" si="118"/>
        <v>1</v>
      </c>
      <c r="I291" s="7"/>
      <c r="J291" s="7" t="s">
        <v>470</v>
      </c>
      <c r="K291" s="7">
        <f t="shared" si="135"/>
        <v>1</v>
      </c>
      <c r="L291" s="7">
        <v>12</v>
      </c>
      <c r="M291" s="7" t="s">
        <v>495</v>
      </c>
      <c r="N291" s="7">
        <f t="shared" si="134"/>
        <v>1</v>
      </c>
      <c r="O291" s="7" t="s">
        <v>494</v>
      </c>
      <c r="P291" s="7">
        <f t="shared" si="127"/>
        <v>0</v>
      </c>
      <c r="Q291" s="7" t="s">
        <v>494</v>
      </c>
      <c r="R291" s="7">
        <f t="shared" si="131"/>
        <v>0</v>
      </c>
      <c r="S291" s="7" t="s">
        <v>501</v>
      </c>
      <c r="T291" s="7">
        <f t="shared" si="119"/>
        <v>1</v>
      </c>
      <c r="U291" s="7" t="s">
        <v>504</v>
      </c>
      <c r="V291" s="25">
        <v>53</v>
      </c>
      <c r="W291" s="25">
        <v>50</v>
      </c>
      <c r="X291" s="25">
        <v>31</v>
      </c>
      <c r="Y291" s="7">
        <f t="shared" si="132"/>
        <v>3</v>
      </c>
      <c r="Z291" s="7" t="s">
        <v>513</v>
      </c>
      <c r="AA291" s="7">
        <f t="shared" ref="AA291:AA354" si="140">IF(ISNUMBER(SEARCH("6-8 שעות או יותר",Z291)),6,IF(ISNUMBER(SEARCH("5-7 שעות",Z291)),5,IF(ISNUMBER(SEARCH("4-6 שעות",Z291)),4,IF(ISNUMBER(SEARCH("3-5 שעות",Z291)),3,IF(ISNUMBER(SEARCH("2-4 שעות",Z291)),2,1)))))</f>
        <v>5</v>
      </c>
      <c r="AB291" s="7">
        <v>10.285714285714286</v>
      </c>
      <c r="AC291" s="7">
        <v>2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26</v>
      </c>
      <c r="AM291" s="7">
        <v>33</v>
      </c>
      <c r="AN291" s="7">
        <v>24</v>
      </c>
      <c r="AO291" s="7">
        <v>25</v>
      </c>
      <c r="AP291" s="7">
        <v>28.125</v>
      </c>
      <c r="AQ291" s="7">
        <v>20</v>
      </c>
      <c r="AR291" s="7">
        <v>28</v>
      </c>
      <c r="AS291" s="7">
        <v>0.83333333333333337</v>
      </c>
      <c r="AT291" s="8">
        <v>25</v>
      </c>
      <c r="AU291" s="8">
        <v>31</v>
      </c>
      <c r="AV291" s="8">
        <v>0.55555555555555558</v>
      </c>
      <c r="AW291" s="8">
        <v>0.68888888888888888</v>
      </c>
      <c r="AX291" s="8">
        <v>0.62222222222222223</v>
      </c>
      <c r="AY291" s="8">
        <v>554.52631578947364</v>
      </c>
      <c r="AZ291" s="8">
        <v>573.57142857142856</v>
      </c>
      <c r="BA291" s="8">
        <v>562.60606060606062</v>
      </c>
      <c r="BB291" s="8">
        <v>499.91304347826087</v>
      </c>
      <c r="BC291" s="8">
        <v>514.64516129032256</v>
      </c>
      <c r="BD291" s="8">
        <v>508.37037037037038</v>
      </c>
      <c r="BE291" s="8">
        <v>528.94252873563221</v>
      </c>
      <c r="BF291" s="8">
        <v>54.613272311212768</v>
      </c>
      <c r="BG291" s="8">
        <v>58.926267281105993</v>
      </c>
      <c r="BH291" s="8">
        <v>54.235690235690242</v>
      </c>
      <c r="BM291" s="7">
        <v>0.78947369999999994</v>
      </c>
      <c r="BN291" s="7">
        <v>0.76315789999999994</v>
      </c>
      <c r="BO291" s="7">
        <v>0.7763158</v>
      </c>
      <c r="BP291" s="7">
        <v>380.19298245613999</v>
      </c>
      <c r="BQ291" s="7">
        <v>372.45614035087698</v>
      </c>
      <c r="BR291" s="7">
        <v>376.32456140350899</v>
      </c>
      <c r="BS291" s="7">
        <v>-7.7368421052631202</v>
      </c>
      <c r="BT291" s="7">
        <v>6.8466677219059205E-2</v>
      </c>
      <c r="BU291" s="7">
        <v>25</v>
      </c>
      <c r="BV291" s="39">
        <v>49.543096872616296</v>
      </c>
      <c r="BW291" s="39">
        <v>39.80923319104479</v>
      </c>
      <c r="BX291" s="39">
        <v>23</v>
      </c>
      <c r="BY291" s="39">
        <v>-62.706021811284984</v>
      </c>
      <c r="BZ291" s="39">
        <v>66.778582710615879</v>
      </c>
      <c r="CA291" s="39">
        <v>37</v>
      </c>
      <c r="CB291">
        <v>0.38333333333333336</v>
      </c>
      <c r="CC291">
        <v>0.79008515357133047</v>
      </c>
      <c r="CD291" s="26">
        <v>0.34166666666666667</v>
      </c>
      <c r="CE291" s="29">
        <v>261.39130434782606</v>
      </c>
      <c r="CF291" s="29">
        <v>243.05555555555554</v>
      </c>
      <c r="CG291" s="26">
        <v>0.5</v>
      </c>
      <c r="CH291" s="26">
        <v>0.36666666666666664</v>
      </c>
      <c r="CI291" s="26">
        <v>0.43333333333333335</v>
      </c>
      <c r="CJ291" s="8">
        <v>2</v>
      </c>
      <c r="CK291" s="8" t="s">
        <v>507</v>
      </c>
      <c r="CL291" s="8">
        <f t="shared" si="120"/>
        <v>2</v>
      </c>
      <c r="CM291" s="8" t="s">
        <v>634</v>
      </c>
      <c r="CN291" s="8">
        <v>0</v>
      </c>
      <c r="CO291" s="8" t="s">
        <v>634</v>
      </c>
      <c r="CP291" s="8">
        <v>0</v>
      </c>
      <c r="CQ291" s="7" t="s">
        <v>637</v>
      </c>
      <c r="CR291" s="7">
        <v>1</v>
      </c>
      <c r="CS291" s="7">
        <v>0</v>
      </c>
      <c r="CT291" s="7">
        <v>0</v>
      </c>
      <c r="CU291" s="8">
        <v>9</v>
      </c>
      <c r="CV291" s="8">
        <v>0</v>
      </c>
      <c r="CW291" s="7">
        <v>0</v>
      </c>
      <c r="CX291" s="7">
        <f t="shared" si="121"/>
        <v>0</v>
      </c>
      <c r="CY291" s="7">
        <f t="shared" si="122"/>
        <v>0</v>
      </c>
      <c r="CZ291" s="7">
        <v>0</v>
      </c>
      <c r="DA291" s="7">
        <v>0</v>
      </c>
      <c r="DB291" s="7">
        <v>0</v>
      </c>
      <c r="DC291" s="7">
        <v>0</v>
      </c>
      <c r="DD291" s="7">
        <v>0</v>
      </c>
      <c r="DE291" s="7">
        <v>37.777777777777779</v>
      </c>
      <c r="DF291" s="8">
        <v>32</v>
      </c>
      <c r="DG291" s="7">
        <v>40</v>
      </c>
      <c r="DH291" s="41">
        <v>0.5</v>
      </c>
      <c r="DI291" s="41">
        <v>29</v>
      </c>
      <c r="DJ291" s="41">
        <v>20</v>
      </c>
      <c r="DK291" s="41">
        <v>0.64444444444444449</v>
      </c>
      <c r="DL291" s="41">
        <f t="shared" si="128"/>
        <v>0.44444444444444442</v>
      </c>
      <c r="DM291" s="41">
        <f t="shared" si="129"/>
        <v>0.5444444444444444</v>
      </c>
      <c r="DN291" s="41">
        <v>436.07692307692309</v>
      </c>
      <c r="DO291" s="41">
        <v>378.33333333333331</v>
      </c>
      <c r="DP291" s="41">
        <v>400.41176470588238</v>
      </c>
      <c r="DQ291" s="41">
        <v>324.18181818181819</v>
      </c>
      <c r="DR291" s="41">
        <v>340.61111111111109</v>
      </c>
      <c r="DS291" s="41">
        <v>331.57499999999999</v>
      </c>
      <c r="DT291" s="41">
        <v>363.20270270270271</v>
      </c>
      <c r="DU291" s="41">
        <f t="shared" si="130"/>
        <v>111.89510489510491</v>
      </c>
      <c r="DV291" s="41">
        <f t="shared" si="130"/>
        <v>37.722222222222229</v>
      </c>
      <c r="DW291" s="41">
        <f t="shared" si="130"/>
        <v>68.836764705882388</v>
      </c>
      <c r="EB291" s="41">
        <v>0.6052632</v>
      </c>
      <c r="EC291" s="41">
        <v>0.5526316</v>
      </c>
      <c r="ED291" s="41">
        <v>0.5789474</v>
      </c>
      <c r="EE291" s="41">
        <v>357</v>
      </c>
      <c r="EF291" s="41">
        <v>353.91666666666703</v>
      </c>
      <c r="EG291" s="41">
        <v>355.27906976744202</v>
      </c>
      <c r="EH291" s="41">
        <v>-3.0833333333333099</v>
      </c>
      <c r="EI291" s="41">
        <v>4.4494668787710599E-2</v>
      </c>
      <c r="EJ291" s="41">
        <v>71</v>
      </c>
      <c r="EK291">
        <v>93.583333333333371</v>
      </c>
      <c r="EL291">
        <v>40.477016798287963</v>
      </c>
      <c r="EM291">
        <v>12</v>
      </c>
      <c r="EN291">
        <v>-168.79761904761901</v>
      </c>
      <c r="EO291">
        <v>85.569878354667907</v>
      </c>
      <c r="EP291">
        <v>7</v>
      </c>
      <c r="EQ291">
        <v>0.63157894736842102</v>
      </c>
      <c r="ER291">
        <v>0.55441145355807919</v>
      </c>
      <c r="ES291" s="41">
        <v>0.17499999999999999</v>
      </c>
      <c r="ET291" s="43">
        <v>286.36363636363637</v>
      </c>
      <c r="EU291" s="43">
        <v>370.9</v>
      </c>
      <c r="EV291" s="41">
        <v>0.36666666666666664</v>
      </c>
      <c r="EW291" s="41">
        <v>0.35</v>
      </c>
      <c r="EX291" s="41">
        <v>0.35833333333333334</v>
      </c>
    </row>
    <row r="292" spans="1:154" x14ac:dyDescent="0.25">
      <c r="A292" s="2">
        <v>2146</v>
      </c>
      <c r="B292" s="7" t="s">
        <v>258</v>
      </c>
      <c r="C292" s="7" t="str">
        <f t="shared" si="136"/>
        <v>99</v>
      </c>
      <c r="D292" s="7">
        <f t="shared" si="137"/>
        <v>1999</v>
      </c>
      <c r="E292" s="7">
        <f t="shared" si="138"/>
        <v>1999</v>
      </c>
      <c r="F292" s="7">
        <f t="shared" si="139"/>
        <v>20</v>
      </c>
      <c r="G292" s="7" t="s">
        <v>447</v>
      </c>
      <c r="H292" s="7">
        <f t="shared" si="118"/>
        <v>1</v>
      </c>
      <c r="I292" s="7"/>
      <c r="J292" s="7" t="s">
        <v>470</v>
      </c>
      <c r="K292" s="7">
        <f t="shared" si="135"/>
        <v>1</v>
      </c>
      <c r="L292" s="7">
        <v>12</v>
      </c>
      <c r="M292" s="7" t="s">
        <v>495</v>
      </c>
      <c r="N292" s="7">
        <f t="shared" si="134"/>
        <v>1</v>
      </c>
      <c r="O292" s="7" t="s">
        <v>494</v>
      </c>
      <c r="P292" s="7">
        <f t="shared" ref="P292:P304" si="141">IF(O292="לא",0,1)</f>
        <v>0</v>
      </c>
      <c r="Q292" s="7" t="s">
        <v>494</v>
      </c>
      <c r="R292" s="7">
        <f t="shared" si="131"/>
        <v>0</v>
      </c>
      <c r="S292" s="7" t="s">
        <v>501</v>
      </c>
      <c r="T292" s="7">
        <f t="shared" si="119"/>
        <v>1</v>
      </c>
      <c r="U292" s="7" t="s">
        <v>506</v>
      </c>
      <c r="V292" s="25">
        <v>53</v>
      </c>
      <c r="W292" s="25">
        <v>60</v>
      </c>
      <c r="X292" s="25">
        <v>26</v>
      </c>
      <c r="Y292" s="7">
        <f t="shared" si="132"/>
        <v>4</v>
      </c>
      <c r="Z292" s="7" t="s">
        <v>514</v>
      </c>
      <c r="AA292" s="7">
        <f t="shared" si="140"/>
        <v>6</v>
      </c>
      <c r="AB292" s="7">
        <v>3</v>
      </c>
      <c r="AC292" s="7">
        <v>0</v>
      </c>
      <c r="AD292" s="7">
        <v>9</v>
      </c>
      <c r="AE292" s="7">
        <v>1</v>
      </c>
      <c r="AF292" s="7">
        <v>0</v>
      </c>
      <c r="AG292" s="7">
        <v>0</v>
      </c>
      <c r="AH292" s="7">
        <v>0</v>
      </c>
      <c r="AI292" s="7">
        <v>1</v>
      </c>
      <c r="AJ292" s="7">
        <v>0</v>
      </c>
      <c r="AK292" s="7">
        <v>0</v>
      </c>
      <c r="AL292" s="7">
        <v>10</v>
      </c>
      <c r="AM292" s="7">
        <v>32</v>
      </c>
      <c r="AN292" s="7">
        <v>27</v>
      </c>
      <c r="AO292" s="7">
        <v>40</v>
      </c>
      <c r="AP292" s="7">
        <v>44</v>
      </c>
      <c r="AQ292" s="7">
        <v>12</v>
      </c>
      <c r="AR292" s="7">
        <v>34</v>
      </c>
      <c r="AS292" s="7">
        <v>0.91666666666666663</v>
      </c>
      <c r="AT292" s="8">
        <v>24</v>
      </c>
      <c r="AU292" s="8">
        <v>30</v>
      </c>
      <c r="AV292" s="8">
        <v>0.53333333333333333</v>
      </c>
      <c r="AW292" s="8">
        <v>0.66666666666666663</v>
      </c>
      <c r="AX292" s="8">
        <v>0.6</v>
      </c>
      <c r="AY292" s="8">
        <v>456.47619047619048</v>
      </c>
      <c r="AZ292" s="8">
        <v>577.13333333333333</v>
      </c>
      <c r="BA292" s="8">
        <v>506.75</v>
      </c>
      <c r="BB292" s="8">
        <v>504</v>
      </c>
      <c r="BC292" s="8">
        <v>443.46666666666664</v>
      </c>
      <c r="BD292" s="8">
        <v>469.7358490566038</v>
      </c>
      <c r="BE292" s="8">
        <v>484.70786516853934</v>
      </c>
      <c r="BF292" s="8">
        <v>-47.523809523809518</v>
      </c>
      <c r="BG292" s="8">
        <v>133.66666666666669</v>
      </c>
      <c r="BH292" s="8">
        <v>37.014150943396203</v>
      </c>
      <c r="BM292" s="7">
        <v>0.9473684</v>
      </c>
      <c r="BN292" s="7">
        <v>0.9210526</v>
      </c>
      <c r="BO292" s="7">
        <v>0.93421050000000005</v>
      </c>
      <c r="BP292" s="7">
        <v>410.70422535211299</v>
      </c>
      <c r="BQ292" s="7">
        <v>416.25</v>
      </c>
      <c r="BR292" s="7">
        <v>413.41726618705002</v>
      </c>
      <c r="BS292" s="7">
        <v>5.5457746478873</v>
      </c>
      <c r="BT292" s="7">
        <v>4.5339585909643702E-2</v>
      </c>
      <c r="BU292" s="7">
        <v>8</v>
      </c>
      <c r="BV292" s="39">
        <v>41.83687226154364</v>
      </c>
      <c r="BW292" s="39">
        <v>27.698816683141811</v>
      </c>
      <c r="BX292" s="39">
        <v>43</v>
      </c>
      <c r="BY292" s="39">
        <v>-42.919772256728784</v>
      </c>
      <c r="BZ292" s="39">
        <v>32.710289057177128</v>
      </c>
      <c r="CA292" s="39">
        <v>28</v>
      </c>
      <c r="CB292">
        <v>0.60563380281690138</v>
      </c>
      <c r="CC292">
        <v>0.97476920453567006</v>
      </c>
      <c r="CD292" s="7">
        <v>0.83333333333333337</v>
      </c>
      <c r="CE292" s="25">
        <v>331.3</v>
      </c>
      <c r="CF292" s="25">
        <v>386.92500000000001</v>
      </c>
      <c r="CG292" s="7">
        <v>1</v>
      </c>
      <c r="CH292" s="7">
        <v>0.66666666666666663</v>
      </c>
      <c r="CI292" s="7">
        <v>0.83333333333333337</v>
      </c>
      <c r="CJ292" s="8">
        <v>2</v>
      </c>
      <c r="CK292" s="8" t="s">
        <v>506</v>
      </c>
      <c r="CL292" s="8">
        <f t="shared" si="120"/>
        <v>4</v>
      </c>
      <c r="CM292" s="8" t="s">
        <v>639</v>
      </c>
      <c r="CN292" s="8">
        <v>1</v>
      </c>
      <c r="CO292" s="8" t="s">
        <v>634</v>
      </c>
      <c r="CP292" s="8">
        <v>0</v>
      </c>
      <c r="CQ292" s="7" t="s">
        <v>637</v>
      </c>
      <c r="CR292" s="7">
        <v>1</v>
      </c>
      <c r="CS292" s="7">
        <v>6</v>
      </c>
      <c r="CT292" s="7">
        <v>8</v>
      </c>
      <c r="CU292" s="8">
        <v>0</v>
      </c>
      <c r="CV292" s="8">
        <v>0</v>
      </c>
      <c r="CW292" s="7">
        <v>2</v>
      </c>
      <c r="CX292" s="7">
        <f t="shared" si="121"/>
        <v>0</v>
      </c>
      <c r="CY292" s="7">
        <f t="shared" si="122"/>
        <v>0</v>
      </c>
      <c r="CZ292" s="7">
        <v>1</v>
      </c>
      <c r="DA292" s="7">
        <v>0</v>
      </c>
      <c r="DB292" s="7">
        <v>0</v>
      </c>
      <c r="DC292" s="7">
        <v>1</v>
      </c>
      <c r="DD292" s="7">
        <v>0</v>
      </c>
      <c r="DE292" s="7">
        <v>14</v>
      </c>
      <c r="DF292" s="8">
        <v>29</v>
      </c>
      <c r="DG292" s="7">
        <v>40</v>
      </c>
      <c r="DH292" s="8">
        <v>0.95833333333333337</v>
      </c>
      <c r="DI292" s="8">
        <v>25</v>
      </c>
      <c r="DJ292" s="8">
        <v>33</v>
      </c>
      <c r="DK292" s="8">
        <v>0.55555555555555558</v>
      </c>
      <c r="DL292" s="8">
        <f t="shared" si="128"/>
        <v>0.73333333333333328</v>
      </c>
      <c r="DM292" s="8">
        <f t="shared" si="129"/>
        <v>0.64444444444444449</v>
      </c>
      <c r="DN292" s="8">
        <v>428.4</v>
      </c>
      <c r="DO292" s="8">
        <v>490.16666666666669</v>
      </c>
      <c r="DP292" s="8">
        <v>451.5625</v>
      </c>
      <c r="DQ292" s="8">
        <v>494.32</v>
      </c>
      <c r="DR292" s="8">
        <v>472.90625</v>
      </c>
      <c r="DS292" s="8">
        <v>482.29824561403507</v>
      </c>
      <c r="DT292" s="8">
        <v>471.24719101123594</v>
      </c>
      <c r="DU292" s="8">
        <f t="shared" si="130"/>
        <v>-65.920000000000016</v>
      </c>
      <c r="DV292" s="8">
        <f t="shared" si="130"/>
        <v>17.260416666666686</v>
      </c>
      <c r="DW292" s="8">
        <f t="shared" si="130"/>
        <v>-30.735745614035068</v>
      </c>
      <c r="EB292" s="7">
        <v>0.98684210000000006</v>
      </c>
      <c r="EC292" s="7">
        <v>0.98684210000000006</v>
      </c>
      <c r="ED292" s="7">
        <v>0.98684210000000006</v>
      </c>
      <c r="EE292" s="7">
        <v>456.06849315068501</v>
      </c>
      <c r="EF292" s="7">
        <v>457.79729729729701</v>
      </c>
      <c r="EG292" s="7">
        <v>456.93877551020398</v>
      </c>
      <c r="EH292" s="7">
        <v>1.7288041466123301</v>
      </c>
      <c r="EI292" s="7">
        <v>3.7630608485078702E-2</v>
      </c>
      <c r="EJ292" s="7">
        <v>3</v>
      </c>
      <c r="EK292">
        <v>31.053111250785662</v>
      </c>
      <c r="EL292">
        <v>25.290032068225972</v>
      </c>
      <c r="EM292">
        <v>43</v>
      </c>
      <c r="EN292">
        <v>-43.686573670444645</v>
      </c>
      <c r="EO292">
        <v>40.940453192365311</v>
      </c>
      <c r="EP292">
        <v>31</v>
      </c>
      <c r="EQ292">
        <v>0.58108108108108103</v>
      </c>
      <c r="ER292">
        <v>0.71081590158658015</v>
      </c>
      <c r="ES292" s="7">
        <v>0.93333333333333335</v>
      </c>
      <c r="ET292" s="25">
        <v>344.35593220338984</v>
      </c>
      <c r="EU292" s="25">
        <v>394.28301886792451</v>
      </c>
      <c r="EV292" s="7">
        <v>1</v>
      </c>
      <c r="EW292" s="7">
        <v>0.9</v>
      </c>
      <c r="EX292" s="7">
        <v>0.95</v>
      </c>
    </row>
    <row r="293" spans="1:154" x14ac:dyDescent="0.25">
      <c r="A293" s="2">
        <v>2147</v>
      </c>
      <c r="B293" s="7" t="s">
        <v>259</v>
      </c>
      <c r="C293" s="7" t="str">
        <f t="shared" si="136"/>
        <v>99</v>
      </c>
      <c r="D293" s="7">
        <f t="shared" si="137"/>
        <v>1999</v>
      </c>
      <c r="E293" s="7">
        <f t="shared" si="138"/>
        <v>1999</v>
      </c>
      <c r="F293" s="7">
        <f t="shared" si="139"/>
        <v>20</v>
      </c>
      <c r="G293" s="7" t="s">
        <v>447</v>
      </c>
      <c r="H293" s="7">
        <f t="shared" si="118"/>
        <v>1</v>
      </c>
      <c r="I293" s="7"/>
      <c r="J293" s="7" t="s">
        <v>470</v>
      </c>
      <c r="K293" s="7">
        <f t="shared" si="135"/>
        <v>1</v>
      </c>
      <c r="L293" s="7">
        <v>12</v>
      </c>
      <c r="M293" s="7" t="s">
        <v>495</v>
      </c>
      <c r="N293" s="7">
        <f t="shared" si="134"/>
        <v>1</v>
      </c>
      <c r="O293" s="7" t="s">
        <v>494</v>
      </c>
      <c r="P293" s="7">
        <f t="shared" si="141"/>
        <v>0</v>
      </c>
      <c r="Q293" s="7" t="s">
        <v>495</v>
      </c>
      <c r="R293" s="7">
        <f t="shared" si="131"/>
        <v>1</v>
      </c>
      <c r="S293" s="7" t="s">
        <v>501</v>
      </c>
      <c r="T293" s="7">
        <f t="shared" si="119"/>
        <v>1</v>
      </c>
      <c r="U293" s="7" t="s">
        <v>504</v>
      </c>
      <c r="V293" s="25">
        <v>52</v>
      </c>
      <c r="W293" s="25">
        <v>50</v>
      </c>
      <c r="X293" s="25">
        <v>24</v>
      </c>
      <c r="Y293" s="7">
        <f t="shared" si="132"/>
        <v>3</v>
      </c>
      <c r="Z293" s="7" t="s">
        <v>514</v>
      </c>
      <c r="AA293" s="7">
        <f t="shared" si="140"/>
        <v>6</v>
      </c>
      <c r="AB293" s="7">
        <v>10</v>
      </c>
      <c r="AC293" s="7">
        <v>2</v>
      </c>
      <c r="AD293" s="7">
        <v>0</v>
      </c>
      <c r="AE293" s="7">
        <v>5</v>
      </c>
      <c r="AF293" s="7">
        <v>0</v>
      </c>
      <c r="AG293" s="7">
        <v>0</v>
      </c>
      <c r="AH293" s="7">
        <v>2</v>
      </c>
      <c r="AI293" s="7">
        <v>3</v>
      </c>
      <c r="AJ293" s="7">
        <v>0</v>
      </c>
      <c r="AK293" s="7">
        <v>1</v>
      </c>
      <c r="AL293" s="7">
        <v>8</v>
      </c>
      <c r="AM293" s="7">
        <v>29</v>
      </c>
      <c r="AN293" s="7">
        <v>30</v>
      </c>
      <c r="AO293" s="7">
        <v>35</v>
      </c>
      <c r="AP293" s="7">
        <v>37</v>
      </c>
      <c r="AQ293" s="7">
        <v>19</v>
      </c>
      <c r="AR293" s="7">
        <v>33</v>
      </c>
      <c r="AS293" s="7">
        <v>0.95833333333333337</v>
      </c>
      <c r="AT293" s="8">
        <v>21</v>
      </c>
      <c r="AU293" s="8">
        <v>29</v>
      </c>
      <c r="AV293" s="8">
        <v>0.46666666666666667</v>
      </c>
      <c r="AW293" s="8">
        <v>0.64444444444444449</v>
      </c>
      <c r="AX293" s="8">
        <v>0.55555555555555558</v>
      </c>
      <c r="AY293" s="8">
        <v>789.91304347826087</v>
      </c>
      <c r="AZ293" s="8">
        <v>726.4375</v>
      </c>
      <c r="BA293" s="8">
        <v>763.87179487179492</v>
      </c>
      <c r="BB293" s="8">
        <v>768.66666666666663</v>
      </c>
      <c r="BC293" s="8">
        <v>651.27586206896547</v>
      </c>
      <c r="BD293" s="8">
        <v>700.58</v>
      </c>
      <c r="BE293" s="8">
        <v>728.31460674157302</v>
      </c>
      <c r="BF293" s="8">
        <v>21.246376811594246</v>
      </c>
      <c r="BG293" s="8">
        <v>75.161637931034534</v>
      </c>
      <c r="BH293" s="8">
        <v>63.291794871794878</v>
      </c>
      <c r="BM293" s="7">
        <v>0.88157890000000005</v>
      </c>
      <c r="BN293" s="7">
        <v>0.90789470000000005</v>
      </c>
      <c r="BO293" s="7">
        <v>0.8947368</v>
      </c>
      <c r="BP293" s="7">
        <v>533.20000000000005</v>
      </c>
      <c r="BQ293" s="7">
        <v>529.469696969697</v>
      </c>
      <c r="BR293" s="7">
        <v>531.32061068702296</v>
      </c>
      <c r="BS293" s="7">
        <v>-3.73030303030305</v>
      </c>
      <c r="BT293" s="7">
        <v>5.9256690838042303E-2</v>
      </c>
      <c r="BU293" s="7">
        <v>13</v>
      </c>
      <c r="BV293" s="39">
        <v>61.846356453029088</v>
      </c>
      <c r="BW293" s="39">
        <v>46.037407687383833</v>
      </c>
      <c r="BX293" s="39">
        <v>34</v>
      </c>
      <c r="BY293" s="39">
        <v>-64.99614829080393</v>
      </c>
      <c r="BZ293" s="39">
        <v>53.341165311168368</v>
      </c>
      <c r="CA293" s="39">
        <v>31</v>
      </c>
      <c r="CB293">
        <v>0.52307692307692311</v>
      </c>
      <c r="CC293">
        <v>0.95153879236532402</v>
      </c>
      <c r="CD293" s="7">
        <v>0.85</v>
      </c>
      <c r="CE293" s="25">
        <v>437.33333333333331</v>
      </c>
      <c r="CF293" s="25">
        <v>488.54166666666669</v>
      </c>
      <c r="CG293" s="7">
        <v>0.93333333333333335</v>
      </c>
      <c r="CH293" s="7">
        <v>0.8</v>
      </c>
      <c r="CI293" s="7">
        <v>0.8666666666666667</v>
      </c>
      <c r="CJ293" s="8">
        <v>2</v>
      </c>
      <c r="CK293" s="8" t="s">
        <v>507</v>
      </c>
      <c r="CL293" s="8">
        <f t="shared" si="120"/>
        <v>2</v>
      </c>
      <c r="CM293" s="8" t="s">
        <v>631</v>
      </c>
      <c r="CN293" s="8">
        <v>2</v>
      </c>
      <c r="CO293" s="8" t="s">
        <v>631</v>
      </c>
      <c r="CP293" s="8">
        <v>2</v>
      </c>
      <c r="CQ293" s="7" t="s">
        <v>636</v>
      </c>
      <c r="CR293" s="7">
        <v>2</v>
      </c>
      <c r="CS293" s="7">
        <v>11</v>
      </c>
      <c r="CT293" s="7">
        <v>4</v>
      </c>
      <c r="CU293" s="8">
        <v>0</v>
      </c>
      <c r="CV293" s="8">
        <v>0</v>
      </c>
      <c r="CW293" s="7">
        <v>9</v>
      </c>
      <c r="CX293" s="7">
        <f t="shared" si="121"/>
        <v>0</v>
      </c>
      <c r="CY293" s="7">
        <f t="shared" si="122"/>
        <v>0</v>
      </c>
      <c r="CZ293" s="7">
        <v>0</v>
      </c>
      <c r="DA293" s="7">
        <v>0</v>
      </c>
      <c r="DB293" s="7">
        <v>5</v>
      </c>
      <c r="DC293" s="7">
        <v>4</v>
      </c>
      <c r="DD293" s="7">
        <v>0</v>
      </c>
      <c r="DE293" s="7">
        <v>21</v>
      </c>
      <c r="DF293" s="8">
        <v>28</v>
      </c>
      <c r="DG293" s="7">
        <v>28</v>
      </c>
      <c r="DH293" s="8">
        <v>0.75</v>
      </c>
      <c r="DI293" s="8">
        <v>32</v>
      </c>
      <c r="DJ293" s="8">
        <v>30</v>
      </c>
      <c r="DK293" s="8">
        <v>0.71111111111111114</v>
      </c>
      <c r="DL293" s="8">
        <f t="shared" si="128"/>
        <v>0.66666666666666663</v>
      </c>
      <c r="DM293" s="8">
        <f t="shared" si="129"/>
        <v>0.68888888888888888</v>
      </c>
      <c r="DN293" s="8">
        <v>1020.3846153846154</v>
      </c>
      <c r="DO293" s="8">
        <v>701.71428571428567</v>
      </c>
      <c r="DP293" s="8">
        <v>855.14814814814815</v>
      </c>
      <c r="DQ293" s="8">
        <v>823.58620689655174</v>
      </c>
      <c r="DR293" s="8">
        <v>775.7037037037037</v>
      </c>
      <c r="DS293" s="8">
        <v>800.5</v>
      </c>
      <c r="DT293" s="8">
        <v>818.27710843373495</v>
      </c>
      <c r="DU293" s="8">
        <f t="shared" si="130"/>
        <v>196.79840848806361</v>
      </c>
      <c r="DV293" s="8">
        <f t="shared" si="130"/>
        <v>-73.98941798941803</v>
      </c>
      <c r="DW293" s="8">
        <f t="shared" si="130"/>
        <v>54.648148148148152</v>
      </c>
      <c r="EB293" s="7">
        <v>0.84210529999999995</v>
      </c>
      <c r="EC293" s="7">
        <v>0.78947369999999994</v>
      </c>
      <c r="ED293" s="7">
        <v>0.81578949999999995</v>
      </c>
      <c r="EE293" s="7">
        <v>555.038461538462</v>
      </c>
      <c r="EF293" s="7">
        <v>549.01886792452797</v>
      </c>
      <c r="EG293" s="7">
        <v>552</v>
      </c>
      <c r="EH293" s="7">
        <v>-6.0195936139332398</v>
      </c>
      <c r="EI293" s="7">
        <v>8.9296260504387895E-2</v>
      </c>
      <c r="EJ293" s="7">
        <v>30</v>
      </c>
      <c r="EK293">
        <v>64.570592062459397</v>
      </c>
      <c r="EL293">
        <v>62.364106723115746</v>
      </c>
      <c r="EM293">
        <v>29</v>
      </c>
      <c r="EN293">
        <v>-127.68946540880495</v>
      </c>
      <c r="EO293">
        <v>191.19786417188061</v>
      </c>
      <c r="EP293">
        <v>24</v>
      </c>
      <c r="EQ293">
        <v>0.54716981132075471</v>
      </c>
      <c r="ER293">
        <v>0.50568456728777933</v>
      </c>
      <c r="ES293" s="7">
        <v>0.70833333333333337</v>
      </c>
      <c r="ET293" s="25">
        <v>475.97826086956519</v>
      </c>
      <c r="EU293" s="25">
        <v>541.64102564102564</v>
      </c>
      <c r="EV293" s="7">
        <v>0.78333333333333333</v>
      </c>
      <c r="EW293" s="7">
        <v>0.65</v>
      </c>
      <c r="EX293" s="7">
        <v>0.71666666666666667</v>
      </c>
    </row>
    <row r="294" spans="1:154" x14ac:dyDescent="0.25">
      <c r="A294" s="2">
        <v>2149</v>
      </c>
      <c r="B294" s="7" t="s">
        <v>260</v>
      </c>
      <c r="C294" s="7" t="str">
        <f t="shared" si="136"/>
        <v>99</v>
      </c>
      <c r="D294" s="7">
        <f t="shared" si="137"/>
        <v>1999</v>
      </c>
      <c r="E294" s="7">
        <f t="shared" si="138"/>
        <v>1999</v>
      </c>
      <c r="F294" s="7">
        <f t="shared" si="139"/>
        <v>20</v>
      </c>
      <c r="G294" s="7" t="s">
        <v>447</v>
      </c>
      <c r="H294" s="7">
        <f t="shared" si="118"/>
        <v>1</v>
      </c>
      <c r="I294" s="7"/>
      <c r="J294" s="7" t="s">
        <v>470</v>
      </c>
      <c r="K294" s="7">
        <f t="shared" si="135"/>
        <v>1</v>
      </c>
      <c r="L294" s="7">
        <v>12</v>
      </c>
      <c r="M294" s="7" t="s">
        <v>495</v>
      </c>
      <c r="N294" s="7">
        <f t="shared" si="134"/>
        <v>1</v>
      </c>
      <c r="O294" s="7" t="s">
        <v>494</v>
      </c>
      <c r="P294" s="7">
        <f t="shared" si="141"/>
        <v>0</v>
      </c>
      <c r="Q294" s="7" t="s">
        <v>494</v>
      </c>
      <c r="R294" s="7">
        <f t="shared" si="131"/>
        <v>0</v>
      </c>
      <c r="S294" s="7" t="s">
        <v>501</v>
      </c>
      <c r="T294" s="7">
        <f t="shared" si="119"/>
        <v>1</v>
      </c>
      <c r="U294" s="7" t="s">
        <v>506</v>
      </c>
      <c r="V294" s="25">
        <v>53</v>
      </c>
      <c r="W294" s="25">
        <v>60</v>
      </c>
      <c r="X294" s="25">
        <v>28</v>
      </c>
      <c r="Y294" s="7">
        <f t="shared" si="132"/>
        <v>4</v>
      </c>
      <c r="Z294" s="7" t="s">
        <v>514</v>
      </c>
      <c r="AA294" s="7">
        <f t="shared" si="140"/>
        <v>6</v>
      </c>
      <c r="AB294" s="7">
        <v>2</v>
      </c>
      <c r="AC294" s="7">
        <v>0</v>
      </c>
      <c r="AD294" s="7">
        <v>9</v>
      </c>
      <c r="AE294" s="7">
        <v>10</v>
      </c>
      <c r="AF294" s="7">
        <v>0</v>
      </c>
      <c r="AG294" s="7">
        <v>1</v>
      </c>
      <c r="AH294" s="7">
        <v>6</v>
      </c>
      <c r="AI294" s="7">
        <v>3</v>
      </c>
      <c r="AJ294" s="7">
        <v>0</v>
      </c>
      <c r="AK294" s="7">
        <v>0</v>
      </c>
      <c r="AL294" s="7">
        <v>20</v>
      </c>
      <c r="AM294" s="7">
        <v>18</v>
      </c>
      <c r="AN294" s="7">
        <v>21</v>
      </c>
      <c r="AO294" s="7">
        <v>29</v>
      </c>
      <c r="AP294" s="7">
        <v>31</v>
      </c>
      <c r="AQ294" s="7">
        <v>22</v>
      </c>
      <c r="AR294" s="7">
        <v>37</v>
      </c>
      <c r="AS294" s="7">
        <v>1</v>
      </c>
      <c r="AT294" s="8">
        <v>21</v>
      </c>
      <c r="AU294" s="8">
        <v>27</v>
      </c>
      <c r="AV294" s="8">
        <v>0.46666666666666667</v>
      </c>
      <c r="AW294" s="8">
        <v>0.6</v>
      </c>
      <c r="AX294" s="8">
        <v>0.53333333333333333</v>
      </c>
      <c r="AY294" s="8">
        <v>556.83333333333337</v>
      </c>
      <c r="AZ294" s="8">
        <v>612.83333333333337</v>
      </c>
      <c r="BA294" s="8">
        <v>580.83333333333337</v>
      </c>
      <c r="BB294" s="8">
        <v>598.42857142857144</v>
      </c>
      <c r="BC294" s="8">
        <v>531.18518518518522</v>
      </c>
      <c r="BD294" s="8">
        <v>560.60416666666663</v>
      </c>
      <c r="BE294" s="8">
        <v>570.04444444444448</v>
      </c>
      <c r="BF294" s="8">
        <v>-41.595238095238074</v>
      </c>
      <c r="BG294" s="8">
        <v>81.648148148148152</v>
      </c>
      <c r="BH294" s="8">
        <v>20.229166666666742</v>
      </c>
      <c r="BM294" s="7">
        <v>1</v>
      </c>
      <c r="BN294" s="7">
        <v>0.9736842</v>
      </c>
      <c r="BO294" s="7">
        <v>0.98684210000000006</v>
      </c>
      <c r="BP294" s="7">
        <v>449.06756756756801</v>
      </c>
      <c r="BQ294" s="7">
        <v>439.13698630136997</v>
      </c>
      <c r="BR294" s="7">
        <v>444.13605442176902</v>
      </c>
      <c r="BS294" s="7">
        <v>-9.9305812661976898</v>
      </c>
      <c r="BT294" s="7">
        <v>4.3425385393920303E-2</v>
      </c>
      <c r="BU294" s="7">
        <v>3</v>
      </c>
      <c r="BV294" s="39">
        <v>30.114250614250661</v>
      </c>
      <c r="BW294" s="39">
        <v>19.578055967896606</v>
      </c>
      <c r="BX294" s="39">
        <v>33</v>
      </c>
      <c r="BY294" s="39">
        <v>-43.835009428032627</v>
      </c>
      <c r="BZ294" s="39">
        <v>36.772611907222235</v>
      </c>
      <c r="CA294" s="39">
        <v>43</v>
      </c>
      <c r="CB294">
        <v>0.43421052631578949</v>
      </c>
      <c r="CC294">
        <v>0.68699085519056602</v>
      </c>
      <c r="CD294" s="7">
        <v>0.94166666666666665</v>
      </c>
      <c r="CE294" s="25">
        <v>364.35</v>
      </c>
      <c r="CF294" s="25">
        <v>456.58490566037733</v>
      </c>
      <c r="CG294" s="7">
        <v>1</v>
      </c>
      <c r="CH294" s="7">
        <v>0.8833333333333333</v>
      </c>
      <c r="CI294" s="7">
        <v>0.94166666666666665</v>
      </c>
      <c r="CJ294" s="8">
        <v>2</v>
      </c>
      <c r="CK294" s="8" t="s">
        <v>504</v>
      </c>
      <c r="CL294" s="8">
        <f t="shared" si="120"/>
        <v>3</v>
      </c>
      <c r="CM294" s="8" t="s">
        <v>634</v>
      </c>
      <c r="CN294" s="8">
        <v>0</v>
      </c>
      <c r="CO294" s="8" t="s">
        <v>634</v>
      </c>
      <c r="CP294" s="8">
        <v>0</v>
      </c>
      <c r="CQ294" s="7" t="s">
        <v>635</v>
      </c>
      <c r="CR294" s="7">
        <v>0</v>
      </c>
      <c r="CS294" s="7">
        <v>0</v>
      </c>
      <c r="CT294" s="7">
        <v>1</v>
      </c>
      <c r="CU294" s="8">
        <v>0</v>
      </c>
      <c r="CV294" s="8">
        <v>0</v>
      </c>
      <c r="CW294" s="7">
        <v>17</v>
      </c>
      <c r="CX294" s="7">
        <f t="shared" si="121"/>
        <v>0</v>
      </c>
      <c r="CY294" s="7">
        <f t="shared" si="122"/>
        <v>0</v>
      </c>
      <c r="CZ294" s="7">
        <v>4</v>
      </c>
      <c r="DA294" s="7">
        <v>0</v>
      </c>
      <c r="DB294" s="7">
        <v>9</v>
      </c>
      <c r="DC294" s="7">
        <v>4</v>
      </c>
      <c r="DD294" s="7">
        <v>2</v>
      </c>
      <c r="DE294" s="7">
        <v>16</v>
      </c>
      <c r="DF294" s="8">
        <v>25</v>
      </c>
      <c r="DG294" s="7">
        <v>40</v>
      </c>
      <c r="DH294" s="8">
        <v>1</v>
      </c>
      <c r="DI294" s="8">
        <v>25</v>
      </c>
      <c r="DJ294" s="8">
        <v>25</v>
      </c>
      <c r="DK294" s="8">
        <v>0.55555555555555558</v>
      </c>
      <c r="DL294" s="8">
        <f t="shared" si="128"/>
        <v>0.55555555555555558</v>
      </c>
      <c r="DM294" s="8">
        <f t="shared" si="129"/>
        <v>0.55555555555555558</v>
      </c>
      <c r="DN294" s="8">
        <v>511.5</v>
      </c>
      <c r="DO294" s="8">
        <v>529.52631578947364</v>
      </c>
      <c r="DP294" s="8">
        <v>520.28205128205127</v>
      </c>
      <c r="DQ294" s="8">
        <v>520.04166666666663</v>
      </c>
      <c r="DR294" s="8">
        <v>502.44</v>
      </c>
      <c r="DS294" s="8">
        <v>511.0612244897959</v>
      </c>
      <c r="DT294" s="8">
        <v>515.14772727272725</v>
      </c>
      <c r="DU294" s="8">
        <f t="shared" si="130"/>
        <v>-8.5416666666666288</v>
      </c>
      <c r="DV294" s="8">
        <f t="shared" si="130"/>
        <v>27.086315789473645</v>
      </c>
      <c r="DW294" s="8">
        <f t="shared" si="130"/>
        <v>9.2208267922553659</v>
      </c>
      <c r="EB294" s="7">
        <v>1</v>
      </c>
      <c r="EC294" s="7">
        <v>1</v>
      </c>
      <c r="ED294" s="7">
        <v>1</v>
      </c>
      <c r="EE294" s="7">
        <v>437.10666666666702</v>
      </c>
      <c r="EF294" s="7">
        <v>435.20270270270299</v>
      </c>
      <c r="EG294" s="7">
        <v>436.16107382550302</v>
      </c>
      <c r="EH294" s="7">
        <v>-1.9039639639639701</v>
      </c>
      <c r="EI294" s="7">
        <v>5.4599570900516203E-2</v>
      </c>
      <c r="EJ294" s="7">
        <v>1</v>
      </c>
      <c r="EK294">
        <v>33.853865493400384</v>
      </c>
      <c r="EL294">
        <v>17.637016729397153</v>
      </c>
      <c r="EM294">
        <v>43</v>
      </c>
      <c r="EN294">
        <v>-49.953547297297291</v>
      </c>
      <c r="EO294">
        <v>53.816882443500027</v>
      </c>
      <c r="EP294">
        <v>32</v>
      </c>
      <c r="EQ294">
        <v>0.57333333333333336</v>
      </c>
      <c r="ER294">
        <v>0.67770693624458633</v>
      </c>
      <c r="ES294" s="7">
        <v>0.97499999999999998</v>
      </c>
      <c r="ET294" s="25">
        <v>374.08474576271186</v>
      </c>
      <c r="EU294" s="25">
        <v>463.24137931034483</v>
      </c>
      <c r="EV294" s="7">
        <v>1</v>
      </c>
      <c r="EW294" s="7">
        <v>0.98333333333333328</v>
      </c>
      <c r="EX294" s="7">
        <v>0.9916666666666667</v>
      </c>
    </row>
    <row r="295" spans="1:154" x14ac:dyDescent="0.25">
      <c r="A295" s="2">
        <v>2150</v>
      </c>
      <c r="B295" s="7" t="s">
        <v>261</v>
      </c>
      <c r="C295" s="7" t="str">
        <f t="shared" si="136"/>
        <v>98</v>
      </c>
      <c r="D295" s="7">
        <f t="shared" si="137"/>
        <v>1998</v>
      </c>
      <c r="E295" s="7">
        <f t="shared" si="138"/>
        <v>1998</v>
      </c>
      <c r="F295" s="7">
        <f t="shared" si="139"/>
        <v>21</v>
      </c>
      <c r="G295" s="7" t="s">
        <v>447</v>
      </c>
      <c r="H295" s="7">
        <f t="shared" si="118"/>
        <v>1</v>
      </c>
      <c r="I295" s="7"/>
      <c r="J295" s="7" t="s">
        <v>470</v>
      </c>
      <c r="K295" s="7">
        <f t="shared" si="135"/>
        <v>1</v>
      </c>
      <c r="L295" s="7">
        <v>12</v>
      </c>
      <c r="M295" s="7" t="s">
        <v>495</v>
      </c>
      <c r="N295" s="7">
        <f t="shared" si="134"/>
        <v>1</v>
      </c>
      <c r="O295" s="7" t="s">
        <v>494</v>
      </c>
      <c r="P295" s="7">
        <f t="shared" si="141"/>
        <v>0</v>
      </c>
      <c r="Q295" s="7" t="s">
        <v>494</v>
      </c>
      <c r="R295" s="7">
        <f t="shared" si="131"/>
        <v>0</v>
      </c>
      <c r="S295" s="7" t="s">
        <v>501</v>
      </c>
      <c r="T295" s="7">
        <f t="shared" si="119"/>
        <v>1</v>
      </c>
      <c r="U295" s="7" t="s">
        <v>504</v>
      </c>
      <c r="V295" s="25">
        <v>50</v>
      </c>
      <c r="W295" s="25">
        <v>40</v>
      </c>
      <c r="X295" s="25">
        <v>27</v>
      </c>
      <c r="Y295" s="7">
        <f t="shared" si="132"/>
        <v>3</v>
      </c>
      <c r="Z295" s="7" t="s">
        <v>513</v>
      </c>
      <c r="AA295" s="7">
        <f t="shared" si="140"/>
        <v>5</v>
      </c>
      <c r="AB295" s="7">
        <v>0</v>
      </c>
      <c r="AC295" s="7">
        <v>0</v>
      </c>
      <c r="AD295" s="7">
        <v>9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19</v>
      </c>
      <c r="AM295" s="7">
        <v>28</v>
      </c>
      <c r="AN295" s="7">
        <v>28</v>
      </c>
      <c r="AO295" s="7">
        <v>45</v>
      </c>
      <c r="AP295" s="7">
        <v>40</v>
      </c>
      <c r="AQ295" s="7">
        <v>19</v>
      </c>
      <c r="AR295" s="7">
        <v>31</v>
      </c>
      <c r="AS295" s="7">
        <v>0.91666666666666663</v>
      </c>
      <c r="AT295" s="8">
        <v>20</v>
      </c>
      <c r="AU295" s="8">
        <v>25</v>
      </c>
      <c r="AV295" s="8">
        <v>0.44444444444444442</v>
      </c>
      <c r="AW295" s="8">
        <v>0.55555555555555558</v>
      </c>
      <c r="AX295" s="8">
        <v>0.5</v>
      </c>
      <c r="AY295" s="8">
        <v>667.08333333333337</v>
      </c>
      <c r="AZ295" s="8">
        <v>737.6</v>
      </c>
      <c r="BA295" s="8">
        <v>699.13636363636363</v>
      </c>
      <c r="BB295" s="8">
        <v>690.42105263157896</v>
      </c>
      <c r="BC295" s="8">
        <v>700.84</v>
      </c>
      <c r="BD295" s="8">
        <v>696.34090909090912</v>
      </c>
      <c r="BE295" s="8">
        <v>697.73863636363637</v>
      </c>
      <c r="BF295" s="8">
        <v>-23.337719298245588</v>
      </c>
      <c r="BG295" s="8">
        <v>36.759999999999991</v>
      </c>
      <c r="BH295" s="8">
        <v>2.7954545454545041</v>
      </c>
      <c r="BM295" s="7">
        <v>0.96052630000000006</v>
      </c>
      <c r="BN295" s="7">
        <v>0.96052630000000006</v>
      </c>
      <c r="BO295" s="7">
        <v>0.96052630000000006</v>
      </c>
      <c r="BP295" s="7">
        <v>402.70833333333297</v>
      </c>
      <c r="BQ295" s="7">
        <v>404.38028169014098</v>
      </c>
      <c r="BR295" s="7">
        <v>403.538461538462</v>
      </c>
      <c r="BS295" s="7">
        <v>1.6719483568075499</v>
      </c>
      <c r="BT295" s="7">
        <v>4.3613786363200402E-2</v>
      </c>
      <c r="BU295" s="7">
        <v>5</v>
      </c>
      <c r="BV295" s="39">
        <v>44.067781690140897</v>
      </c>
      <c r="BW295" s="39">
        <v>22.020498262982091</v>
      </c>
      <c r="BX295" s="39">
        <v>32</v>
      </c>
      <c r="BY295" s="39">
        <v>-34.546547578151781</v>
      </c>
      <c r="BZ295" s="39">
        <v>31.04865594978191</v>
      </c>
      <c r="CA295" s="39">
        <v>41</v>
      </c>
      <c r="CB295">
        <v>0.43835616438356162</v>
      </c>
      <c r="CC295">
        <v>1.2756059513747364</v>
      </c>
      <c r="CD295" s="7">
        <v>0.83333333333333337</v>
      </c>
      <c r="CE295" s="25">
        <v>313.0344827586207</v>
      </c>
      <c r="CF295" s="25">
        <v>405.57142857142856</v>
      </c>
      <c r="CG295" s="7">
        <v>0.98333333333333328</v>
      </c>
      <c r="CH295" s="7">
        <v>0.71666666666666667</v>
      </c>
      <c r="CI295" s="7">
        <v>0.85</v>
      </c>
      <c r="CJ295" s="8">
        <v>2</v>
      </c>
      <c r="CK295" s="8" t="s">
        <v>504</v>
      </c>
      <c r="CL295" s="8">
        <f t="shared" si="120"/>
        <v>3</v>
      </c>
      <c r="CM295" s="8" t="s">
        <v>639</v>
      </c>
      <c r="CN295" s="8">
        <v>1</v>
      </c>
      <c r="CO295" s="8" t="s">
        <v>639</v>
      </c>
      <c r="CP295" s="8">
        <v>1</v>
      </c>
      <c r="CQ295" s="7" t="s">
        <v>637</v>
      </c>
      <c r="CR295" s="7">
        <v>1</v>
      </c>
      <c r="CS295" s="7">
        <v>4</v>
      </c>
      <c r="CT295" s="7">
        <v>1</v>
      </c>
      <c r="CU295" s="8">
        <v>0</v>
      </c>
      <c r="CV295" s="8">
        <v>1</v>
      </c>
      <c r="CW295" s="7">
        <v>0</v>
      </c>
      <c r="CX295" s="7">
        <f t="shared" si="121"/>
        <v>0</v>
      </c>
      <c r="CY295" s="7">
        <f t="shared" si="122"/>
        <v>0</v>
      </c>
      <c r="CZ295" s="7">
        <v>0</v>
      </c>
      <c r="DA295" s="7">
        <v>0</v>
      </c>
      <c r="DB295" s="7">
        <v>0</v>
      </c>
      <c r="DC295" s="7">
        <v>0</v>
      </c>
      <c r="DD295" s="7">
        <v>0</v>
      </c>
      <c r="DE295" s="7">
        <v>16</v>
      </c>
      <c r="DF295" s="8">
        <v>29</v>
      </c>
      <c r="DG295" s="7">
        <v>40</v>
      </c>
      <c r="DH295" s="8">
        <v>1</v>
      </c>
      <c r="DI295" s="8">
        <v>20</v>
      </c>
      <c r="DJ295" s="8">
        <v>21</v>
      </c>
      <c r="DK295" s="8">
        <v>0.44444444444444442</v>
      </c>
      <c r="DL295" s="8">
        <f t="shared" si="128"/>
        <v>0.46666666666666667</v>
      </c>
      <c r="DM295" s="8">
        <f t="shared" si="129"/>
        <v>0.45555555555555555</v>
      </c>
      <c r="DN295" s="8">
        <v>631.08000000000004</v>
      </c>
      <c r="DO295" s="8">
        <v>647.29166666666663</v>
      </c>
      <c r="DP295" s="8">
        <v>639.0204081632653</v>
      </c>
      <c r="DQ295" s="8">
        <v>735.9</v>
      </c>
      <c r="DR295" s="8">
        <v>619.70000000000005</v>
      </c>
      <c r="DS295" s="8">
        <v>677.8</v>
      </c>
      <c r="DT295" s="8">
        <v>656.44943820224717</v>
      </c>
      <c r="DU295" s="8">
        <f t="shared" si="130"/>
        <v>-104.81999999999994</v>
      </c>
      <c r="DV295" s="8">
        <f t="shared" si="130"/>
        <v>27.591666666666583</v>
      </c>
      <c r="DW295" s="8">
        <f t="shared" si="130"/>
        <v>-38.779591836734653</v>
      </c>
      <c r="EB295" s="7">
        <v>0.98684210000000006</v>
      </c>
      <c r="EC295" s="7">
        <v>0.98684210000000006</v>
      </c>
      <c r="ED295" s="7">
        <v>0.98684210000000006</v>
      </c>
      <c r="EE295" s="7">
        <v>436.256756756757</v>
      </c>
      <c r="EF295" s="7">
        <v>450.34666666666698</v>
      </c>
      <c r="EG295" s="7">
        <v>443.34899328859098</v>
      </c>
      <c r="EH295" s="7">
        <v>14.089909909909901</v>
      </c>
      <c r="EI295" s="7">
        <v>3.9608252692595103E-2</v>
      </c>
      <c r="EJ295" s="7">
        <v>1</v>
      </c>
      <c r="EK295">
        <v>47.613333333333422</v>
      </c>
      <c r="EL295">
        <v>27.019663621559296</v>
      </c>
      <c r="EM295">
        <v>45</v>
      </c>
      <c r="EN295">
        <v>-37.929195402298824</v>
      </c>
      <c r="EO295">
        <v>31.176800118616214</v>
      </c>
      <c r="EP295">
        <v>29</v>
      </c>
      <c r="EQ295">
        <v>0.60810810810810811</v>
      </c>
      <c r="ER295">
        <v>1.2553214701318884</v>
      </c>
      <c r="ES295" s="7">
        <v>0.95833333333333337</v>
      </c>
      <c r="ET295" s="25">
        <v>380.76271186440675</v>
      </c>
      <c r="EU295" s="25">
        <v>439.03571428571428</v>
      </c>
      <c r="EV295" s="7">
        <v>1</v>
      </c>
      <c r="EW295" s="7">
        <v>0.95</v>
      </c>
      <c r="EX295" s="7">
        <v>0.97499999999999998</v>
      </c>
    </row>
    <row r="296" spans="1:154" x14ac:dyDescent="0.25">
      <c r="A296" s="3">
        <v>3001</v>
      </c>
      <c r="B296" s="7" t="s">
        <v>262</v>
      </c>
      <c r="C296" s="7" t="str">
        <f t="shared" si="136"/>
        <v>00</v>
      </c>
      <c r="D296" s="7">
        <f t="shared" si="137"/>
        <v>1900</v>
      </c>
      <c r="E296" s="7">
        <f t="shared" si="138"/>
        <v>2000</v>
      </c>
      <c r="F296" s="7">
        <f t="shared" si="139"/>
        <v>19</v>
      </c>
      <c r="G296" s="7" t="s">
        <v>447</v>
      </c>
      <c r="H296" s="7">
        <f t="shared" si="118"/>
        <v>1</v>
      </c>
      <c r="I296" s="7"/>
      <c r="J296" s="7" t="s">
        <v>472</v>
      </c>
      <c r="K296" s="7">
        <f t="shared" si="135"/>
        <v>0</v>
      </c>
      <c r="L296" s="7">
        <v>12</v>
      </c>
      <c r="M296" s="7" t="s">
        <v>495</v>
      </c>
      <c r="N296" s="7">
        <f t="shared" si="134"/>
        <v>1</v>
      </c>
      <c r="O296" s="7" t="s">
        <v>494</v>
      </c>
      <c r="P296" s="7">
        <f t="shared" si="141"/>
        <v>0</v>
      </c>
      <c r="Q296" s="7" t="s">
        <v>495</v>
      </c>
      <c r="R296" s="7">
        <f t="shared" si="131"/>
        <v>1</v>
      </c>
      <c r="S296" s="7" t="s">
        <v>501</v>
      </c>
      <c r="T296" s="7">
        <f t="shared" si="119"/>
        <v>1</v>
      </c>
      <c r="U296" s="7" t="s">
        <v>504</v>
      </c>
      <c r="V296" s="25">
        <v>53</v>
      </c>
      <c r="W296" s="25">
        <v>40</v>
      </c>
      <c r="X296" s="25">
        <v>33</v>
      </c>
      <c r="Y296" s="7">
        <f t="shared" si="132"/>
        <v>3</v>
      </c>
      <c r="Z296" s="7" t="s">
        <v>514</v>
      </c>
      <c r="AA296" s="7">
        <f t="shared" si="140"/>
        <v>6</v>
      </c>
      <c r="AB296" s="7">
        <v>6</v>
      </c>
      <c r="AC296" s="7">
        <v>1</v>
      </c>
      <c r="AD296" s="7">
        <v>0</v>
      </c>
      <c r="AE296" s="7">
        <v>1</v>
      </c>
      <c r="AF296" s="7">
        <v>0</v>
      </c>
      <c r="AG296" s="7">
        <v>0</v>
      </c>
      <c r="AH296" s="7">
        <v>1</v>
      </c>
      <c r="AI296" s="7">
        <v>0</v>
      </c>
      <c r="AJ296" s="7">
        <v>0</v>
      </c>
      <c r="AK296" s="7">
        <v>1</v>
      </c>
      <c r="AL296" s="7">
        <v>17</v>
      </c>
      <c r="AM296" s="7">
        <v>30</v>
      </c>
      <c r="AN296" s="7">
        <v>27</v>
      </c>
      <c r="AO296" s="7">
        <v>32</v>
      </c>
      <c r="AP296" s="7">
        <v>35</v>
      </c>
      <c r="AQ296" s="7">
        <v>22</v>
      </c>
      <c r="AR296" s="7">
        <v>28</v>
      </c>
      <c r="AS296" s="7">
        <v>0.83333333333333337</v>
      </c>
      <c r="AT296" s="8">
        <v>9</v>
      </c>
      <c r="AU296" s="8">
        <v>34</v>
      </c>
      <c r="AV296" s="8">
        <v>0.2</v>
      </c>
      <c r="AW296" s="8">
        <v>0.75555555555555554</v>
      </c>
      <c r="AX296" s="8">
        <v>0.4777777777777778</v>
      </c>
      <c r="AY296" s="8">
        <v>542.57142857142856</v>
      </c>
      <c r="AZ296" s="8">
        <v>591.4545454545455</v>
      </c>
      <c r="BA296" s="8">
        <v>554.26086956521738</v>
      </c>
      <c r="BB296" s="8">
        <v>568.66666666666663</v>
      </c>
      <c r="BC296" s="8">
        <v>445</v>
      </c>
      <c r="BD296" s="8">
        <v>472.14634146341461</v>
      </c>
      <c r="BE296" s="8">
        <v>515.56321839080465</v>
      </c>
      <c r="BF296" s="8">
        <v>-26.095238095238074</v>
      </c>
      <c r="BG296" s="8">
        <v>146.4545454545455</v>
      </c>
      <c r="BH296" s="8">
        <v>82.114528101802762</v>
      </c>
      <c r="BM296" s="7">
        <v>1</v>
      </c>
      <c r="BN296" s="7">
        <v>0.98684210000000006</v>
      </c>
      <c r="BO296" s="7">
        <v>0.99342109999999995</v>
      </c>
      <c r="BP296" s="7">
        <v>465.14666666666699</v>
      </c>
      <c r="BQ296" s="7">
        <v>451.38028169014098</v>
      </c>
      <c r="BR296" s="7">
        <v>458.45205479452102</v>
      </c>
      <c r="BS296" s="7">
        <v>-13.766384976525799</v>
      </c>
      <c r="BT296" s="7">
        <v>3.9919890295408197E-2</v>
      </c>
      <c r="BU296" s="7">
        <v>3</v>
      </c>
      <c r="BV296" s="39">
        <v>27.66993464052285</v>
      </c>
      <c r="BW296" s="39">
        <v>20.865382499518454</v>
      </c>
      <c r="BX296" s="39">
        <v>34</v>
      </c>
      <c r="BY296" s="39">
        <v>-43.132791327913303</v>
      </c>
      <c r="BZ296" s="39">
        <v>31.723485558659572</v>
      </c>
      <c r="CA296" s="39">
        <v>41</v>
      </c>
      <c r="CB296">
        <v>0.45333333333333331</v>
      </c>
      <c r="CC296">
        <v>0.64150577295507205</v>
      </c>
      <c r="CD296" s="7">
        <v>0.97499999999999998</v>
      </c>
      <c r="CE296" s="25">
        <v>379.5</v>
      </c>
      <c r="CF296" s="25">
        <v>490.29824561403507</v>
      </c>
      <c r="CG296" s="7">
        <v>1</v>
      </c>
      <c r="CH296" s="7">
        <v>0.95</v>
      </c>
      <c r="CI296" s="7">
        <v>0.97499999999999998</v>
      </c>
      <c r="CJ296" s="8">
        <v>3</v>
      </c>
      <c r="CK296" s="8" t="s">
        <v>507</v>
      </c>
      <c r="CL296" s="8">
        <f t="shared" si="120"/>
        <v>2</v>
      </c>
      <c r="CM296" s="8" t="s">
        <v>634</v>
      </c>
      <c r="CN296" s="8">
        <v>0</v>
      </c>
      <c r="CO296" s="8" t="s">
        <v>634</v>
      </c>
      <c r="CP296" s="8">
        <v>0</v>
      </c>
      <c r="CQ296" s="7" t="s">
        <v>633</v>
      </c>
      <c r="CR296" s="7">
        <v>2</v>
      </c>
      <c r="CS296" s="7">
        <v>3</v>
      </c>
      <c r="CT296" s="7">
        <v>1</v>
      </c>
      <c r="CU296" s="8">
        <v>0</v>
      </c>
      <c r="CV296" s="8">
        <v>6</v>
      </c>
      <c r="CW296" s="7">
        <v>5</v>
      </c>
      <c r="CX296" s="7">
        <f t="shared" si="121"/>
        <v>0</v>
      </c>
      <c r="CY296" s="7">
        <f t="shared" si="122"/>
        <v>0</v>
      </c>
      <c r="CZ296" s="7">
        <v>0</v>
      </c>
      <c r="DA296" s="7">
        <v>0</v>
      </c>
      <c r="DB296" s="7">
        <v>0</v>
      </c>
      <c r="DC296" s="7">
        <v>5</v>
      </c>
      <c r="DD296" s="7">
        <v>0</v>
      </c>
      <c r="DE296" s="7">
        <v>27</v>
      </c>
      <c r="DF296" s="8">
        <v>26</v>
      </c>
      <c r="DG296" s="7">
        <v>37</v>
      </c>
      <c r="DH296" s="8">
        <v>1</v>
      </c>
      <c r="DI296" s="8">
        <v>26</v>
      </c>
      <c r="DJ296" s="8">
        <v>26</v>
      </c>
      <c r="DK296" s="8">
        <v>0.57777777777777772</v>
      </c>
      <c r="DL296" s="8">
        <f t="shared" si="128"/>
        <v>0.57777777777777772</v>
      </c>
      <c r="DM296" s="8">
        <f t="shared" si="129"/>
        <v>0.57777777777777772</v>
      </c>
      <c r="DN296" s="8">
        <v>661</v>
      </c>
      <c r="DO296" s="8">
        <v>701.31578947368416</v>
      </c>
      <c r="DP296" s="8">
        <v>681.15789473684208</v>
      </c>
      <c r="DQ296" s="8">
        <v>711</v>
      </c>
      <c r="DR296" s="8">
        <v>677.57692307692309</v>
      </c>
      <c r="DS296" s="8">
        <v>693.96078431372553</v>
      </c>
      <c r="DT296" s="8">
        <v>688.49438202247188</v>
      </c>
      <c r="DU296" s="8">
        <f t="shared" si="130"/>
        <v>-50</v>
      </c>
      <c r="DV296" s="8">
        <f t="shared" si="130"/>
        <v>23.738866396761068</v>
      </c>
      <c r="DW296" s="8">
        <f t="shared" si="130"/>
        <v>-12.802889576883445</v>
      </c>
      <c r="EB296" s="7">
        <v>1</v>
      </c>
      <c r="EC296" s="7">
        <v>1</v>
      </c>
      <c r="ED296" s="7">
        <v>1</v>
      </c>
      <c r="EE296" s="7">
        <v>467.65333333333302</v>
      </c>
      <c r="EF296" s="7">
        <v>464.25333333333299</v>
      </c>
      <c r="EG296" s="7">
        <v>465.95333333333298</v>
      </c>
      <c r="EH296" s="7">
        <v>-3.3999999999999799</v>
      </c>
      <c r="EI296" s="7">
        <v>4.7014533856936602E-2</v>
      </c>
      <c r="EJ296" s="7">
        <v>1</v>
      </c>
      <c r="EK296">
        <v>34.820900900900895</v>
      </c>
      <c r="EL296">
        <v>24.189053298727458</v>
      </c>
      <c r="EM296">
        <v>37</v>
      </c>
      <c r="EN296">
        <v>-40.615087719298252</v>
      </c>
      <c r="EO296">
        <v>29.744677589030058</v>
      </c>
      <c r="EP296">
        <v>38</v>
      </c>
      <c r="EQ296">
        <v>0.49333333333333335</v>
      </c>
      <c r="ER296">
        <v>0.85733905443113811</v>
      </c>
      <c r="ES296" s="7">
        <v>0.97499999999999998</v>
      </c>
      <c r="ET296" s="25">
        <v>378.23728813559325</v>
      </c>
      <c r="EU296" s="25">
        <v>468.13793103448273</v>
      </c>
      <c r="EV296" s="7">
        <v>1</v>
      </c>
      <c r="EW296" s="7">
        <v>0.96666666666666667</v>
      </c>
      <c r="EX296" s="7">
        <v>0.98333333333333328</v>
      </c>
    </row>
    <row r="297" spans="1:154" x14ac:dyDescent="0.25">
      <c r="A297" s="3">
        <v>3002</v>
      </c>
      <c r="B297" s="7" t="s">
        <v>263</v>
      </c>
      <c r="C297" s="7" t="str">
        <f t="shared" si="136"/>
        <v>00</v>
      </c>
      <c r="D297" s="7">
        <f t="shared" si="137"/>
        <v>1900</v>
      </c>
      <c r="E297" s="7">
        <f t="shared" si="138"/>
        <v>2000</v>
      </c>
      <c r="F297" s="7">
        <f t="shared" si="139"/>
        <v>19</v>
      </c>
      <c r="G297" s="7" t="s">
        <v>447</v>
      </c>
      <c r="H297" s="7">
        <f t="shared" si="118"/>
        <v>1</v>
      </c>
      <c r="I297" s="7"/>
      <c r="J297" s="7" t="s">
        <v>470</v>
      </c>
      <c r="K297" s="7">
        <f t="shared" si="135"/>
        <v>1</v>
      </c>
      <c r="L297" s="7">
        <v>12</v>
      </c>
      <c r="M297" s="7" t="s">
        <v>495</v>
      </c>
      <c r="N297" s="7">
        <f t="shared" si="134"/>
        <v>1</v>
      </c>
      <c r="O297" s="7" t="s">
        <v>494</v>
      </c>
      <c r="P297" s="7">
        <f t="shared" si="141"/>
        <v>0</v>
      </c>
      <c r="Q297" s="7" t="s">
        <v>494</v>
      </c>
      <c r="R297" s="7">
        <f t="shared" si="131"/>
        <v>0</v>
      </c>
      <c r="S297" s="7" t="s">
        <v>501</v>
      </c>
      <c r="T297" s="7">
        <f t="shared" si="119"/>
        <v>1</v>
      </c>
      <c r="U297" s="7" t="s">
        <v>506</v>
      </c>
      <c r="V297" s="25">
        <v>54</v>
      </c>
      <c r="W297" s="25">
        <v>80</v>
      </c>
      <c r="X297" s="25">
        <v>23</v>
      </c>
      <c r="Y297" s="7">
        <f t="shared" si="132"/>
        <v>4</v>
      </c>
      <c r="Z297" s="7" t="s">
        <v>514</v>
      </c>
      <c r="AA297" s="7">
        <f t="shared" si="140"/>
        <v>6</v>
      </c>
      <c r="AB297" s="7">
        <v>4</v>
      </c>
      <c r="AC297" s="7">
        <v>0</v>
      </c>
      <c r="AD297" s="7">
        <v>9</v>
      </c>
      <c r="AE297" s="7">
        <v>1</v>
      </c>
      <c r="AF297" s="7">
        <v>0</v>
      </c>
      <c r="AG297" s="7">
        <v>0</v>
      </c>
      <c r="AH297" s="7">
        <v>0</v>
      </c>
      <c r="AI297" s="7">
        <v>1</v>
      </c>
      <c r="AJ297" s="7">
        <v>0</v>
      </c>
      <c r="AK297" s="7">
        <v>0</v>
      </c>
      <c r="AL297" s="7">
        <v>11.111111111111111</v>
      </c>
      <c r="AM297" s="7">
        <v>29</v>
      </c>
      <c r="AN297" s="7">
        <v>28</v>
      </c>
      <c r="AO297" s="7">
        <v>40.5</v>
      </c>
      <c r="AP297" s="7">
        <v>36</v>
      </c>
      <c r="AQ297" s="7">
        <v>20</v>
      </c>
      <c r="AR297" s="7">
        <v>32</v>
      </c>
      <c r="AS297" s="7">
        <v>0.95833333333333337</v>
      </c>
      <c r="AT297" s="8">
        <v>26</v>
      </c>
      <c r="AU297" s="8">
        <v>25</v>
      </c>
      <c r="AV297" s="8">
        <v>0.57777777777777772</v>
      </c>
      <c r="AW297" s="8">
        <v>0.55555555555555558</v>
      </c>
      <c r="AX297" s="8">
        <v>0.56666666666666665</v>
      </c>
      <c r="AY297" s="8">
        <v>670.52631578947364</v>
      </c>
      <c r="AZ297" s="8">
        <v>594.84210526315792</v>
      </c>
      <c r="BA297" s="8">
        <v>632.68421052631584</v>
      </c>
      <c r="BB297" s="8">
        <v>625.96</v>
      </c>
      <c r="BC297" s="8">
        <v>556.08333333333337</v>
      </c>
      <c r="BD297" s="8">
        <v>591.73469387755097</v>
      </c>
      <c r="BE297" s="8">
        <v>609.62068965517244</v>
      </c>
      <c r="BF297" s="8">
        <v>44.566315789473606</v>
      </c>
      <c r="BG297" s="8">
        <v>38.758771929824547</v>
      </c>
      <c r="BH297" s="8">
        <v>40.94951664876487</v>
      </c>
      <c r="BM297" s="7">
        <v>0.9473684</v>
      </c>
      <c r="BN297" s="7">
        <v>0.9736842</v>
      </c>
      <c r="BO297" s="7">
        <v>0.96052630000000006</v>
      </c>
      <c r="BP297" s="7">
        <v>527.31428571428603</v>
      </c>
      <c r="BQ297" s="7">
        <v>517.25352112676103</v>
      </c>
      <c r="BR297" s="7">
        <v>522.24822695035505</v>
      </c>
      <c r="BS297" s="7">
        <v>-10.0607645875251</v>
      </c>
      <c r="BT297" s="7">
        <v>6.1114377696163999E-2</v>
      </c>
      <c r="BU297" s="7">
        <v>7</v>
      </c>
      <c r="BV297" s="39">
        <v>62.539634146341463</v>
      </c>
      <c r="BW297" s="39">
        <v>43.643218460020542</v>
      </c>
      <c r="BX297" s="39">
        <v>41</v>
      </c>
      <c r="BY297" s="39">
        <v>-113.24166666666666</v>
      </c>
      <c r="BZ297" s="39">
        <v>100.36217193522445</v>
      </c>
      <c r="CA297" s="39">
        <v>30</v>
      </c>
      <c r="CB297">
        <v>0.57746478873239437</v>
      </c>
      <c r="CC297">
        <v>0.55226698782551886</v>
      </c>
      <c r="CD297" s="7">
        <v>0.89166666666666672</v>
      </c>
      <c r="CE297" s="25">
        <v>379.73333333333335</v>
      </c>
      <c r="CF297" s="25">
        <v>478.06382978723406</v>
      </c>
      <c r="CG297" s="7">
        <v>1</v>
      </c>
      <c r="CH297" s="7">
        <v>0.78333333333333333</v>
      </c>
      <c r="CI297" s="7">
        <v>0.89166666666666672</v>
      </c>
      <c r="CJ297" s="8">
        <v>3</v>
      </c>
      <c r="CK297" s="8" t="s">
        <v>506</v>
      </c>
      <c r="CL297" s="8">
        <f t="shared" si="120"/>
        <v>4</v>
      </c>
      <c r="CM297" s="8" t="s">
        <v>639</v>
      </c>
      <c r="CN297" s="8">
        <v>1</v>
      </c>
      <c r="CO297" s="8" t="s">
        <v>639</v>
      </c>
      <c r="CP297" s="8">
        <v>1</v>
      </c>
      <c r="CQ297" s="7" t="s">
        <v>637</v>
      </c>
      <c r="CR297" s="7">
        <v>1</v>
      </c>
      <c r="CS297" s="7">
        <v>8</v>
      </c>
      <c r="CT297" s="7">
        <v>4</v>
      </c>
      <c r="CU297" s="8">
        <v>2</v>
      </c>
      <c r="CV297" s="8">
        <v>2</v>
      </c>
      <c r="CW297" s="7">
        <v>20</v>
      </c>
      <c r="CX297" s="7">
        <f t="shared" si="121"/>
        <v>0</v>
      </c>
      <c r="CY297" s="7">
        <f t="shared" si="122"/>
        <v>0</v>
      </c>
      <c r="CZ297" s="7">
        <v>5</v>
      </c>
      <c r="DA297" s="7">
        <v>0</v>
      </c>
      <c r="DB297" s="7">
        <v>7</v>
      </c>
      <c r="DC297" s="7">
        <v>8</v>
      </c>
      <c r="DD297" s="7">
        <v>2</v>
      </c>
      <c r="DE297" s="7">
        <v>20</v>
      </c>
      <c r="DF297" s="8">
        <v>25</v>
      </c>
      <c r="DG297" s="7">
        <v>39</v>
      </c>
      <c r="DH297" s="8">
        <v>0.95833333333333337</v>
      </c>
      <c r="DI297" s="8">
        <v>27</v>
      </c>
      <c r="DJ297" s="8">
        <v>26</v>
      </c>
      <c r="DK297" s="8">
        <v>0.6</v>
      </c>
      <c r="DL297" s="8">
        <f t="shared" si="128"/>
        <v>0.57777777777777772</v>
      </c>
      <c r="DM297" s="8">
        <f t="shared" si="129"/>
        <v>0.58888888888888891</v>
      </c>
      <c r="DN297" s="8">
        <v>608</v>
      </c>
      <c r="DO297" s="8">
        <v>570.83333333333337</v>
      </c>
      <c r="DP297" s="8">
        <v>589.41666666666663</v>
      </c>
      <c r="DQ297" s="8">
        <v>601.11538461538464</v>
      </c>
      <c r="DR297" s="8">
        <v>592.69230769230774</v>
      </c>
      <c r="DS297" s="8">
        <v>596.90384615384619</v>
      </c>
      <c r="DT297" s="8">
        <v>593.84090909090912</v>
      </c>
      <c r="DU297" s="8">
        <f t="shared" si="130"/>
        <v>6.8846153846153584</v>
      </c>
      <c r="DV297" s="8">
        <f t="shared" si="130"/>
        <v>-21.858974358974365</v>
      </c>
      <c r="DW297" s="8">
        <f t="shared" si="130"/>
        <v>-7.4871794871795601</v>
      </c>
      <c r="EB297" s="7">
        <v>0.9473684</v>
      </c>
      <c r="EC297" s="7">
        <v>0.88157890000000005</v>
      </c>
      <c r="ED297" s="7">
        <v>0.91447369999999994</v>
      </c>
      <c r="EE297" s="7">
        <v>432.29577464788701</v>
      </c>
      <c r="EF297" s="7">
        <v>429.58208955223898</v>
      </c>
      <c r="EG297" s="7">
        <v>430.97826086956502</v>
      </c>
      <c r="EH297" s="7">
        <v>-2.7136850956484899</v>
      </c>
      <c r="EI297" s="7">
        <v>2.8941110032699099E-2</v>
      </c>
      <c r="EJ297" s="7">
        <v>9</v>
      </c>
      <c r="EK297">
        <v>33.977438389448118</v>
      </c>
      <c r="EL297">
        <v>28.605691038009095</v>
      </c>
      <c r="EM297">
        <v>43</v>
      </c>
      <c r="EN297">
        <v>-59.060767590618333</v>
      </c>
      <c r="EO297">
        <v>57.321283933951946</v>
      </c>
      <c r="EP297">
        <v>28</v>
      </c>
      <c r="EQ297">
        <v>0.60563380281690138</v>
      </c>
      <c r="ER297">
        <v>0.57529625461294132</v>
      </c>
      <c r="ES297" s="7">
        <v>0.90833333333333333</v>
      </c>
      <c r="ET297" s="25">
        <v>385</v>
      </c>
      <c r="EU297" s="25">
        <v>486.21153846153845</v>
      </c>
      <c r="EV297" s="7">
        <v>0.98333333333333328</v>
      </c>
      <c r="EW297" s="7">
        <v>0.8666666666666667</v>
      </c>
      <c r="EX297" s="7">
        <v>0.92500000000000004</v>
      </c>
    </row>
    <row r="298" spans="1:154" x14ac:dyDescent="0.25">
      <c r="A298" s="3">
        <v>3003</v>
      </c>
      <c r="B298" s="7" t="s">
        <v>264</v>
      </c>
      <c r="C298" s="7" t="str">
        <f t="shared" si="136"/>
        <v>00</v>
      </c>
      <c r="D298" s="7">
        <f t="shared" si="137"/>
        <v>1900</v>
      </c>
      <c r="E298" s="7">
        <f t="shared" si="138"/>
        <v>2000</v>
      </c>
      <c r="F298" s="7">
        <f t="shared" si="139"/>
        <v>19</v>
      </c>
      <c r="G298" s="7" t="s">
        <v>447</v>
      </c>
      <c r="H298" s="7">
        <f t="shared" si="118"/>
        <v>1</v>
      </c>
      <c r="I298" s="7"/>
      <c r="J298" s="7" t="s">
        <v>470</v>
      </c>
      <c r="K298" s="7">
        <f t="shared" si="135"/>
        <v>1</v>
      </c>
      <c r="L298" s="7">
        <v>12</v>
      </c>
      <c r="M298" s="7" t="s">
        <v>495</v>
      </c>
      <c r="N298" s="7">
        <f t="shared" si="134"/>
        <v>1</v>
      </c>
      <c r="O298" s="7" t="s">
        <v>494</v>
      </c>
      <c r="P298" s="7">
        <f t="shared" si="141"/>
        <v>0</v>
      </c>
      <c r="Q298" s="7" t="s">
        <v>494</v>
      </c>
      <c r="R298" s="7">
        <f t="shared" si="131"/>
        <v>0</v>
      </c>
      <c r="S298" s="7" t="s">
        <v>501</v>
      </c>
      <c r="T298" s="7">
        <f t="shared" si="119"/>
        <v>1</v>
      </c>
      <c r="U298" s="7" t="s">
        <v>504</v>
      </c>
      <c r="V298" s="25">
        <v>54</v>
      </c>
      <c r="W298" s="25">
        <v>70</v>
      </c>
      <c r="X298" s="25">
        <v>27</v>
      </c>
      <c r="Y298" s="7">
        <f t="shared" si="132"/>
        <v>3</v>
      </c>
      <c r="Z298" s="7" t="s">
        <v>514</v>
      </c>
      <c r="AA298" s="7">
        <f t="shared" si="140"/>
        <v>6</v>
      </c>
      <c r="AB298" s="7">
        <v>3</v>
      </c>
      <c r="AC298" s="7">
        <v>0</v>
      </c>
      <c r="AD298" s="7">
        <v>9</v>
      </c>
      <c r="AE298" s="7">
        <v>0</v>
      </c>
      <c r="AF298" s="7">
        <v>0</v>
      </c>
      <c r="AG298" s="7">
        <v>0</v>
      </c>
      <c r="AH298" s="7">
        <v>0</v>
      </c>
      <c r="AI298" s="7">
        <v>0</v>
      </c>
      <c r="AJ298" s="7">
        <v>0</v>
      </c>
      <c r="AK298" s="7">
        <v>0</v>
      </c>
      <c r="AL298" s="7">
        <v>11</v>
      </c>
      <c r="AM298" s="7">
        <v>30</v>
      </c>
      <c r="AN298" s="7">
        <v>22</v>
      </c>
      <c r="AO298" s="7">
        <v>35</v>
      </c>
      <c r="AP298" s="7">
        <v>32</v>
      </c>
      <c r="AQ298" s="7">
        <v>14</v>
      </c>
      <c r="AR298" s="7">
        <v>32</v>
      </c>
      <c r="AS298" s="7">
        <v>0.91666666666666663</v>
      </c>
      <c r="AT298" s="8">
        <v>28</v>
      </c>
      <c r="AU298" s="8">
        <v>21</v>
      </c>
      <c r="AV298" s="8">
        <v>0.62222222222222223</v>
      </c>
      <c r="AW298" s="8">
        <v>0.46666666666666667</v>
      </c>
      <c r="AX298" s="8">
        <v>0.5444444444444444</v>
      </c>
      <c r="AY298" s="8">
        <v>584.47058823529414</v>
      </c>
      <c r="AZ298" s="8">
        <v>574.45833333333337</v>
      </c>
      <c r="BA298" s="8">
        <v>578.60975609756099</v>
      </c>
      <c r="BB298" s="8">
        <v>555.59259259259261</v>
      </c>
      <c r="BC298" s="8">
        <v>555.57142857142856</v>
      </c>
      <c r="BD298" s="8">
        <v>555.58333333333337</v>
      </c>
      <c r="BE298" s="8">
        <v>566.1910112359551</v>
      </c>
      <c r="BF298" s="8">
        <v>28.877995642701535</v>
      </c>
      <c r="BG298" s="8">
        <v>18.886904761904816</v>
      </c>
      <c r="BH298" s="8">
        <v>23.026422764227618</v>
      </c>
      <c r="BM298" s="7">
        <v>0.90789470000000005</v>
      </c>
      <c r="BN298" s="7">
        <v>0.96052630000000006</v>
      </c>
      <c r="BO298" s="7">
        <v>0.93421050000000005</v>
      </c>
      <c r="BP298" s="7">
        <v>440.04411764705901</v>
      </c>
      <c r="BQ298" s="7">
        <v>453.38028169014098</v>
      </c>
      <c r="BR298" s="7">
        <v>446.85611510791398</v>
      </c>
      <c r="BS298" s="7">
        <v>13.336164043082</v>
      </c>
      <c r="BT298" s="7">
        <v>3.1916367084730599E-2</v>
      </c>
      <c r="BU298" s="7">
        <v>8</v>
      </c>
      <c r="BV298" s="39">
        <v>53.87940379403792</v>
      </c>
      <c r="BW298" s="39">
        <v>37.888813195688108</v>
      </c>
      <c r="BX298" s="39">
        <v>41</v>
      </c>
      <c r="BY298" s="39">
        <v>-42.611111111111136</v>
      </c>
      <c r="BZ298" s="39">
        <v>35.049524045305795</v>
      </c>
      <c r="CA298" s="39">
        <v>27</v>
      </c>
      <c r="CB298">
        <v>0.6029411764705882</v>
      </c>
      <c r="CC298">
        <v>1.2644449391038879</v>
      </c>
      <c r="CD298" s="7">
        <v>0.71666666666666667</v>
      </c>
      <c r="CE298" s="25">
        <v>298.89795918367349</v>
      </c>
      <c r="CF298" s="25">
        <v>338.40540540540542</v>
      </c>
      <c r="CG298" s="7">
        <v>0.83333333333333337</v>
      </c>
      <c r="CH298" s="7">
        <v>0.6333333333333333</v>
      </c>
      <c r="CI298" s="7">
        <v>0.73333333333333328</v>
      </c>
      <c r="CJ298" s="8">
        <v>3</v>
      </c>
      <c r="CK298" s="8" t="s">
        <v>504</v>
      </c>
      <c r="CL298" s="8">
        <f t="shared" si="120"/>
        <v>3</v>
      </c>
      <c r="CM298" s="8" t="s">
        <v>634</v>
      </c>
      <c r="CN298" s="8">
        <v>0</v>
      </c>
      <c r="CO298" s="8" t="s">
        <v>634</v>
      </c>
      <c r="CP298" s="8">
        <v>0</v>
      </c>
      <c r="CQ298" s="7" t="s">
        <v>636</v>
      </c>
      <c r="CR298" s="7">
        <v>2</v>
      </c>
      <c r="CS298" s="7">
        <v>7</v>
      </c>
      <c r="CT298" s="7">
        <v>1</v>
      </c>
      <c r="CU298" s="8">
        <v>0</v>
      </c>
      <c r="CV298" s="8">
        <v>0</v>
      </c>
      <c r="CW298" s="7">
        <v>0</v>
      </c>
      <c r="CX298" s="7">
        <f t="shared" si="121"/>
        <v>0</v>
      </c>
      <c r="CY298" s="7">
        <f t="shared" si="122"/>
        <v>0</v>
      </c>
      <c r="CZ298" s="7">
        <v>0</v>
      </c>
      <c r="DA298" s="7">
        <v>0</v>
      </c>
      <c r="DB298" s="7">
        <v>0</v>
      </c>
      <c r="DC298" s="7">
        <v>0</v>
      </c>
      <c r="DD298" s="7">
        <v>0</v>
      </c>
      <c r="DE298" s="7">
        <v>23</v>
      </c>
      <c r="DF298" s="8">
        <v>27</v>
      </c>
      <c r="DG298" s="7">
        <v>39</v>
      </c>
      <c r="DH298" s="8">
        <v>0.83333333333333337</v>
      </c>
      <c r="DI298" s="8">
        <v>25</v>
      </c>
      <c r="DJ298" s="8">
        <v>20</v>
      </c>
      <c r="DK298" s="8">
        <v>0.55555555555555558</v>
      </c>
      <c r="DL298" s="8">
        <f t="shared" si="128"/>
        <v>0.44444444444444442</v>
      </c>
      <c r="DM298" s="8">
        <f t="shared" si="129"/>
        <v>0.5</v>
      </c>
      <c r="DN298" s="8">
        <v>573.85</v>
      </c>
      <c r="DO298" s="8">
        <v>562.28</v>
      </c>
      <c r="DP298" s="8">
        <v>567.42222222222222</v>
      </c>
      <c r="DQ298" s="8">
        <v>569.91999999999996</v>
      </c>
      <c r="DR298" s="8">
        <v>556.0526315789474</v>
      </c>
      <c r="DS298" s="8">
        <v>563.93181818181813</v>
      </c>
      <c r="DT298" s="8">
        <v>565.69662921348311</v>
      </c>
      <c r="DU298" s="8">
        <f t="shared" si="130"/>
        <v>3.9300000000000637</v>
      </c>
      <c r="DV298" s="8">
        <f t="shared" si="130"/>
        <v>6.2273684210525744</v>
      </c>
      <c r="DW298" s="8">
        <f t="shared" si="130"/>
        <v>3.490404040404087</v>
      </c>
      <c r="EB298" s="7">
        <v>0.9736842</v>
      </c>
      <c r="EC298" s="7">
        <v>1</v>
      </c>
      <c r="ED298" s="7">
        <v>0.98684210000000006</v>
      </c>
      <c r="EE298" s="7">
        <v>431.20833333333297</v>
      </c>
      <c r="EF298" s="7">
        <v>439.78378378378397</v>
      </c>
      <c r="EG298" s="7">
        <v>435.554794520548</v>
      </c>
      <c r="EH298" s="7">
        <v>8.5754504504504894</v>
      </c>
      <c r="EI298" s="7">
        <v>4.5165771719167101E-2</v>
      </c>
      <c r="EJ298" s="7">
        <v>3</v>
      </c>
      <c r="EK298">
        <v>41.923318667504695</v>
      </c>
      <c r="EL298">
        <v>31.764819940150481</v>
      </c>
      <c r="EM298">
        <v>43</v>
      </c>
      <c r="EN298">
        <v>-48.409764603313008</v>
      </c>
      <c r="EO298">
        <v>43.717878054664254</v>
      </c>
      <c r="EP298">
        <v>31</v>
      </c>
      <c r="EQ298">
        <v>0.58108108108108103</v>
      </c>
      <c r="ER298">
        <v>0.86600955429218507</v>
      </c>
      <c r="ES298" s="7">
        <v>0.76666666666666672</v>
      </c>
      <c r="ET298" s="25">
        <v>285.60000000000002</v>
      </c>
      <c r="EU298" s="25">
        <v>333.89189189189187</v>
      </c>
      <c r="EV298" s="7">
        <v>0.93333333333333335</v>
      </c>
      <c r="EW298" s="7">
        <v>0.65</v>
      </c>
      <c r="EX298" s="7">
        <v>0.79166666666666663</v>
      </c>
    </row>
    <row r="299" spans="1:154" x14ac:dyDescent="0.25">
      <c r="A299" s="3">
        <v>3004</v>
      </c>
      <c r="B299" s="7" t="s">
        <v>265</v>
      </c>
      <c r="C299" s="7" t="str">
        <f t="shared" si="136"/>
        <v>00</v>
      </c>
      <c r="D299" s="7">
        <f t="shared" si="137"/>
        <v>1900</v>
      </c>
      <c r="E299" s="7">
        <f t="shared" si="138"/>
        <v>2000</v>
      </c>
      <c r="F299" s="7">
        <f t="shared" si="139"/>
        <v>19</v>
      </c>
      <c r="G299" s="7" t="s">
        <v>447</v>
      </c>
      <c r="H299" s="7">
        <f t="shared" si="118"/>
        <v>1</v>
      </c>
      <c r="I299" s="7"/>
      <c r="J299" s="7" t="s">
        <v>470</v>
      </c>
      <c r="K299" s="7">
        <f t="shared" si="135"/>
        <v>1</v>
      </c>
      <c r="L299" s="7">
        <v>12</v>
      </c>
      <c r="M299" s="7" t="s">
        <v>495</v>
      </c>
      <c r="N299" s="7">
        <f t="shared" si="134"/>
        <v>1</v>
      </c>
      <c r="O299" s="7" t="s">
        <v>494</v>
      </c>
      <c r="P299" s="7">
        <f t="shared" si="141"/>
        <v>0</v>
      </c>
      <c r="Q299" s="7" t="s">
        <v>494</v>
      </c>
      <c r="R299" s="7">
        <f t="shared" si="131"/>
        <v>0</v>
      </c>
      <c r="S299" s="7" t="s">
        <v>501</v>
      </c>
      <c r="T299" s="7">
        <f t="shared" si="119"/>
        <v>1</v>
      </c>
      <c r="U299" s="7" t="s">
        <v>506</v>
      </c>
      <c r="V299" s="25">
        <v>56</v>
      </c>
      <c r="W299" s="25">
        <v>90</v>
      </c>
      <c r="X299" s="25">
        <v>24</v>
      </c>
      <c r="Y299" s="7">
        <f t="shared" ref="Y299:Y330" si="142">IF(ISNUMBER(SEARCH("טובה מאוד",U299)),4,IF(ISNUMBER(SEARCH("די טובה",U299)),3,IF(ISNUMBER(SEARCH("די רעה",U299)),2,1)))</f>
        <v>4</v>
      </c>
      <c r="Z299" s="7" t="s">
        <v>514</v>
      </c>
      <c r="AA299" s="7">
        <f t="shared" si="140"/>
        <v>6</v>
      </c>
      <c r="AB299" s="7">
        <v>4</v>
      </c>
      <c r="AC299" s="7">
        <v>1</v>
      </c>
      <c r="AD299" s="7">
        <v>0</v>
      </c>
      <c r="AE299" s="7">
        <v>4</v>
      </c>
      <c r="AF299" s="7">
        <v>0</v>
      </c>
      <c r="AG299" s="7">
        <v>0</v>
      </c>
      <c r="AH299" s="7">
        <v>0</v>
      </c>
      <c r="AI299" s="7">
        <v>4</v>
      </c>
      <c r="AJ299" s="7">
        <v>0</v>
      </c>
      <c r="AK299" s="7">
        <v>1</v>
      </c>
      <c r="AL299" s="7">
        <v>3</v>
      </c>
      <c r="AM299" s="7">
        <v>24</v>
      </c>
      <c r="AN299" s="7">
        <v>20</v>
      </c>
      <c r="AO299" s="7">
        <v>30</v>
      </c>
      <c r="AP299" s="7">
        <v>30</v>
      </c>
      <c r="AQ299" s="7">
        <v>18</v>
      </c>
      <c r="AR299" s="7">
        <v>37</v>
      </c>
      <c r="AS299" s="7">
        <v>1</v>
      </c>
      <c r="AT299" s="8">
        <v>24</v>
      </c>
      <c r="AU299" s="8">
        <v>34</v>
      </c>
      <c r="AV299" s="8">
        <v>0.53333333333333333</v>
      </c>
      <c r="AW299" s="8">
        <v>0.75555555555555554</v>
      </c>
      <c r="AX299" s="8">
        <v>0.64444444444444449</v>
      </c>
      <c r="AY299" s="8">
        <v>610.19047619047615</v>
      </c>
      <c r="AZ299" s="8">
        <v>712</v>
      </c>
      <c r="BA299" s="8">
        <v>645.1875</v>
      </c>
      <c r="BB299" s="8">
        <v>685.695652173913</v>
      </c>
      <c r="BC299" s="8">
        <v>632.15151515151513</v>
      </c>
      <c r="BD299" s="8">
        <v>654.14285714285711</v>
      </c>
      <c r="BE299" s="8">
        <v>650.88636363636363</v>
      </c>
      <c r="BF299" s="8">
        <v>-75.505175983436857</v>
      </c>
      <c r="BG299" s="8">
        <v>79.848484848484873</v>
      </c>
      <c r="BH299" s="8">
        <v>-8.9553571428571104</v>
      </c>
      <c r="BM299" s="7">
        <v>0.9210526</v>
      </c>
      <c r="BN299" s="7">
        <v>0.9736842</v>
      </c>
      <c r="BO299" s="7">
        <v>0.9473684</v>
      </c>
      <c r="BP299" s="7">
        <v>408.25</v>
      </c>
      <c r="BQ299" s="7">
        <v>411.97260273972603</v>
      </c>
      <c r="BR299" s="7">
        <v>410.17730496453902</v>
      </c>
      <c r="BS299" s="7">
        <v>3.72260273972603</v>
      </c>
      <c r="BT299" s="7">
        <v>6.1081557121074298E-2</v>
      </c>
      <c r="BU299" s="7">
        <v>7</v>
      </c>
      <c r="BV299" s="39">
        <v>33.77748078850648</v>
      </c>
      <c r="BW299" s="39">
        <v>26.745612370680362</v>
      </c>
      <c r="BX299" s="39">
        <v>41</v>
      </c>
      <c r="BY299" s="39">
        <v>-46.34882583170257</v>
      </c>
      <c r="BZ299" s="39">
        <v>39.28199657733856</v>
      </c>
      <c r="CA299" s="39">
        <v>28</v>
      </c>
      <c r="CB299">
        <v>0.59420289855072461</v>
      </c>
      <c r="CC299">
        <v>0.72876669866796717</v>
      </c>
      <c r="CD299" s="7">
        <v>0.94166666666666665</v>
      </c>
      <c r="CE299" s="25">
        <v>389.86206896551727</v>
      </c>
      <c r="CF299" s="25">
        <v>457.65454545454543</v>
      </c>
      <c r="CG299" s="7">
        <v>1</v>
      </c>
      <c r="CH299" s="7">
        <v>0.93333333333333335</v>
      </c>
      <c r="CI299" s="7">
        <v>0.96666666666666667</v>
      </c>
      <c r="CJ299" s="8">
        <v>2</v>
      </c>
      <c r="CK299" s="8" t="s">
        <v>507</v>
      </c>
      <c r="CL299" s="8">
        <f t="shared" si="120"/>
        <v>2</v>
      </c>
      <c r="CM299" s="8" t="s">
        <v>631</v>
      </c>
      <c r="CN299" s="8">
        <v>2</v>
      </c>
      <c r="CO299" s="8" t="s">
        <v>639</v>
      </c>
      <c r="CP299" s="8">
        <v>1</v>
      </c>
      <c r="CQ299" s="7" t="s">
        <v>636</v>
      </c>
      <c r="CR299" s="7">
        <v>2</v>
      </c>
      <c r="CS299" s="7">
        <v>4</v>
      </c>
      <c r="CT299" s="7">
        <v>1</v>
      </c>
      <c r="CU299" s="8">
        <v>0</v>
      </c>
      <c r="CV299" s="8">
        <v>0</v>
      </c>
      <c r="CW299" s="7">
        <v>3</v>
      </c>
      <c r="CX299" s="7">
        <f t="shared" si="121"/>
        <v>0</v>
      </c>
      <c r="CY299" s="7">
        <f t="shared" si="122"/>
        <v>0</v>
      </c>
      <c r="CZ299" s="7">
        <v>0</v>
      </c>
      <c r="DA299" s="7">
        <v>0</v>
      </c>
      <c r="DB299" s="7">
        <v>0</v>
      </c>
      <c r="DC299" s="7">
        <v>3</v>
      </c>
      <c r="DD299" s="7">
        <v>0</v>
      </c>
      <c r="DE299" s="7">
        <v>10</v>
      </c>
      <c r="DF299" s="8">
        <v>19</v>
      </c>
      <c r="DG299" s="7">
        <v>35</v>
      </c>
      <c r="DH299" s="8">
        <v>1</v>
      </c>
      <c r="DI299" s="8">
        <v>24</v>
      </c>
      <c r="DJ299" s="8">
        <v>31</v>
      </c>
      <c r="DK299" s="8">
        <v>0.53333333333333333</v>
      </c>
      <c r="DL299" s="8">
        <f t="shared" si="128"/>
        <v>0.68888888888888888</v>
      </c>
      <c r="DM299" s="8">
        <f t="shared" si="129"/>
        <v>0.61111111111111116</v>
      </c>
      <c r="DN299" s="8">
        <v>652.80952380952385</v>
      </c>
      <c r="DO299" s="8">
        <v>723.5</v>
      </c>
      <c r="DP299" s="8">
        <v>678.5151515151515</v>
      </c>
      <c r="DQ299" s="8">
        <v>763.33333333333337</v>
      </c>
      <c r="DR299" s="8">
        <v>650.29999999999995</v>
      </c>
      <c r="DS299" s="8">
        <v>700.53703703703707</v>
      </c>
      <c r="DT299" s="8">
        <v>692.18390804597698</v>
      </c>
      <c r="DU299" s="8">
        <f t="shared" si="130"/>
        <v>-110.52380952380952</v>
      </c>
      <c r="DV299" s="8">
        <f t="shared" si="130"/>
        <v>73.200000000000045</v>
      </c>
      <c r="DW299" s="8">
        <f t="shared" si="130"/>
        <v>-22.021885521885565</v>
      </c>
      <c r="EB299" s="7">
        <v>0.96052630000000006</v>
      </c>
      <c r="EC299" s="7">
        <v>0.9736842</v>
      </c>
      <c r="ED299" s="7">
        <v>0.96710529999999995</v>
      </c>
      <c r="EE299" s="7">
        <v>479.527777777778</v>
      </c>
      <c r="EF299" s="7">
        <v>479.36986301369899</v>
      </c>
      <c r="EG299" s="7">
        <v>479.44827586206901</v>
      </c>
      <c r="EH299" s="7">
        <v>-0.157914764079123</v>
      </c>
      <c r="EI299" s="7">
        <v>5.4969912857342602E-2</v>
      </c>
      <c r="EJ299" s="7">
        <v>4</v>
      </c>
      <c r="EK299">
        <v>46.077180086869419</v>
      </c>
      <c r="EL299">
        <v>25.466615068473509</v>
      </c>
      <c r="EM299">
        <v>41</v>
      </c>
      <c r="EN299">
        <v>-61.307556341140021</v>
      </c>
      <c r="EO299">
        <v>64.402157395628024</v>
      </c>
      <c r="EP299">
        <v>31</v>
      </c>
      <c r="EQ299">
        <v>0.56944444444444442</v>
      </c>
      <c r="ER299">
        <v>0.75157424038363829</v>
      </c>
      <c r="ES299" s="7">
        <v>0.95</v>
      </c>
      <c r="ET299" s="25">
        <v>397.62711864406782</v>
      </c>
      <c r="EU299" s="25">
        <v>474.07272727272726</v>
      </c>
      <c r="EV299" s="7">
        <v>1</v>
      </c>
      <c r="EW299" s="7">
        <v>0.95</v>
      </c>
      <c r="EX299" s="7">
        <v>0.97499999999999998</v>
      </c>
    </row>
    <row r="300" spans="1:154" x14ac:dyDescent="0.25">
      <c r="A300" s="3">
        <v>3005</v>
      </c>
      <c r="B300" s="7" t="s">
        <v>266</v>
      </c>
      <c r="C300" s="7" t="str">
        <f t="shared" si="136"/>
        <v>00</v>
      </c>
      <c r="D300" s="7">
        <f t="shared" si="137"/>
        <v>1900</v>
      </c>
      <c r="E300" s="7">
        <f t="shared" si="138"/>
        <v>2000</v>
      </c>
      <c r="F300" s="7">
        <f t="shared" si="139"/>
        <v>19</v>
      </c>
      <c r="G300" s="7" t="s">
        <v>447</v>
      </c>
      <c r="H300" s="7">
        <f t="shared" si="118"/>
        <v>1</v>
      </c>
      <c r="I300" s="7"/>
      <c r="J300" s="7" t="s">
        <v>470</v>
      </c>
      <c r="K300" s="7">
        <f t="shared" si="135"/>
        <v>1</v>
      </c>
      <c r="L300" s="7">
        <v>12</v>
      </c>
      <c r="M300" s="7" t="s">
        <v>495</v>
      </c>
      <c r="N300" s="7">
        <f t="shared" si="134"/>
        <v>1</v>
      </c>
      <c r="O300" s="7" t="s">
        <v>494</v>
      </c>
      <c r="P300" s="7">
        <f t="shared" si="141"/>
        <v>0</v>
      </c>
      <c r="Q300" s="7" t="s">
        <v>494</v>
      </c>
      <c r="R300" s="7">
        <f t="shared" si="131"/>
        <v>0</v>
      </c>
      <c r="S300" s="7" t="s">
        <v>501</v>
      </c>
      <c r="T300" s="7">
        <f t="shared" si="119"/>
        <v>1</v>
      </c>
      <c r="U300" s="7" t="s">
        <v>509</v>
      </c>
      <c r="V300" s="25">
        <v>52</v>
      </c>
      <c r="W300" s="25">
        <v>50</v>
      </c>
      <c r="X300" s="25">
        <v>26</v>
      </c>
      <c r="Y300" s="7">
        <f t="shared" si="142"/>
        <v>3</v>
      </c>
      <c r="Z300" s="7" t="s">
        <v>514</v>
      </c>
      <c r="AA300" s="7">
        <f t="shared" si="140"/>
        <v>6</v>
      </c>
      <c r="AB300" s="7">
        <v>14</v>
      </c>
      <c r="AC300" s="7">
        <v>8</v>
      </c>
      <c r="AD300" s="7">
        <v>0</v>
      </c>
      <c r="AE300" s="7">
        <v>29</v>
      </c>
      <c r="AF300" s="7">
        <v>13</v>
      </c>
      <c r="AG300" s="7">
        <v>3</v>
      </c>
      <c r="AH300" s="7">
        <v>6</v>
      </c>
      <c r="AI300" s="7">
        <v>7</v>
      </c>
      <c r="AJ300" s="7">
        <v>10</v>
      </c>
      <c r="AK300" s="7">
        <v>0</v>
      </c>
      <c r="AL300" s="7">
        <v>18</v>
      </c>
      <c r="AM300" s="7">
        <v>22</v>
      </c>
      <c r="AN300" s="7">
        <v>23</v>
      </c>
      <c r="AO300" s="7">
        <v>38</v>
      </c>
      <c r="AP300" s="7">
        <v>32</v>
      </c>
      <c r="AQ300" s="7">
        <v>28</v>
      </c>
      <c r="AR300" s="7">
        <v>28</v>
      </c>
      <c r="AS300" s="7">
        <v>0.95833333333333337</v>
      </c>
      <c r="AT300" s="8">
        <v>19</v>
      </c>
      <c r="AU300" s="8">
        <v>25</v>
      </c>
      <c r="AV300" s="8">
        <v>0.42222222222222222</v>
      </c>
      <c r="AW300" s="8">
        <v>0.55555555555555558</v>
      </c>
      <c r="AX300" s="8">
        <v>0.48888888888888887</v>
      </c>
      <c r="AY300" s="8">
        <v>498.28</v>
      </c>
      <c r="AZ300" s="8">
        <v>666.65</v>
      </c>
      <c r="BA300" s="8">
        <v>573.11111111111109</v>
      </c>
      <c r="BB300" s="8">
        <v>649.52631578947364</v>
      </c>
      <c r="BC300" s="8">
        <v>703.58333333333337</v>
      </c>
      <c r="BD300" s="8">
        <v>679.69767441860461</v>
      </c>
      <c r="BE300" s="8">
        <v>625.19318181818187</v>
      </c>
      <c r="BF300" s="8">
        <v>-151.24631578947367</v>
      </c>
      <c r="BG300" s="8">
        <v>-36.933333333333394</v>
      </c>
      <c r="BH300" s="8">
        <v>-106.58656330749352</v>
      </c>
      <c r="BI300" s="7">
        <v>358</v>
      </c>
      <c r="BJ300" s="7">
        <v>366</v>
      </c>
      <c r="BK300" s="7">
        <v>2322.5333333333333</v>
      </c>
      <c r="BL300" s="7">
        <v>2693.0166666666669</v>
      </c>
      <c r="BM300" s="7">
        <v>0.98684210000000006</v>
      </c>
      <c r="BN300" s="7">
        <v>0.98684210000000006</v>
      </c>
      <c r="BO300" s="7">
        <v>0.98684210000000006</v>
      </c>
      <c r="BP300" s="7">
        <v>464.14864864864899</v>
      </c>
      <c r="BQ300" s="7">
        <v>456.722222222222</v>
      </c>
      <c r="BR300" s="7">
        <v>460.48630136986299</v>
      </c>
      <c r="BS300" s="7">
        <v>-7.4264264264264197</v>
      </c>
      <c r="BT300" s="7">
        <v>3.7697927745363402E-2</v>
      </c>
      <c r="BU300" s="7">
        <v>3</v>
      </c>
      <c r="BV300" s="39">
        <v>38.517123287671211</v>
      </c>
      <c r="BW300" s="39">
        <v>27.848718756230717</v>
      </c>
      <c r="BX300" s="39">
        <v>44</v>
      </c>
      <c r="BY300" s="39">
        <v>-64.832876712328783</v>
      </c>
      <c r="BZ300" s="39">
        <v>56.822296093464338</v>
      </c>
      <c r="CA300" s="39">
        <v>30</v>
      </c>
      <c r="CB300">
        <v>0.59459459459459463</v>
      </c>
      <c r="CC300">
        <v>0.59409863083164249</v>
      </c>
      <c r="CD300" s="7">
        <v>0.92500000000000004</v>
      </c>
      <c r="CE300" s="25">
        <v>344.46666666666664</v>
      </c>
      <c r="CF300" s="25">
        <v>458.05882352941177</v>
      </c>
      <c r="CG300" s="7">
        <v>1</v>
      </c>
      <c r="CH300" s="7">
        <v>0.8666666666666667</v>
      </c>
      <c r="CI300" s="7">
        <v>0.93333333333333335</v>
      </c>
      <c r="CJ300" s="8">
        <v>3</v>
      </c>
      <c r="CK300" s="15" t="s">
        <v>506</v>
      </c>
      <c r="CL300" s="8">
        <f t="shared" si="120"/>
        <v>4</v>
      </c>
      <c r="CM300" s="15" t="s">
        <v>634</v>
      </c>
      <c r="CN300" s="8">
        <v>0</v>
      </c>
      <c r="CO300" s="15" t="s">
        <v>634</v>
      </c>
      <c r="CP300" s="8">
        <v>0</v>
      </c>
      <c r="CQ300" s="15" t="s">
        <v>637</v>
      </c>
      <c r="CR300" s="7">
        <v>1</v>
      </c>
      <c r="CS300" s="7">
        <v>2</v>
      </c>
      <c r="CT300" s="7">
        <v>4</v>
      </c>
      <c r="CU300" s="8">
        <v>2</v>
      </c>
      <c r="CV300" s="8">
        <v>1</v>
      </c>
      <c r="CW300" s="15">
        <v>7</v>
      </c>
      <c r="CX300" s="7">
        <f t="shared" si="121"/>
        <v>0</v>
      </c>
      <c r="CY300" s="7">
        <f t="shared" si="122"/>
        <v>0</v>
      </c>
      <c r="CZ300" s="7">
        <v>2</v>
      </c>
      <c r="DA300" s="7">
        <v>4</v>
      </c>
      <c r="DB300" s="7">
        <v>0</v>
      </c>
      <c r="DC300" s="7">
        <v>1</v>
      </c>
      <c r="DD300" s="7">
        <v>2</v>
      </c>
      <c r="DE300" s="7">
        <v>20</v>
      </c>
      <c r="DF300" s="8">
        <v>27</v>
      </c>
      <c r="DG300" s="7">
        <v>40</v>
      </c>
      <c r="DH300" s="8">
        <v>0.95833333333333337</v>
      </c>
      <c r="DI300" s="8">
        <v>21</v>
      </c>
      <c r="DJ300" s="8">
        <v>22</v>
      </c>
      <c r="DK300" s="8">
        <v>0.46666666666666667</v>
      </c>
      <c r="DL300" s="8">
        <f t="shared" si="128"/>
        <v>0.48888888888888887</v>
      </c>
      <c r="DM300" s="8">
        <f t="shared" si="129"/>
        <v>0.4777777777777778</v>
      </c>
      <c r="DN300" s="8">
        <v>718.875</v>
      </c>
      <c r="DO300" s="8">
        <v>735.09090909090912</v>
      </c>
      <c r="DP300" s="8">
        <v>726.63043478260875</v>
      </c>
      <c r="DQ300" s="8">
        <v>802.95238095238096</v>
      </c>
      <c r="DR300" s="8">
        <v>759.72727272727275</v>
      </c>
      <c r="DS300" s="8">
        <v>780.83720930232562</v>
      </c>
      <c r="DT300" s="8">
        <v>752.82022471910113</v>
      </c>
      <c r="DU300" s="8">
        <f t="shared" si="130"/>
        <v>-84.077380952380963</v>
      </c>
      <c r="DV300" s="8">
        <f t="shared" si="130"/>
        <v>-24.636363636363626</v>
      </c>
      <c r="DW300" s="8">
        <f t="shared" si="130"/>
        <v>-54.206774519716873</v>
      </c>
      <c r="EB300" s="7">
        <v>1</v>
      </c>
      <c r="EC300" s="7">
        <v>0.96052630000000006</v>
      </c>
      <c r="ED300" s="7">
        <v>0.9802632</v>
      </c>
      <c r="EE300" s="7">
        <v>421.68918918918899</v>
      </c>
      <c r="EF300" s="7">
        <v>433.23943661971799</v>
      </c>
      <c r="EG300" s="7">
        <v>427.34482758620697</v>
      </c>
      <c r="EH300" s="7">
        <v>11.5502474305292</v>
      </c>
      <c r="EI300" s="7">
        <v>3.7108437773113102E-2</v>
      </c>
      <c r="EJ300" s="7">
        <v>4</v>
      </c>
      <c r="EK300">
        <v>38.196883428229015</v>
      </c>
      <c r="EL300">
        <v>24.593683194179711</v>
      </c>
      <c r="EM300">
        <v>47</v>
      </c>
      <c r="EN300">
        <v>-34.834637454355715</v>
      </c>
      <c r="EO300">
        <v>31.532377159482419</v>
      </c>
      <c r="EP300">
        <v>27</v>
      </c>
      <c r="EQ300">
        <v>0.63513513513513509</v>
      </c>
      <c r="ER300">
        <v>1.0965201942543221</v>
      </c>
      <c r="ES300" s="7">
        <v>0.92500000000000004</v>
      </c>
      <c r="ET300" s="25">
        <v>341.77586206896552</v>
      </c>
      <c r="EU300" s="25">
        <v>432.24528301886795</v>
      </c>
      <c r="EV300" s="7">
        <v>0.98333333333333328</v>
      </c>
      <c r="EW300" s="7">
        <v>0.9</v>
      </c>
      <c r="EX300" s="7">
        <v>0.94166666666666665</v>
      </c>
    </row>
    <row r="301" spans="1:154" x14ac:dyDescent="0.25">
      <c r="A301" s="3">
        <v>3006</v>
      </c>
      <c r="B301" s="7" t="s">
        <v>111</v>
      </c>
      <c r="C301" s="7" t="str">
        <f t="shared" si="136"/>
        <v>00</v>
      </c>
      <c r="D301" s="7">
        <f t="shared" si="137"/>
        <v>1900</v>
      </c>
      <c r="E301" s="7">
        <f t="shared" si="138"/>
        <v>2000</v>
      </c>
      <c r="F301" s="7">
        <f t="shared" si="139"/>
        <v>19</v>
      </c>
      <c r="G301" s="7" t="s">
        <v>447</v>
      </c>
      <c r="H301" s="7">
        <f t="shared" si="118"/>
        <v>1</v>
      </c>
      <c r="I301" s="7"/>
      <c r="J301" s="7" t="s">
        <v>470</v>
      </c>
      <c r="K301" s="7">
        <f t="shared" si="135"/>
        <v>1</v>
      </c>
      <c r="L301" s="7">
        <v>12</v>
      </c>
      <c r="M301" s="7" t="s">
        <v>495</v>
      </c>
      <c r="N301" s="7">
        <f t="shared" ref="N301:N332" si="143">IF(M301="לא",0,1)</f>
        <v>1</v>
      </c>
      <c r="O301" s="7" t="s">
        <v>494</v>
      </c>
      <c r="P301" s="7">
        <f t="shared" si="141"/>
        <v>0</v>
      </c>
      <c r="Q301" s="7" t="s">
        <v>495</v>
      </c>
      <c r="R301" s="7">
        <f t="shared" si="131"/>
        <v>1</v>
      </c>
      <c r="S301" s="7" t="s">
        <v>501</v>
      </c>
      <c r="T301" s="7">
        <f t="shared" si="119"/>
        <v>1</v>
      </c>
      <c r="U301" s="7" t="s">
        <v>506</v>
      </c>
      <c r="V301" s="25">
        <v>49</v>
      </c>
      <c r="W301" s="25">
        <v>40</v>
      </c>
      <c r="X301" s="25">
        <v>26</v>
      </c>
      <c r="Y301" s="7">
        <f t="shared" si="142"/>
        <v>4</v>
      </c>
      <c r="Z301" s="7" t="s">
        <v>514</v>
      </c>
      <c r="AA301" s="7">
        <f t="shared" si="140"/>
        <v>6</v>
      </c>
      <c r="AB301" s="7">
        <v>7</v>
      </c>
      <c r="AC301" s="7">
        <v>1</v>
      </c>
      <c r="AD301" s="7">
        <v>0</v>
      </c>
      <c r="AE301" s="7">
        <v>3</v>
      </c>
      <c r="AF301" s="7">
        <v>0</v>
      </c>
      <c r="AG301" s="7">
        <v>0</v>
      </c>
      <c r="AH301" s="7">
        <v>0</v>
      </c>
      <c r="AI301" s="7">
        <v>3</v>
      </c>
      <c r="AJ301" s="7">
        <v>0</v>
      </c>
      <c r="AK301" s="7">
        <v>2</v>
      </c>
      <c r="AL301" s="7">
        <v>5</v>
      </c>
      <c r="AM301" s="7">
        <v>27</v>
      </c>
      <c r="AN301" s="7">
        <v>32</v>
      </c>
      <c r="AO301" s="7">
        <v>33</v>
      </c>
      <c r="AP301" s="7">
        <v>36</v>
      </c>
      <c r="AQ301" s="7">
        <v>18.666666666666668</v>
      </c>
      <c r="AR301" s="7">
        <v>31</v>
      </c>
      <c r="AS301" s="7">
        <v>0.875</v>
      </c>
      <c r="AT301" s="8">
        <v>23</v>
      </c>
      <c r="AU301" s="8">
        <v>35</v>
      </c>
      <c r="AV301" s="8">
        <v>0.51111111111111107</v>
      </c>
      <c r="AW301" s="8">
        <v>0.77777777777777779</v>
      </c>
      <c r="AX301" s="8">
        <v>0.64444444444444449</v>
      </c>
      <c r="AY301" s="8">
        <v>780.52631578947364</v>
      </c>
      <c r="AZ301" s="8">
        <v>779.8</v>
      </c>
      <c r="BA301" s="8">
        <v>780.27586206896547</v>
      </c>
      <c r="BB301" s="8">
        <v>896.35</v>
      </c>
      <c r="BC301" s="8">
        <v>797.69230769230774</v>
      </c>
      <c r="BD301" s="8">
        <v>840.58695652173913</v>
      </c>
      <c r="BE301" s="8">
        <v>817.26666666666665</v>
      </c>
      <c r="BF301" s="8">
        <v>-115.82368421052638</v>
      </c>
      <c r="BG301" s="8">
        <v>-17.892307692307782</v>
      </c>
      <c r="BH301" s="8">
        <v>-60.311094452773659</v>
      </c>
      <c r="BM301" s="7">
        <v>0.9473684</v>
      </c>
      <c r="BN301" s="7">
        <v>0.9210526</v>
      </c>
      <c r="BO301" s="7">
        <v>0.93421050000000005</v>
      </c>
      <c r="BP301" s="7">
        <v>496.10144927536197</v>
      </c>
      <c r="BQ301" s="7">
        <v>486.67164179104498</v>
      </c>
      <c r="BR301" s="7">
        <v>491.45588235294099</v>
      </c>
      <c r="BS301" s="7">
        <v>-9.4298074843175606</v>
      </c>
      <c r="BT301" s="7">
        <v>6.7822965193554602E-2</v>
      </c>
      <c r="BU301" s="7">
        <v>10</v>
      </c>
      <c r="BV301" s="39">
        <v>56.162184873949641</v>
      </c>
      <c r="BW301" s="39">
        <v>39.865037620574142</v>
      </c>
      <c r="BX301" s="39">
        <v>35</v>
      </c>
      <c r="BY301" s="39">
        <v>-68.823529411764696</v>
      </c>
      <c r="BZ301" s="39">
        <v>50.77589168562762</v>
      </c>
      <c r="CA301" s="39">
        <v>34</v>
      </c>
      <c r="CB301">
        <v>0.50724637681159424</v>
      </c>
      <c r="CC301">
        <v>0.816031746031747</v>
      </c>
      <c r="CD301" s="7">
        <v>0.90833333333333333</v>
      </c>
      <c r="CE301" s="25">
        <v>429.60344827586209</v>
      </c>
      <c r="CF301" s="25">
        <v>513.52941176470586</v>
      </c>
      <c r="CG301" s="7">
        <v>1</v>
      </c>
      <c r="CH301" s="7">
        <v>0.8666666666666667</v>
      </c>
      <c r="CI301" s="7">
        <v>0.93333333333333335</v>
      </c>
      <c r="CJ301" s="8">
        <v>3</v>
      </c>
      <c r="CK301" s="8" t="s">
        <v>504</v>
      </c>
      <c r="CL301" s="8">
        <f t="shared" si="120"/>
        <v>3</v>
      </c>
      <c r="CM301" s="8" t="s">
        <v>634</v>
      </c>
      <c r="CN301" s="8">
        <v>0</v>
      </c>
      <c r="CO301" s="8" t="s">
        <v>634</v>
      </c>
      <c r="CP301" s="8">
        <v>0</v>
      </c>
      <c r="CQ301" s="7" t="s">
        <v>635</v>
      </c>
      <c r="CR301" s="7">
        <v>0</v>
      </c>
      <c r="CS301" s="7">
        <v>1</v>
      </c>
      <c r="CT301" s="7">
        <v>0</v>
      </c>
      <c r="CU301" s="8">
        <v>9</v>
      </c>
      <c r="CV301" s="8">
        <v>1</v>
      </c>
      <c r="CW301" s="7">
        <v>4</v>
      </c>
      <c r="CX301" s="7">
        <f t="shared" si="121"/>
        <v>0</v>
      </c>
      <c r="CY301" s="7">
        <f t="shared" si="122"/>
        <v>0</v>
      </c>
      <c r="CZ301" s="7">
        <v>0</v>
      </c>
      <c r="DA301" s="7">
        <v>0</v>
      </c>
      <c r="DB301" s="7">
        <v>4</v>
      </c>
      <c r="DC301" s="7">
        <v>0</v>
      </c>
      <c r="DD301" s="7">
        <v>0</v>
      </c>
      <c r="DE301" s="7">
        <v>1</v>
      </c>
      <c r="DF301" s="8">
        <v>31</v>
      </c>
      <c r="DG301" s="7">
        <v>40</v>
      </c>
      <c r="DH301" s="8">
        <v>0.875</v>
      </c>
      <c r="DI301" s="8">
        <v>24</v>
      </c>
      <c r="DJ301" s="8">
        <v>30</v>
      </c>
      <c r="DK301" s="8">
        <v>0.53333333333333333</v>
      </c>
      <c r="DL301" s="8">
        <f t="shared" si="128"/>
        <v>0.66666666666666663</v>
      </c>
      <c r="DM301" s="8">
        <f t="shared" si="129"/>
        <v>0.6</v>
      </c>
      <c r="DN301" s="8">
        <v>674.44444444444446</v>
      </c>
      <c r="DO301" s="8">
        <v>718.4666666666667</v>
      </c>
      <c r="DP301" s="8">
        <v>694.4545454545455</v>
      </c>
      <c r="DQ301" s="8">
        <v>811.0454545454545</v>
      </c>
      <c r="DR301" s="8">
        <v>759</v>
      </c>
      <c r="DS301" s="8">
        <v>783.36170212765956</v>
      </c>
      <c r="DT301" s="8">
        <v>746.6875</v>
      </c>
      <c r="DU301" s="8">
        <f t="shared" si="130"/>
        <v>-136.60101010101005</v>
      </c>
      <c r="DV301" s="8">
        <f t="shared" si="130"/>
        <v>-40.533333333333303</v>
      </c>
      <c r="DW301" s="8">
        <f t="shared" si="130"/>
        <v>-88.907156673114059</v>
      </c>
      <c r="EB301" s="7">
        <v>0.8947368</v>
      </c>
      <c r="EC301" s="7">
        <v>0.93421050000000005</v>
      </c>
      <c r="ED301" s="7">
        <v>0.91447369999999994</v>
      </c>
      <c r="EE301" s="7">
        <v>504.46875</v>
      </c>
      <c r="EF301" s="7">
        <v>497.50724637681202</v>
      </c>
      <c r="EG301" s="7">
        <v>500.857142857143</v>
      </c>
      <c r="EH301" s="7">
        <v>-6.9615036231883796</v>
      </c>
      <c r="EI301" s="7">
        <v>0.101623347256539</v>
      </c>
      <c r="EJ301" s="7">
        <v>12</v>
      </c>
      <c r="EK301">
        <v>68.426165295730485</v>
      </c>
      <c r="EL301">
        <v>37.314136425886211</v>
      </c>
      <c r="EM301">
        <v>37</v>
      </c>
      <c r="EN301">
        <v>-123.42132505175985</v>
      </c>
      <c r="EO301">
        <v>120.87092542147961</v>
      </c>
      <c r="EP301">
        <v>28</v>
      </c>
      <c r="EQ301">
        <v>0.56923076923076921</v>
      </c>
      <c r="ER301">
        <v>0.55441120298323032</v>
      </c>
      <c r="ES301" s="7">
        <v>0.90833333333333333</v>
      </c>
      <c r="ET301" s="25">
        <v>420.52542372881356</v>
      </c>
      <c r="EU301" s="25">
        <v>473.34</v>
      </c>
      <c r="EV301" s="7">
        <v>1</v>
      </c>
      <c r="EW301" s="7">
        <v>0.85</v>
      </c>
      <c r="EX301" s="7">
        <v>0.92500000000000004</v>
      </c>
    </row>
    <row r="302" spans="1:154" x14ac:dyDescent="0.25">
      <c r="A302" s="3">
        <v>3007</v>
      </c>
      <c r="B302" s="7" t="s">
        <v>267</v>
      </c>
      <c r="C302" s="7" t="str">
        <f t="shared" si="136"/>
        <v>00</v>
      </c>
      <c r="D302" s="7">
        <f t="shared" si="137"/>
        <v>1900</v>
      </c>
      <c r="E302" s="7">
        <f t="shared" si="138"/>
        <v>2000</v>
      </c>
      <c r="F302" s="7">
        <f t="shared" si="139"/>
        <v>19</v>
      </c>
      <c r="G302" s="7" t="s">
        <v>447</v>
      </c>
      <c r="H302" s="7">
        <f t="shared" si="118"/>
        <v>1</v>
      </c>
      <c r="I302" s="7"/>
      <c r="J302" s="7" t="s">
        <v>470</v>
      </c>
      <c r="K302" s="7">
        <f t="shared" si="135"/>
        <v>1</v>
      </c>
      <c r="L302" s="7">
        <v>12</v>
      </c>
      <c r="M302" s="7" t="s">
        <v>495</v>
      </c>
      <c r="N302" s="7">
        <f t="shared" si="143"/>
        <v>1</v>
      </c>
      <c r="O302" s="7" t="s">
        <v>495</v>
      </c>
      <c r="P302" s="7">
        <f t="shared" si="141"/>
        <v>1</v>
      </c>
      <c r="Q302" s="7" t="s">
        <v>495</v>
      </c>
      <c r="R302" s="7">
        <f t="shared" si="131"/>
        <v>1</v>
      </c>
      <c r="S302" s="7" t="s">
        <v>501</v>
      </c>
      <c r="T302" s="7">
        <f t="shared" si="119"/>
        <v>1</v>
      </c>
      <c r="U302" s="7" t="s">
        <v>506</v>
      </c>
      <c r="V302" s="25">
        <v>54</v>
      </c>
      <c r="W302" s="25">
        <v>70</v>
      </c>
      <c r="X302" s="25">
        <v>28</v>
      </c>
      <c r="Y302" s="7">
        <f t="shared" si="142"/>
        <v>4</v>
      </c>
      <c r="Z302" s="7" t="s">
        <v>514</v>
      </c>
      <c r="AA302" s="7">
        <f t="shared" si="140"/>
        <v>6</v>
      </c>
      <c r="AB302" s="7">
        <v>5</v>
      </c>
      <c r="AC302" s="7">
        <v>1</v>
      </c>
      <c r="AD302" s="7">
        <v>0</v>
      </c>
      <c r="AE302" s="7">
        <v>3</v>
      </c>
      <c r="AF302" s="7">
        <v>1</v>
      </c>
      <c r="AG302" s="7">
        <v>1</v>
      </c>
      <c r="AH302" s="7">
        <v>0</v>
      </c>
      <c r="AI302" s="7">
        <v>1</v>
      </c>
      <c r="AJ302" s="7">
        <v>0</v>
      </c>
      <c r="AK302" s="7">
        <v>0</v>
      </c>
      <c r="AL302" s="7">
        <v>19</v>
      </c>
      <c r="AM302" s="7">
        <v>32</v>
      </c>
      <c r="AN302" s="7">
        <v>37</v>
      </c>
      <c r="AO302" s="7">
        <v>40</v>
      </c>
      <c r="AP302" s="7">
        <v>41</v>
      </c>
      <c r="AQ302" s="7">
        <v>18</v>
      </c>
      <c r="AR302" s="7">
        <v>37</v>
      </c>
      <c r="AS302" s="7">
        <v>1</v>
      </c>
      <c r="AT302" s="8">
        <v>16</v>
      </c>
      <c r="AU302" s="8">
        <v>24</v>
      </c>
      <c r="AV302" s="8">
        <v>0.35555555555555557</v>
      </c>
      <c r="AW302" s="8">
        <v>0.53333333333333333</v>
      </c>
      <c r="AX302" s="8">
        <v>0.44444444444444442</v>
      </c>
      <c r="AY302" s="8">
        <v>646.17857142857144</v>
      </c>
      <c r="AZ302" s="8">
        <v>646</v>
      </c>
      <c r="BA302" s="8">
        <v>646.10416666666663</v>
      </c>
      <c r="BB302" s="8">
        <v>608.73333333333335</v>
      </c>
      <c r="BC302" s="8">
        <v>615.5</v>
      </c>
      <c r="BD302" s="8">
        <v>612.89743589743591</v>
      </c>
      <c r="BE302" s="8">
        <v>631.21839080459768</v>
      </c>
      <c r="BF302" s="8">
        <v>37.445238095238096</v>
      </c>
      <c r="BG302" s="8">
        <v>30.5</v>
      </c>
      <c r="BH302" s="8">
        <v>33.206730769230717</v>
      </c>
      <c r="BM302" s="7">
        <v>1</v>
      </c>
      <c r="BN302" s="7">
        <v>0.98684210000000006</v>
      </c>
      <c r="BO302" s="7">
        <v>0.99342109999999995</v>
      </c>
      <c r="BP302" s="7">
        <v>455.92</v>
      </c>
      <c r="BQ302" s="7">
        <v>444.70666666666699</v>
      </c>
      <c r="BR302" s="7">
        <v>450.31333333333299</v>
      </c>
      <c r="BS302" s="7">
        <v>-11.2133333333334</v>
      </c>
      <c r="BT302" s="7">
        <v>5.7395896631269101E-2</v>
      </c>
      <c r="BU302" s="7">
        <v>1</v>
      </c>
      <c r="BV302" s="39">
        <v>30.312727272727283</v>
      </c>
      <c r="BW302" s="39">
        <v>22.291375413251359</v>
      </c>
      <c r="BX302" s="39">
        <v>33</v>
      </c>
      <c r="BY302" s="39">
        <v>-43.840952380952359</v>
      </c>
      <c r="BZ302" s="39">
        <v>35.70460980038483</v>
      </c>
      <c r="CA302" s="39">
        <v>42</v>
      </c>
      <c r="CB302">
        <v>0.44</v>
      </c>
      <c r="CC302">
        <v>0.6914249263868022</v>
      </c>
      <c r="CD302" s="7">
        <v>0.94166666666666665</v>
      </c>
      <c r="CE302" s="25">
        <v>372.55</v>
      </c>
      <c r="CF302" s="25">
        <v>479.96226415094338</v>
      </c>
      <c r="CG302" s="7">
        <v>1</v>
      </c>
      <c r="CH302" s="7">
        <v>0.8833333333333333</v>
      </c>
      <c r="CI302" s="7">
        <v>0.94166666666666665</v>
      </c>
      <c r="CJ302" s="8"/>
      <c r="CK302" s="8"/>
      <c r="CL302" s="8"/>
      <c r="CM302" s="8"/>
      <c r="CN302" s="8"/>
      <c r="CO302" s="8"/>
      <c r="CP302" s="8"/>
      <c r="CU302" s="8"/>
      <c r="CV302" s="8"/>
      <c r="DF302" s="8"/>
      <c r="ET302" s="25"/>
      <c r="EU302" s="25"/>
    </row>
    <row r="303" spans="1:154" x14ac:dyDescent="0.25">
      <c r="A303" s="3">
        <v>3010</v>
      </c>
      <c r="B303" s="7" t="s">
        <v>266</v>
      </c>
      <c r="C303" s="7" t="str">
        <f t="shared" si="136"/>
        <v>00</v>
      </c>
      <c r="D303" s="7">
        <f t="shared" si="137"/>
        <v>1900</v>
      </c>
      <c r="E303" s="7">
        <f t="shared" si="138"/>
        <v>2000</v>
      </c>
      <c r="F303" s="7">
        <f t="shared" si="139"/>
        <v>19</v>
      </c>
      <c r="G303" s="7" t="s">
        <v>447</v>
      </c>
      <c r="H303" s="7">
        <f t="shared" si="118"/>
        <v>1</v>
      </c>
      <c r="I303" s="7"/>
      <c r="J303" s="7" t="s">
        <v>470</v>
      </c>
      <c r="K303" s="7">
        <f t="shared" si="135"/>
        <v>1</v>
      </c>
      <c r="L303" s="7">
        <v>12</v>
      </c>
      <c r="M303" s="7" t="s">
        <v>495</v>
      </c>
      <c r="N303" s="7">
        <f t="shared" si="143"/>
        <v>1</v>
      </c>
      <c r="O303" s="7" t="s">
        <v>494</v>
      </c>
      <c r="P303" s="7">
        <f t="shared" si="141"/>
        <v>0</v>
      </c>
      <c r="Q303" s="7" t="s">
        <v>494</v>
      </c>
      <c r="R303" s="7">
        <f t="shared" si="131"/>
        <v>0</v>
      </c>
      <c r="S303" s="7" t="s">
        <v>501</v>
      </c>
      <c r="T303" s="7">
        <f t="shared" si="119"/>
        <v>1</v>
      </c>
      <c r="U303" s="7" t="s">
        <v>506</v>
      </c>
      <c r="V303" s="25">
        <v>49</v>
      </c>
      <c r="W303" s="25">
        <v>40</v>
      </c>
      <c r="X303" s="25">
        <v>26</v>
      </c>
      <c r="Y303" s="7">
        <f t="shared" si="142"/>
        <v>4</v>
      </c>
      <c r="Z303" s="7" t="s">
        <v>514</v>
      </c>
      <c r="AA303" s="7">
        <f t="shared" si="140"/>
        <v>6</v>
      </c>
      <c r="AB303" s="7">
        <v>0</v>
      </c>
      <c r="AC303" s="7">
        <v>1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12</v>
      </c>
      <c r="AM303" s="7">
        <v>31</v>
      </c>
      <c r="AN303" s="7">
        <v>28</v>
      </c>
      <c r="AO303" s="7">
        <v>37</v>
      </c>
      <c r="AP303" s="7">
        <v>36</v>
      </c>
      <c r="AQ303" s="7">
        <v>15</v>
      </c>
      <c r="AR303" s="7">
        <v>28</v>
      </c>
      <c r="AS303" s="7">
        <v>0.91666666666666663</v>
      </c>
      <c r="AT303" s="8">
        <v>28</v>
      </c>
      <c r="AU303" s="8">
        <v>24</v>
      </c>
      <c r="AV303" s="8">
        <v>0.62222222222222223</v>
      </c>
      <c r="AW303" s="8">
        <v>0.53333333333333333</v>
      </c>
      <c r="AX303" s="8">
        <v>0.57777777777777772</v>
      </c>
      <c r="AY303" s="8">
        <v>732</v>
      </c>
      <c r="AZ303" s="8">
        <v>680.23809523809518</v>
      </c>
      <c r="BA303" s="8">
        <v>703.39473684210532</v>
      </c>
      <c r="BB303" s="8">
        <v>595.65384615384619</v>
      </c>
      <c r="BC303" s="8">
        <v>665.27272727272725</v>
      </c>
      <c r="BD303" s="8">
        <v>627.5625</v>
      </c>
      <c r="BE303" s="8">
        <v>661.06976744186045</v>
      </c>
      <c r="BF303" s="8">
        <v>136.34615384615381</v>
      </c>
      <c r="BG303" s="8">
        <v>14.965367965367932</v>
      </c>
      <c r="BH303" s="8">
        <v>75.832236842105317</v>
      </c>
      <c r="BM303" s="26">
        <v>0.53947369999999994</v>
      </c>
      <c r="BN303" s="26">
        <v>0.63157890000000005</v>
      </c>
      <c r="BO303" s="26">
        <v>0.58552630000000006</v>
      </c>
      <c r="BP303" s="26">
        <v>469.07692307692298</v>
      </c>
      <c r="BQ303" s="26">
        <v>454</v>
      </c>
      <c r="BR303" s="26">
        <v>461</v>
      </c>
      <c r="BS303" s="26">
        <v>-15.0769230769231</v>
      </c>
      <c r="BT303" s="26">
        <v>3.0001904293315399E-2</v>
      </c>
      <c r="BU303" s="26">
        <v>44</v>
      </c>
      <c r="BV303" s="39">
        <v>32.331466965285564</v>
      </c>
      <c r="BW303" s="39">
        <v>25.582196025021066</v>
      </c>
      <c r="BX303" s="39">
        <v>19</v>
      </c>
      <c r="BY303" s="39">
        <v>-71.129685916919954</v>
      </c>
      <c r="BZ303" s="39">
        <v>77.218598913348515</v>
      </c>
      <c r="CA303" s="39">
        <v>21</v>
      </c>
      <c r="CB303">
        <v>0.47499999999999998</v>
      </c>
      <c r="CC303">
        <v>0.4545425239617813</v>
      </c>
      <c r="CD303" s="7">
        <v>0.8666666666666667</v>
      </c>
      <c r="CE303" s="25">
        <v>396.60784313725492</v>
      </c>
      <c r="CF303" s="25">
        <v>427.79245283018867</v>
      </c>
      <c r="CG303" s="7">
        <v>0.9</v>
      </c>
      <c r="CH303" s="7">
        <v>0.9</v>
      </c>
      <c r="CI303" s="7">
        <v>0.9</v>
      </c>
      <c r="CJ303" s="8">
        <v>2</v>
      </c>
      <c r="CK303" s="8" t="s">
        <v>504</v>
      </c>
      <c r="CL303" s="8">
        <f t="shared" si="120"/>
        <v>3</v>
      </c>
      <c r="CM303" s="8" t="s">
        <v>634</v>
      </c>
      <c r="CN303" s="8">
        <v>0</v>
      </c>
      <c r="CO303" s="8" t="s">
        <v>639</v>
      </c>
      <c r="CP303" s="8">
        <v>1</v>
      </c>
      <c r="CQ303" s="7" t="s">
        <v>637</v>
      </c>
      <c r="CR303" s="7">
        <v>1</v>
      </c>
      <c r="CS303" s="7">
        <v>5</v>
      </c>
      <c r="CT303" s="7">
        <v>2</v>
      </c>
      <c r="CU303" s="9"/>
      <c r="CV303" s="8">
        <v>1</v>
      </c>
      <c r="CW303" s="7">
        <v>6</v>
      </c>
      <c r="CX303" s="7">
        <f t="shared" si="121"/>
        <v>0</v>
      </c>
      <c r="CY303" s="7">
        <f t="shared" si="122"/>
        <v>0</v>
      </c>
      <c r="CZ303" s="7">
        <v>0</v>
      </c>
      <c r="DA303" s="7">
        <v>2</v>
      </c>
      <c r="DB303" s="7">
        <v>1</v>
      </c>
      <c r="DC303" s="7">
        <v>3</v>
      </c>
      <c r="DD303" s="7">
        <v>0</v>
      </c>
      <c r="DE303" s="7">
        <v>22</v>
      </c>
      <c r="DF303" s="8">
        <v>24</v>
      </c>
      <c r="DG303" s="7">
        <v>37</v>
      </c>
      <c r="DH303" s="8">
        <v>0.95833333333333337</v>
      </c>
      <c r="DI303" s="8">
        <v>24</v>
      </c>
      <c r="DJ303" s="8">
        <v>23</v>
      </c>
      <c r="DK303" s="8">
        <v>0.53333333333333333</v>
      </c>
      <c r="DL303" s="8">
        <f t="shared" si="128"/>
        <v>0.51111111111111107</v>
      </c>
      <c r="DM303" s="8">
        <f t="shared" si="129"/>
        <v>0.52222222222222225</v>
      </c>
      <c r="DN303" s="8">
        <v>636.65</v>
      </c>
      <c r="DO303" s="8">
        <v>653.90909090909088</v>
      </c>
      <c r="DP303" s="8">
        <v>645.69047619047615</v>
      </c>
      <c r="DQ303" s="8">
        <v>662.75</v>
      </c>
      <c r="DR303" s="8">
        <v>647.95238095238096</v>
      </c>
      <c r="DS303" s="8">
        <v>655.84444444444443</v>
      </c>
      <c r="DT303" s="8">
        <v>650.94252873563221</v>
      </c>
      <c r="DU303" s="8">
        <f t="shared" si="130"/>
        <v>-26.100000000000023</v>
      </c>
      <c r="DV303" s="8">
        <f t="shared" si="130"/>
        <v>5.9567099567099149</v>
      </c>
      <c r="DW303" s="8">
        <f t="shared" si="130"/>
        <v>-10.153968253968287</v>
      </c>
      <c r="EB303" s="7">
        <v>0.96052630000000006</v>
      </c>
      <c r="EC303" s="7">
        <v>0.98684210000000006</v>
      </c>
      <c r="ED303" s="7">
        <v>0.9736842</v>
      </c>
      <c r="EE303" s="7">
        <v>447.84285714285699</v>
      </c>
      <c r="EF303" s="7">
        <v>460.82191780821898</v>
      </c>
      <c r="EG303" s="7">
        <v>454.46853146853101</v>
      </c>
      <c r="EH303" s="7">
        <v>12.979060665362001</v>
      </c>
      <c r="EI303" s="7">
        <v>5.2402689331188503E-2</v>
      </c>
      <c r="EJ303" s="7">
        <v>5</v>
      </c>
      <c r="EK303">
        <v>49.488584474885762</v>
      </c>
      <c r="EL303">
        <v>29.956847270911265</v>
      </c>
      <c r="EM303">
        <v>42</v>
      </c>
      <c r="EN303">
        <v>-41.785225048923721</v>
      </c>
      <c r="EO303">
        <v>34.705227360189518</v>
      </c>
      <c r="EP303">
        <v>28</v>
      </c>
      <c r="EQ303">
        <v>0.6</v>
      </c>
      <c r="ER303">
        <v>1.1843560592755611</v>
      </c>
      <c r="ES303" s="7">
        <v>0.97499999999999998</v>
      </c>
      <c r="ET303" s="25">
        <v>444.20338983050846</v>
      </c>
      <c r="EU303" s="25">
        <v>495.43103448275861</v>
      </c>
      <c r="EV303" s="7">
        <v>1</v>
      </c>
      <c r="EW303" s="7">
        <v>1</v>
      </c>
      <c r="EX303" s="7">
        <v>1</v>
      </c>
    </row>
    <row r="304" spans="1:154" x14ac:dyDescent="0.25">
      <c r="A304" s="3">
        <v>3011</v>
      </c>
      <c r="B304" s="10" t="s">
        <v>268</v>
      </c>
      <c r="C304" s="10"/>
      <c r="D304" s="10"/>
      <c r="E304" s="10"/>
      <c r="F304" s="10"/>
      <c r="G304" s="7" t="s">
        <v>447</v>
      </c>
      <c r="H304" s="7">
        <f t="shared" si="118"/>
        <v>1</v>
      </c>
      <c r="I304" s="7"/>
      <c r="J304" s="7" t="s">
        <v>476</v>
      </c>
      <c r="K304" s="7">
        <f t="shared" si="135"/>
        <v>0</v>
      </c>
      <c r="L304" s="7">
        <v>12</v>
      </c>
      <c r="M304" s="7" t="s">
        <v>495</v>
      </c>
      <c r="N304" s="7">
        <f t="shared" si="143"/>
        <v>1</v>
      </c>
      <c r="O304" s="7" t="s">
        <v>494</v>
      </c>
      <c r="P304" s="7">
        <f t="shared" si="141"/>
        <v>0</v>
      </c>
      <c r="Q304" s="7" t="s">
        <v>494</v>
      </c>
      <c r="R304" s="7">
        <f t="shared" si="131"/>
        <v>0</v>
      </c>
      <c r="S304" s="7" t="s">
        <v>501</v>
      </c>
      <c r="T304" s="7">
        <f t="shared" si="119"/>
        <v>1</v>
      </c>
      <c r="U304" s="7" t="s">
        <v>504</v>
      </c>
      <c r="V304" s="25">
        <v>49</v>
      </c>
      <c r="W304" s="25">
        <v>30</v>
      </c>
      <c r="X304" s="25">
        <v>28</v>
      </c>
      <c r="Y304" s="7">
        <f t="shared" si="142"/>
        <v>3</v>
      </c>
      <c r="Z304" s="7" t="s">
        <v>512</v>
      </c>
      <c r="AA304" s="7">
        <f t="shared" si="140"/>
        <v>4</v>
      </c>
      <c r="AB304" s="7">
        <v>3.4285714285714284</v>
      </c>
      <c r="AC304" s="7">
        <v>1.1666666666666665</v>
      </c>
      <c r="AD304" s="7">
        <v>0</v>
      </c>
      <c r="AE304" s="7">
        <v>8</v>
      </c>
      <c r="AF304" s="7">
        <v>0</v>
      </c>
      <c r="AG304" s="7">
        <v>0</v>
      </c>
      <c r="AH304" s="7">
        <v>0</v>
      </c>
      <c r="AI304" s="7">
        <v>8</v>
      </c>
      <c r="AJ304" s="7">
        <v>0</v>
      </c>
      <c r="AK304" s="7">
        <v>4</v>
      </c>
      <c r="AL304" s="7">
        <v>25</v>
      </c>
      <c r="AM304" s="7">
        <v>35</v>
      </c>
      <c r="AN304" s="7">
        <v>30</v>
      </c>
      <c r="AO304" s="7">
        <v>36</v>
      </c>
      <c r="AP304" s="7">
        <v>39</v>
      </c>
      <c r="AQ304" s="7">
        <v>16</v>
      </c>
      <c r="AR304" s="7">
        <v>45</v>
      </c>
      <c r="AS304" s="7">
        <v>0.79166666666666663</v>
      </c>
      <c r="AT304" s="8">
        <v>13</v>
      </c>
      <c r="AU304" s="8">
        <v>21</v>
      </c>
      <c r="AV304" s="8">
        <v>0.28888888888888886</v>
      </c>
      <c r="AW304" s="8">
        <v>0.46666666666666667</v>
      </c>
      <c r="AX304" s="8">
        <v>0.37777777777777777</v>
      </c>
      <c r="AY304" s="8">
        <v>641.5333333333333</v>
      </c>
      <c r="AZ304" s="8">
        <v>691.625</v>
      </c>
      <c r="BA304" s="8">
        <v>663.7962962962963</v>
      </c>
      <c r="BB304" s="8">
        <v>740.15384615384619</v>
      </c>
      <c r="BC304" s="8">
        <v>729.14285714285711</v>
      </c>
      <c r="BD304" s="8">
        <v>733.35294117647061</v>
      </c>
      <c r="BE304" s="8">
        <v>690.6704545454545</v>
      </c>
      <c r="BF304" s="8">
        <v>-98.620512820512886</v>
      </c>
      <c r="BG304" s="8">
        <v>-37.51785714285711</v>
      </c>
      <c r="BH304" s="8">
        <v>-69.556644880174304</v>
      </c>
      <c r="BM304" s="7">
        <v>0.9473684</v>
      </c>
      <c r="BN304" s="7">
        <v>0.9210526</v>
      </c>
      <c r="BO304" s="7">
        <v>0.93421050000000005</v>
      </c>
      <c r="BP304" s="7">
        <v>515.84285714285704</v>
      </c>
      <c r="BQ304" s="7">
        <v>520.58823529411802</v>
      </c>
      <c r="BR304" s="7">
        <v>518.18115942028999</v>
      </c>
      <c r="BS304" s="7">
        <v>4.7453781512605202</v>
      </c>
      <c r="BT304" s="7">
        <v>8.3940795661977E-2</v>
      </c>
      <c r="BU304" s="7">
        <v>9</v>
      </c>
      <c r="BV304" s="39">
        <v>47.197991391678606</v>
      </c>
      <c r="BW304" s="39">
        <v>38.962069139713741</v>
      </c>
      <c r="BX304" s="39">
        <v>41</v>
      </c>
      <c r="BY304" s="39">
        <v>-60.911764705882355</v>
      </c>
      <c r="BZ304" s="39">
        <v>60.10199663904681</v>
      </c>
      <c r="CA304" s="39">
        <v>30</v>
      </c>
      <c r="CB304">
        <v>0.57746478873239437</v>
      </c>
      <c r="CC304">
        <v>0.77485838112847538</v>
      </c>
      <c r="CD304" s="7">
        <v>0.96666666666666667</v>
      </c>
      <c r="CE304" s="25">
        <v>510.45</v>
      </c>
      <c r="CF304" s="25">
        <v>567.69642857142856</v>
      </c>
      <c r="CG304" s="7">
        <v>1</v>
      </c>
      <c r="CH304" s="7">
        <v>0.95</v>
      </c>
      <c r="CI304" s="7">
        <v>0.97499999999999998</v>
      </c>
      <c r="CJ304" s="8">
        <v>3</v>
      </c>
      <c r="CK304" s="8" t="s">
        <v>508</v>
      </c>
      <c r="CL304" s="8">
        <f t="shared" si="120"/>
        <v>1</v>
      </c>
      <c r="CM304" s="8" t="s">
        <v>634</v>
      </c>
      <c r="CN304" s="8">
        <v>0</v>
      </c>
      <c r="CO304" s="8" t="s">
        <v>643</v>
      </c>
      <c r="CP304" s="8">
        <v>4</v>
      </c>
      <c r="CQ304" s="7" t="s">
        <v>638</v>
      </c>
      <c r="CR304" s="7">
        <v>4</v>
      </c>
      <c r="CS304" s="7">
        <v>13</v>
      </c>
      <c r="CT304" s="7">
        <v>0</v>
      </c>
      <c r="CU304" s="8">
        <v>9</v>
      </c>
      <c r="CV304" s="8">
        <v>8</v>
      </c>
      <c r="CW304" s="7">
        <v>23</v>
      </c>
      <c r="CX304" s="7">
        <f t="shared" si="121"/>
        <v>0</v>
      </c>
      <c r="CY304" s="7">
        <f t="shared" si="122"/>
        <v>0</v>
      </c>
      <c r="CZ304" s="7">
        <v>0</v>
      </c>
      <c r="DA304" s="7">
        <v>0</v>
      </c>
      <c r="DB304" s="7">
        <v>8</v>
      </c>
      <c r="DC304" s="7">
        <v>15</v>
      </c>
      <c r="DD304" s="7">
        <v>0</v>
      </c>
      <c r="DE304" s="7">
        <v>34</v>
      </c>
      <c r="DF304" s="8">
        <v>25</v>
      </c>
      <c r="DG304" s="7">
        <v>31</v>
      </c>
      <c r="DH304" s="41">
        <v>0.5</v>
      </c>
      <c r="DI304" s="41">
        <v>6</v>
      </c>
      <c r="DJ304" s="41">
        <v>7</v>
      </c>
      <c r="DK304" s="41">
        <v>0.13333333333333333</v>
      </c>
      <c r="DL304" s="41">
        <f t="shared" si="128"/>
        <v>0.15555555555555556</v>
      </c>
      <c r="DM304" s="41">
        <f t="shared" si="129"/>
        <v>0.14444444444444443</v>
      </c>
      <c r="DN304" s="41">
        <v>514.73684210526312</v>
      </c>
      <c r="DO304" s="41">
        <v>436.45454545454544</v>
      </c>
      <c r="DP304" s="41">
        <v>478.35211267605632</v>
      </c>
      <c r="DQ304" s="41">
        <v>464.5</v>
      </c>
      <c r="DR304" s="41">
        <v>292.5</v>
      </c>
      <c r="DS304" s="41">
        <v>378.5</v>
      </c>
      <c r="DT304" s="41">
        <v>463.91566265060243</v>
      </c>
      <c r="DU304" s="41">
        <f t="shared" si="130"/>
        <v>50.236842105263122</v>
      </c>
      <c r="DV304" s="41">
        <f t="shared" si="130"/>
        <v>143.95454545454544</v>
      </c>
      <c r="DW304" s="41">
        <f t="shared" si="130"/>
        <v>99.852112676056322</v>
      </c>
      <c r="EB304" s="7">
        <v>0.93421050000000005</v>
      </c>
      <c r="EC304" s="7">
        <v>0.96052630000000006</v>
      </c>
      <c r="ED304" s="7">
        <v>0.9473684</v>
      </c>
      <c r="EE304" s="7">
        <v>475.01428571428602</v>
      </c>
      <c r="EF304" s="7">
        <v>487.414285714286</v>
      </c>
      <c r="EG304" s="7">
        <v>481.21428571428601</v>
      </c>
      <c r="EH304" s="7">
        <v>12.4</v>
      </c>
      <c r="EI304" s="7">
        <v>4.7945295301219298E-2</v>
      </c>
      <c r="EJ304" s="7">
        <v>7</v>
      </c>
      <c r="EK304">
        <v>60.796265967900318</v>
      </c>
      <c r="EL304">
        <v>39.75830168318582</v>
      </c>
      <c r="EM304">
        <v>43</v>
      </c>
      <c r="EN304">
        <v>-52.544265593561413</v>
      </c>
      <c r="EO304">
        <v>50.005867002721544</v>
      </c>
      <c r="EP304">
        <v>28</v>
      </c>
      <c r="EQ304">
        <v>0.60563380281690138</v>
      </c>
      <c r="ER304">
        <v>1.1570485433780633</v>
      </c>
      <c r="ES304" s="7">
        <v>0.95</v>
      </c>
      <c r="ET304" s="25">
        <v>486.4406779661017</v>
      </c>
      <c r="EU304" s="25">
        <v>556.32727272727277</v>
      </c>
      <c r="EV304" s="7">
        <v>1</v>
      </c>
      <c r="EW304" s="7">
        <v>0.91666666666666663</v>
      </c>
      <c r="EX304" s="7">
        <v>0.95833333333333337</v>
      </c>
    </row>
    <row r="305" spans="1:154" x14ac:dyDescent="0.25">
      <c r="A305" s="3">
        <v>3012</v>
      </c>
      <c r="B305" s="7" t="s">
        <v>269</v>
      </c>
      <c r="C305" s="7" t="str">
        <f>RIGHT(B305,2)</f>
        <v>00</v>
      </c>
      <c r="D305" s="7">
        <f>IF(C305&gt;0,C305+1900,C305+2000)</f>
        <v>1900</v>
      </c>
      <c r="E305" s="7">
        <f>IF(D305=1900,2000,D305)</f>
        <v>2000</v>
      </c>
      <c r="F305" s="7">
        <f>2019-E305</f>
        <v>19</v>
      </c>
      <c r="G305" s="7" t="s">
        <v>447</v>
      </c>
      <c r="H305" s="7">
        <f t="shared" si="118"/>
        <v>1</v>
      </c>
      <c r="I305" s="7"/>
      <c r="J305" s="7" t="s">
        <v>470</v>
      </c>
      <c r="K305" s="7">
        <f t="shared" si="135"/>
        <v>1</v>
      </c>
      <c r="L305" s="7">
        <v>12</v>
      </c>
      <c r="M305" s="7" t="s">
        <v>495</v>
      </c>
      <c r="N305" s="7">
        <f t="shared" si="143"/>
        <v>1</v>
      </c>
      <c r="O305" s="10"/>
      <c r="P305" s="10"/>
      <c r="Q305" s="7" t="s">
        <v>495</v>
      </c>
      <c r="R305" s="7">
        <f t="shared" si="131"/>
        <v>1</v>
      </c>
      <c r="S305" s="7" t="s">
        <v>501</v>
      </c>
      <c r="T305" s="7">
        <f t="shared" si="119"/>
        <v>1</v>
      </c>
      <c r="U305" s="7" t="s">
        <v>504</v>
      </c>
      <c r="V305" s="25">
        <v>53</v>
      </c>
      <c r="W305" s="25">
        <v>50</v>
      </c>
      <c r="X305" s="25">
        <v>29</v>
      </c>
      <c r="Y305" s="7">
        <f t="shared" si="142"/>
        <v>3</v>
      </c>
      <c r="Z305" s="7" t="s">
        <v>514</v>
      </c>
      <c r="AA305" s="7">
        <f t="shared" si="140"/>
        <v>6</v>
      </c>
      <c r="AB305" s="7">
        <v>17</v>
      </c>
      <c r="AC305" s="7">
        <v>8</v>
      </c>
      <c r="AD305" s="7">
        <v>2</v>
      </c>
      <c r="AE305" s="7">
        <v>34</v>
      </c>
      <c r="AF305" s="7">
        <v>12</v>
      </c>
      <c r="AG305" s="7">
        <v>4</v>
      </c>
      <c r="AH305" s="7">
        <v>10</v>
      </c>
      <c r="AI305" s="7">
        <v>8</v>
      </c>
      <c r="AJ305" s="7">
        <v>4</v>
      </c>
      <c r="AK305" s="7">
        <v>2</v>
      </c>
      <c r="AL305" s="7">
        <v>7</v>
      </c>
      <c r="AM305" s="7">
        <v>33</v>
      </c>
      <c r="AN305" s="7">
        <v>22</v>
      </c>
      <c r="AO305" s="7">
        <v>42</v>
      </c>
      <c r="AP305" s="7">
        <v>45</v>
      </c>
      <c r="AQ305" s="7">
        <v>15</v>
      </c>
      <c r="AR305" s="7">
        <v>30</v>
      </c>
      <c r="AS305" s="7">
        <v>0.95833333333333337</v>
      </c>
      <c r="AT305" s="8">
        <v>18</v>
      </c>
      <c r="AU305" s="8">
        <v>25</v>
      </c>
      <c r="AV305" s="8">
        <v>0.4</v>
      </c>
      <c r="AW305" s="8">
        <v>0.55555555555555558</v>
      </c>
      <c r="AX305" s="8">
        <v>0.4777777777777778</v>
      </c>
      <c r="AY305" s="8">
        <v>800.42307692307691</v>
      </c>
      <c r="AZ305" s="8">
        <v>747.31578947368416</v>
      </c>
      <c r="BA305" s="8">
        <v>778</v>
      </c>
      <c r="BB305" s="8">
        <v>1053.1111111111111</v>
      </c>
      <c r="BC305" s="8">
        <v>901.4</v>
      </c>
      <c r="BD305" s="8">
        <v>964.90697674418607</v>
      </c>
      <c r="BE305" s="8">
        <v>869.3295454545455</v>
      </c>
      <c r="BF305" s="8">
        <v>-252.68803418803418</v>
      </c>
      <c r="BG305" s="8">
        <v>-154.08421052631581</v>
      </c>
      <c r="BH305" s="8">
        <v>-186.90697674418607</v>
      </c>
      <c r="BM305" s="7">
        <v>0.90789470000000005</v>
      </c>
      <c r="BN305" s="7">
        <v>0.9210526</v>
      </c>
      <c r="BO305" s="7">
        <v>0.91447369999999994</v>
      </c>
      <c r="BP305" s="7">
        <v>443.686567164179</v>
      </c>
      <c r="BQ305" s="7">
        <v>441.78260869565202</v>
      </c>
      <c r="BR305" s="7">
        <v>442.72058823529397</v>
      </c>
      <c r="BS305" s="7">
        <v>-1.90395846852692</v>
      </c>
      <c r="BT305" s="7">
        <v>3.9888728384773198E-2</v>
      </c>
      <c r="BU305" s="7">
        <v>10</v>
      </c>
      <c r="BV305" s="39">
        <v>30.114285714285668</v>
      </c>
      <c r="BW305" s="39">
        <v>26.256412239174473</v>
      </c>
      <c r="BX305" s="39">
        <v>35</v>
      </c>
      <c r="BY305" s="39">
        <v>-32.400892857142907</v>
      </c>
      <c r="BZ305" s="39">
        <v>24.223709169685346</v>
      </c>
      <c r="CA305" s="39">
        <v>32</v>
      </c>
      <c r="CB305">
        <v>0.52238805970149249</v>
      </c>
      <c r="CC305">
        <v>0.92942765025213969</v>
      </c>
      <c r="CD305" s="7">
        <v>0.90833333333333333</v>
      </c>
      <c r="CE305" s="25">
        <v>423.37931034482756</v>
      </c>
      <c r="CF305" s="25">
        <v>499.47058823529414</v>
      </c>
      <c r="CG305" s="7">
        <v>0.98333333333333328</v>
      </c>
      <c r="CH305" s="7">
        <v>0.8666666666666667</v>
      </c>
      <c r="CI305" s="7">
        <v>0.92500000000000004</v>
      </c>
      <c r="CJ305" s="8"/>
      <c r="CK305" s="8"/>
      <c r="CL305" s="8"/>
      <c r="CM305" s="8"/>
      <c r="CN305" s="8"/>
      <c r="CO305" s="8"/>
      <c r="CP305" s="8"/>
      <c r="CU305" s="8"/>
      <c r="CV305" s="8"/>
      <c r="DF305" s="8"/>
      <c r="ET305" s="25"/>
      <c r="EU305" s="25"/>
    </row>
    <row r="306" spans="1:154" x14ac:dyDescent="0.25">
      <c r="A306" s="3">
        <v>3013</v>
      </c>
      <c r="B306" s="7" t="s">
        <v>248</v>
      </c>
      <c r="C306" s="7" t="str">
        <f>RIGHT(B306,2)</f>
        <v>00</v>
      </c>
      <c r="D306" s="7">
        <f>IF(C306&gt;0,C306+1900,C306+2000)</f>
        <v>1900</v>
      </c>
      <c r="E306" s="7">
        <f>IF(D306=1900,2000,D306)</f>
        <v>2000</v>
      </c>
      <c r="F306" s="7">
        <f>2019-E306</f>
        <v>19</v>
      </c>
      <c r="G306" s="7" t="s">
        <v>447</v>
      </c>
      <c r="H306" s="7">
        <f t="shared" si="118"/>
        <v>1</v>
      </c>
      <c r="I306" s="7"/>
      <c r="J306" s="7" t="s">
        <v>470</v>
      </c>
      <c r="K306" s="7">
        <f t="shared" si="135"/>
        <v>1</v>
      </c>
      <c r="L306" s="7">
        <v>12</v>
      </c>
      <c r="M306" s="7" t="s">
        <v>495</v>
      </c>
      <c r="N306" s="7">
        <f t="shared" si="143"/>
        <v>1</v>
      </c>
      <c r="O306" s="7" t="s">
        <v>494</v>
      </c>
      <c r="P306" s="7">
        <f>IF(O306="לא",0,1)</f>
        <v>0</v>
      </c>
      <c r="Q306" s="7" t="s">
        <v>495</v>
      </c>
      <c r="R306" s="7">
        <f t="shared" si="131"/>
        <v>1</v>
      </c>
      <c r="S306" s="7" t="s">
        <v>501</v>
      </c>
      <c r="T306" s="7">
        <f t="shared" si="119"/>
        <v>1</v>
      </c>
      <c r="U306" s="7" t="s">
        <v>506</v>
      </c>
      <c r="V306" s="25">
        <v>52</v>
      </c>
      <c r="W306" s="25">
        <v>50</v>
      </c>
      <c r="X306" s="25">
        <v>27</v>
      </c>
      <c r="Y306" s="7">
        <f t="shared" si="142"/>
        <v>4</v>
      </c>
      <c r="Z306" s="7" t="s">
        <v>514</v>
      </c>
      <c r="AA306" s="7">
        <f t="shared" si="140"/>
        <v>6</v>
      </c>
      <c r="AB306" s="7">
        <v>4</v>
      </c>
      <c r="AC306" s="7">
        <v>1</v>
      </c>
      <c r="AD306" s="10"/>
      <c r="AE306" s="7">
        <v>5</v>
      </c>
      <c r="AF306" s="7">
        <v>2</v>
      </c>
      <c r="AG306" s="7">
        <v>0</v>
      </c>
      <c r="AH306" s="7">
        <v>1</v>
      </c>
      <c r="AI306" s="7">
        <v>2</v>
      </c>
      <c r="AJ306" s="7">
        <v>1</v>
      </c>
      <c r="AK306" s="7">
        <v>1</v>
      </c>
      <c r="AL306" s="7">
        <v>6.6666666666666661</v>
      </c>
      <c r="AM306" s="7">
        <v>28</v>
      </c>
      <c r="AN306" s="7">
        <v>23</v>
      </c>
      <c r="AO306" s="7">
        <v>32.625</v>
      </c>
      <c r="AP306" s="7">
        <v>34</v>
      </c>
      <c r="AQ306" s="7">
        <v>17</v>
      </c>
      <c r="AR306" s="7">
        <v>33</v>
      </c>
      <c r="AS306" s="7">
        <v>0.95833333333333337</v>
      </c>
      <c r="AT306" s="8">
        <v>26</v>
      </c>
      <c r="AU306" s="8">
        <v>32</v>
      </c>
      <c r="AV306" s="8">
        <v>0.57777777777777772</v>
      </c>
      <c r="AW306" s="8">
        <v>0.71111111111111114</v>
      </c>
      <c r="AX306" s="8">
        <v>0.64444444444444449</v>
      </c>
      <c r="AY306" s="8">
        <v>521.57894736842104</v>
      </c>
      <c r="AZ306" s="8">
        <v>578.75</v>
      </c>
      <c r="BA306" s="8">
        <v>543.70967741935488</v>
      </c>
      <c r="BB306" s="8">
        <v>593.25</v>
      </c>
      <c r="BC306" s="8">
        <v>514.96875</v>
      </c>
      <c r="BD306" s="8">
        <v>548.51785714285711</v>
      </c>
      <c r="BE306" s="8">
        <v>546.80459770114942</v>
      </c>
      <c r="BF306" s="8">
        <v>-71.671052631578959</v>
      </c>
      <c r="BG306" s="8">
        <v>63.78125</v>
      </c>
      <c r="BH306" s="8">
        <v>-4.808179723502235</v>
      </c>
      <c r="BM306" s="7">
        <v>0.8552632</v>
      </c>
      <c r="BN306" s="7">
        <v>0.84210529999999995</v>
      </c>
      <c r="BO306" s="7">
        <v>0.8486842</v>
      </c>
      <c r="BP306" s="7">
        <v>478.46031746031701</v>
      </c>
      <c r="BQ306" s="7">
        <v>474.84126984126999</v>
      </c>
      <c r="BR306" s="7">
        <v>476.65079365079401</v>
      </c>
      <c r="BS306" s="7">
        <v>-3.6190476190476502</v>
      </c>
      <c r="BT306" s="7">
        <v>7.7516481239509605E-2</v>
      </c>
      <c r="BU306" s="7">
        <v>17</v>
      </c>
      <c r="BV306" s="39">
        <v>85.64682539682542</v>
      </c>
      <c r="BW306" s="39">
        <v>47.203354073651006</v>
      </c>
      <c r="BX306" s="39">
        <v>36</v>
      </c>
      <c r="BY306" s="39">
        <v>-134.05158730158729</v>
      </c>
      <c r="BZ306" s="39">
        <v>109.12323940183879</v>
      </c>
      <c r="CA306" s="39">
        <v>28</v>
      </c>
      <c r="CB306">
        <v>0.5625</v>
      </c>
      <c r="CC306">
        <v>0.63890944613836198</v>
      </c>
      <c r="CD306" s="7">
        <v>0.9</v>
      </c>
      <c r="CE306" s="25">
        <v>408.79310344827587</v>
      </c>
      <c r="CF306" s="25">
        <v>554.98</v>
      </c>
      <c r="CG306" s="7">
        <v>1</v>
      </c>
      <c r="CH306" s="7">
        <v>0.83333333333333337</v>
      </c>
      <c r="CI306" s="7">
        <v>0.91666666666666663</v>
      </c>
      <c r="CJ306" s="8">
        <v>3</v>
      </c>
      <c r="CK306" s="8" t="s">
        <v>504</v>
      </c>
      <c r="CL306" s="8">
        <f t="shared" si="120"/>
        <v>3</v>
      </c>
      <c r="CM306" s="8" t="s">
        <v>634</v>
      </c>
      <c r="CN306" s="8">
        <v>0</v>
      </c>
      <c r="CO306" s="8" t="s">
        <v>634</v>
      </c>
      <c r="CP306" s="8">
        <v>0</v>
      </c>
      <c r="CQ306" s="7" t="s">
        <v>637</v>
      </c>
      <c r="CR306" s="7">
        <v>1</v>
      </c>
      <c r="CS306" s="7">
        <v>3</v>
      </c>
      <c r="CT306" s="7">
        <v>0</v>
      </c>
      <c r="CU306" s="8">
        <v>9</v>
      </c>
      <c r="CV306" s="8">
        <v>7</v>
      </c>
      <c r="CW306" s="7">
        <v>0</v>
      </c>
      <c r="CX306" s="7">
        <f t="shared" si="121"/>
        <v>0</v>
      </c>
      <c r="CY306" s="7">
        <f t="shared" si="122"/>
        <v>0</v>
      </c>
      <c r="CZ306" s="7">
        <v>0</v>
      </c>
      <c r="DA306" s="7">
        <v>0</v>
      </c>
      <c r="DB306" s="7">
        <v>0</v>
      </c>
      <c r="DC306" s="7">
        <v>0</v>
      </c>
      <c r="DD306" s="7">
        <v>0</v>
      </c>
      <c r="DE306" s="7">
        <v>9</v>
      </c>
      <c r="DF306" s="8">
        <v>29</v>
      </c>
      <c r="DG306" s="7">
        <v>40</v>
      </c>
      <c r="DH306" s="8">
        <v>0.83333333333333337</v>
      </c>
      <c r="DI306" s="8">
        <v>25</v>
      </c>
      <c r="DJ306" s="8">
        <v>30</v>
      </c>
      <c r="DK306" s="8">
        <v>0.55555555555555558</v>
      </c>
      <c r="DL306" s="8">
        <f t="shared" si="128"/>
        <v>0.66666666666666663</v>
      </c>
      <c r="DM306" s="8">
        <f t="shared" si="129"/>
        <v>0.61111111111111116</v>
      </c>
      <c r="DN306" s="8">
        <v>545.95000000000005</v>
      </c>
      <c r="DO306" s="8">
        <v>584.73333333333335</v>
      </c>
      <c r="DP306" s="8">
        <v>562.57142857142856</v>
      </c>
      <c r="DQ306" s="8">
        <v>594.67999999999995</v>
      </c>
      <c r="DR306" s="8">
        <v>468.20689655172413</v>
      </c>
      <c r="DS306" s="8">
        <v>526.75925925925924</v>
      </c>
      <c r="DT306" s="8">
        <v>540.84269662921349</v>
      </c>
      <c r="DU306" s="8">
        <f t="shared" si="130"/>
        <v>-48.729999999999905</v>
      </c>
      <c r="DV306" s="8">
        <f t="shared" si="130"/>
        <v>116.52643678160922</v>
      </c>
      <c r="DW306" s="8">
        <f t="shared" si="130"/>
        <v>35.812169312169317</v>
      </c>
      <c r="EB306" s="7">
        <v>0.9473684</v>
      </c>
      <c r="EC306" s="7">
        <v>0.96052630000000006</v>
      </c>
      <c r="ED306" s="7">
        <v>0.9539474</v>
      </c>
      <c r="EE306" s="7">
        <v>432.771428571429</v>
      </c>
      <c r="EF306" s="7">
        <v>425.18309859154903</v>
      </c>
      <c r="EG306" s="7">
        <v>428.95035460992898</v>
      </c>
      <c r="EH306" s="7">
        <v>-7.5883299798792301</v>
      </c>
      <c r="EI306" s="7">
        <v>6.9293718751227695E-2</v>
      </c>
      <c r="EJ306" s="7">
        <v>7</v>
      </c>
      <c r="EK306">
        <v>38.633633633633607</v>
      </c>
      <c r="EL306">
        <v>24.70018912044668</v>
      </c>
      <c r="EM306">
        <v>37</v>
      </c>
      <c r="EN306">
        <v>-56.261437908496781</v>
      </c>
      <c r="EO306">
        <v>50.781845651284272</v>
      </c>
      <c r="EP306">
        <v>34</v>
      </c>
      <c r="EQ306">
        <v>0.52112676056338025</v>
      </c>
      <c r="ER306">
        <v>0.6866805234602622</v>
      </c>
      <c r="ES306" s="7">
        <v>0.92500000000000004</v>
      </c>
      <c r="ET306" s="25">
        <v>405.85964912280701</v>
      </c>
      <c r="EU306" s="25">
        <v>579.64814814814815</v>
      </c>
      <c r="EV306" s="7">
        <v>0.96666666666666667</v>
      </c>
      <c r="EW306" s="7">
        <v>0.91666666666666663</v>
      </c>
      <c r="EX306" s="7">
        <v>0.94166666666666665</v>
      </c>
    </row>
    <row r="307" spans="1:154" x14ac:dyDescent="0.25">
      <c r="A307" s="3">
        <v>3014</v>
      </c>
      <c r="B307" s="7" t="s">
        <v>270</v>
      </c>
      <c r="C307" s="7" t="str">
        <f>RIGHT(B307,2)</f>
        <v>00</v>
      </c>
      <c r="D307" s="7">
        <f>IF(C307&gt;0,C307+1900,C307+2000)</f>
        <v>1900</v>
      </c>
      <c r="E307" s="7">
        <f>IF(D307=1900,2000,D307)</f>
        <v>2000</v>
      </c>
      <c r="F307" s="7">
        <f>2019-E307</f>
        <v>19</v>
      </c>
      <c r="G307" s="7" t="s">
        <v>447</v>
      </c>
      <c r="H307" s="7">
        <f t="shared" si="118"/>
        <v>1</v>
      </c>
      <c r="I307" s="7"/>
      <c r="J307" s="7" t="s">
        <v>470</v>
      </c>
      <c r="K307" s="7">
        <f t="shared" si="135"/>
        <v>1</v>
      </c>
      <c r="L307" s="7">
        <v>12</v>
      </c>
      <c r="M307" s="7" t="s">
        <v>495</v>
      </c>
      <c r="N307" s="7">
        <f t="shared" si="143"/>
        <v>1</v>
      </c>
      <c r="O307" s="7" t="s">
        <v>494</v>
      </c>
      <c r="P307" s="7">
        <f>IF(O307="לא",0,1)</f>
        <v>0</v>
      </c>
      <c r="Q307" s="7" t="s">
        <v>494</v>
      </c>
      <c r="R307" s="7">
        <f t="shared" si="131"/>
        <v>0</v>
      </c>
      <c r="S307" s="7" t="s">
        <v>501</v>
      </c>
      <c r="T307" s="7">
        <f t="shared" si="119"/>
        <v>1</v>
      </c>
      <c r="U307" s="7" t="s">
        <v>504</v>
      </c>
      <c r="V307" s="25">
        <v>54</v>
      </c>
      <c r="W307" s="25">
        <v>60</v>
      </c>
      <c r="X307" s="25">
        <v>32</v>
      </c>
      <c r="Y307" s="7">
        <f t="shared" si="142"/>
        <v>3</v>
      </c>
      <c r="Z307" s="7" t="s">
        <v>514</v>
      </c>
      <c r="AA307" s="7">
        <f t="shared" si="140"/>
        <v>6</v>
      </c>
      <c r="AB307" s="7">
        <v>8</v>
      </c>
      <c r="AC307" s="7">
        <v>2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1</v>
      </c>
      <c r="AL307" s="7">
        <v>3</v>
      </c>
      <c r="AM307" s="7">
        <v>18</v>
      </c>
      <c r="AN307" s="7">
        <v>26</v>
      </c>
      <c r="AO307" s="7">
        <v>27</v>
      </c>
      <c r="AP307" s="7">
        <v>37</v>
      </c>
      <c r="AQ307" s="7">
        <v>20</v>
      </c>
      <c r="AR307" s="7">
        <v>29</v>
      </c>
      <c r="AS307" s="7">
        <v>0.83333333333333337</v>
      </c>
      <c r="AT307" s="8">
        <v>20</v>
      </c>
      <c r="AU307" s="8">
        <v>25</v>
      </c>
      <c r="AV307" s="8">
        <v>0.44444444444444442</v>
      </c>
      <c r="AW307" s="8">
        <v>0.55555555555555558</v>
      </c>
      <c r="AX307" s="8">
        <v>0.5</v>
      </c>
      <c r="AY307" s="8">
        <v>636.04</v>
      </c>
      <c r="AZ307" s="8">
        <v>620.42105263157896</v>
      </c>
      <c r="BA307" s="8">
        <v>629.2954545454545</v>
      </c>
      <c r="BB307" s="8">
        <v>668.68421052631584</v>
      </c>
      <c r="BC307" s="8">
        <v>592.78260869565213</v>
      </c>
      <c r="BD307" s="8">
        <v>627.11904761904759</v>
      </c>
      <c r="BE307" s="8">
        <v>628.23255813953483</v>
      </c>
      <c r="BF307" s="8">
        <v>-32.644210526315874</v>
      </c>
      <c r="BG307" s="8">
        <v>27.63844393592683</v>
      </c>
      <c r="BH307" s="8">
        <v>2.1764069264069121</v>
      </c>
      <c r="BM307" s="7">
        <v>0.90789470000000005</v>
      </c>
      <c r="BN307" s="7">
        <v>0.93421050000000005</v>
      </c>
      <c r="BO307" s="7">
        <v>0.9210526</v>
      </c>
      <c r="BP307" s="7">
        <v>478.64179104477603</v>
      </c>
      <c r="BQ307" s="7">
        <v>473.536231884058</v>
      </c>
      <c r="BR307" s="7">
        <v>476.05147058823502</v>
      </c>
      <c r="BS307" s="7">
        <v>-5.1055591607181396</v>
      </c>
      <c r="BT307" s="7">
        <v>3.8349440867525397E-2</v>
      </c>
      <c r="BU307" s="7">
        <v>10</v>
      </c>
      <c r="BV307" s="39">
        <v>47.263504611330724</v>
      </c>
      <c r="BW307" s="39">
        <v>38.638395668489025</v>
      </c>
      <c r="BX307" s="39">
        <v>33</v>
      </c>
      <c r="BY307" s="39">
        <v>-55.934356351236119</v>
      </c>
      <c r="BZ307" s="39">
        <v>38.663126752012893</v>
      </c>
      <c r="CA307" s="39">
        <v>34</v>
      </c>
      <c r="CB307">
        <v>0.4925373134328358</v>
      </c>
      <c r="CC307">
        <v>0.84498164803296649</v>
      </c>
      <c r="CD307" s="7">
        <v>0.8</v>
      </c>
      <c r="CE307" s="25">
        <v>408.92727272727274</v>
      </c>
      <c r="CF307" s="25">
        <v>518.19512195121956</v>
      </c>
      <c r="CG307" s="7">
        <v>0.93333333333333335</v>
      </c>
      <c r="CH307" s="7">
        <v>0.7</v>
      </c>
      <c r="CI307" s="7">
        <v>0.81666666666666665</v>
      </c>
      <c r="CJ307" s="8"/>
      <c r="CK307" s="8"/>
      <c r="CL307" s="8"/>
      <c r="CM307" s="8"/>
      <c r="CN307" s="8"/>
      <c r="CO307" s="8"/>
      <c r="CP307" s="8"/>
      <c r="CU307" s="8"/>
      <c r="CV307" s="8"/>
      <c r="DF307" s="8"/>
      <c r="ET307" s="25"/>
      <c r="EU307" s="25"/>
    </row>
    <row r="308" spans="1:154" x14ac:dyDescent="0.25">
      <c r="A308" s="3">
        <v>3015</v>
      </c>
      <c r="B308" s="10" t="s">
        <v>271</v>
      </c>
      <c r="C308" s="10"/>
      <c r="D308" s="10"/>
      <c r="E308" s="10"/>
      <c r="F308" s="10"/>
      <c r="G308" s="7" t="s">
        <v>447</v>
      </c>
      <c r="H308" s="7">
        <f t="shared" si="118"/>
        <v>1</v>
      </c>
      <c r="I308" s="7"/>
      <c r="J308" s="7" t="s">
        <v>470</v>
      </c>
      <c r="K308" s="7">
        <f t="shared" si="135"/>
        <v>1</v>
      </c>
      <c r="L308" s="7">
        <v>12</v>
      </c>
      <c r="M308" s="7" t="s">
        <v>495</v>
      </c>
      <c r="N308" s="7">
        <f t="shared" si="143"/>
        <v>1</v>
      </c>
      <c r="O308" s="7" t="s">
        <v>494</v>
      </c>
      <c r="P308" s="7">
        <f>IF(O308="לא",0,1)</f>
        <v>0</v>
      </c>
      <c r="Q308" s="7" t="s">
        <v>495</v>
      </c>
      <c r="R308" s="7">
        <f t="shared" si="131"/>
        <v>1</v>
      </c>
      <c r="S308" s="7" t="s">
        <v>501</v>
      </c>
      <c r="T308" s="7">
        <f t="shared" si="119"/>
        <v>1</v>
      </c>
      <c r="U308" s="7" t="s">
        <v>506</v>
      </c>
      <c r="V308" s="25">
        <v>53</v>
      </c>
      <c r="W308" s="25">
        <v>60</v>
      </c>
      <c r="X308" s="25">
        <v>26</v>
      </c>
      <c r="Y308" s="7">
        <f t="shared" si="142"/>
        <v>4</v>
      </c>
      <c r="Z308" s="7" t="s">
        <v>514</v>
      </c>
      <c r="AA308" s="7">
        <f t="shared" si="140"/>
        <v>6</v>
      </c>
      <c r="AB308" s="7">
        <v>2</v>
      </c>
      <c r="AC308" s="7">
        <v>1</v>
      </c>
      <c r="AD308" s="7">
        <v>0</v>
      </c>
      <c r="AE308" s="7">
        <v>16</v>
      </c>
      <c r="AF308" s="7">
        <v>2</v>
      </c>
      <c r="AG308" s="7">
        <v>0</v>
      </c>
      <c r="AH308" s="7">
        <v>1</v>
      </c>
      <c r="AI308" s="7">
        <v>13</v>
      </c>
      <c r="AJ308" s="7">
        <v>2</v>
      </c>
      <c r="AK308" s="7">
        <v>0</v>
      </c>
      <c r="AL308" s="7">
        <v>25</v>
      </c>
      <c r="AM308" s="7">
        <v>29</v>
      </c>
      <c r="AN308" s="7">
        <v>27</v>
      </c>
      <c r="AO308" s="7">
        <v>40</v>
      </c>
      <c r="AP308" s="7">
        <v>40</v>
      </c>
      <c r="AQ308" s="7">
        <v>20</v>
      </c>
      <c r="AR308" s="7">
        <v>34</v>
      </c>
      <c r="AS308" s="7">
        <v>0.83333333333333337</v>
      </c>
      <c r="AT308" s="8">
        <v>20</v>
      </c>
      <c r="AU308" s="8">
        <v>25</v>
      </c>
      <c r="AV308" s="8">
        <v>0.44444444444444442</v>
      </c>
      <c r="AW308" s="8">
        <v>0.55555555555555558</v>
      </c>
      <c r="AX308" s="8">
        <v>0.5</v>
      </c>
      <c r="AY308" s="8">
        <v>600.125</v>
      </c>
      <c r="AZ308" s="8">
        <v>698.22222222222217</v>
      </c>
      <c r="BA308" s="8">
        <v>642.16666666666663</v>
      </c>
      <c r="BB308" s="8">
        <v>729</v>
      </c>
      <c r="BC308" s="8">
        <v>588.32000000000005</v>
      </c>
      <c r="BD308" s="8">
        <v>649.06818181818187</v>
      </c>
      <c r="BE308" s="8">
        <v>645.69767441860461</v>
      </c>
      <c r="BF308" s="8">
        <v>-128.875</v>
      </c>
      <c r="BG308" s="8">
        <v>109.90222222222212</v>
      </c>
      <c r="BH308" s="8">
        <v>-6.9015151515152411</v>
      </c>
      <c r="BM308" s="7">
        <v>0.9736842</v>
      </c>
      <c r="BN308" s="7">
        <v>0.93421050000000005</v>
      </c>
      <c r="BO308" s="7">
        <v>0.9539474</v>
      </c>
      <c r="BP308" s="7">
        <v>463.39130434782601</v>
      </c>
      <c r="BQ308" s="7">
        <v>484.57971014492801</v>
      </c>
      <c r="BR308" s="7">
        <v>473.98550724637698</v>
      </c>
      <c r="BS308" s="7">
        <v>21.188405797101499</v>
      </c>
      <c r="BT308" s="7">
        <v>4.9053857875221797E-2</v>
      </c>
      <c r="BU308" s="7">
        <v>9</v>
      </c>
      <c r="BV308" s="39">
        <v>54.139710144927513</v>
      </c>
      <c r="BW308" s="39">
        <v>39.761871183333469</v>
      </c>
      <c r="BX308" s="39">
        <v>50</v>
      </c>
      <c r="BY308" s="39">
        <v>-76.520289855072477</v>
      </c>
      <c r="BZ308" s="39">
        <v>79.741394520035826</v>
      </c>
      <c r="CA308" s="39">
        <v>20</v>
      </c>
      <c r="CB308">
        <v>0.7142857142857143</v>
      </c>
      <c r="CC308">
        <v>0.70752097577605588</v>
      </c>
      <c r="CD308" s="7">
        <v>0.89166666666666672</v>
      </c>
      <c r="CE308" s="25">
        <v>414.05172413793105</v>
      </c>
      <c r="CF308" s="25">
        <v>527.28571428571433</v>
      </c>
      <c r="CG308" s="7">
        <v>0.98333333333333328</v>
      </c>
      <c r="CH308" s="7">
        <v>0.81666666666666665</v>
      </c>
      <c r="CI308" s="7">
        <v>0.9</v>
      </c>
      <c r="CJ308" s="8">
        <v>3</v>
      </c>
      <c r="CK308" s="8" t="s">
        <v>507</v>
      </c>
      <c r="CL308" s="8">
        <f t="shared" si="120"/>
        <v>2</v>
      </c>
      <c r="CM308" s="8" t="s">
        <v>639</v>
      </c>
      <c r="CN308" s="8">
        <v>1</v>
      </c>
      <c r="CO308" s="8" t="s">
        <v>631</v>
      </c>
      <c r="CP308" s="8">
        <v>2</v>
      </c>
      <c r="CQ308" s="7" t="s">
        <v>636</v>
      </c>
      <c r="CR308" s="7">
        <v>2</v>
      </c>
      <c r="CS308" s="7">
        <v>10</v>
      </c>
      <c r="CT308" s="7">
        <v>7</v>
      </c>
      <c r="CU308" s="8">
        <v>1</v>
      </c>
      <c r="CV308" s="8">
        <v>9</v>
      </c>
      <c r="CW308" s="7">
        <v>24</v>
      </c>
      <c r="CX308" s="7">
        <f t="shared" si="121"/>
        <v>0</v>
      </c>
      <c r="CY308" s="7">
        <f t="shared" si="122"/>
        <v>0</v>
      </c>
      <c r="CZ308" s="7">
        <v>4</v>
      </c>
      <c r="DA308" s="7">
        <v>0</v>
      </c>
      <c r="DB308" s="7">
        <v>5</v>
      </c>
      <c r="DC308" s="7">
        <v>15</v>
      </c>
      <c r="DD308" s="7">
        <v>3</v>
      </c>
      <c r="DE308" s="7">
        <v>28</v>
      </c>
      <c r="DF308" s="8">
        <v>29</v>
      </c>
      <c r="DG308" s="7">
        <v>40</v>
      </c>
      <c r="DH308" s="8">
        <v>0.91666666666666663</v>
      </c>
      <c r="DI308" s="8">
        <v>20</v>
      </c>
      <c r="DJ308" s="8">
        <v>28</v>
      </c>
      <c r="DK308" s="8">
        <v>0.44444444444444442</v>
      </c>
      <c r="DL308" s="8">
        <f t="shared" si="128"/>
        <v>0.62222222222222223</v>
      </c>
      <c r="DM308" s="8">
        <f t="shared" si="129"/>
        <v>0.53333333333333333</v>
      </c>
      <c r="DN308" s="8">
        <v>597.16</v>
      </c>
      <c r="DO308" s="8">
        <v>627.3125</v>
      </c>
      <c r="DP308" s="8">
        <v>608.92682926829264</v>
      </c>
      <c r="DQ308" s="8">
        <v>588.4</v>
      </c>
      <c r="DR308" s="8">
        <v>549</v>
      </c>
      <c r="DS308" s="8">
        <v>566.13043478260875</v>
      </c>
      <c r="DT308" s="8">
        <v>586.29885057471267</v>
      </c>
      <c r="DU308" s="8">
        <f t="shared" si="130"/>
        <v>8.7599999999999909</v>
      </c>
      <c r="DV308" s="8">
        <f t="shared" si="130"/>
        <v>78.3125</v>
      </c>
      <c r="DW308" s="8">
        <f t="shared" si="130"/>
        <v>42.796394485683891</v>
      </c>
      <c r="EB308" s="7">
        <v>0.93421050000000005</v>
      </c>
      <c r="EC308" s="7">
        <v>0.9473684</v>
      </c>
      <c r="ED308" s="7">
        <v>0.94078949999999995</v>
      </c>
      <c r="EE308" s="7">
        <v>460.68571428571403</v>
      </c>
      <c r="EF308" s="7">
        <v>480.591549295775</v>
      </c>
      <c r="EG308" s="7">
        <v>470.70921985815602</v>
      </c>
      <c r="EH308" s="7">
        <v>19.905835010060301</v>
      </c>
      <c r="EI308" s="7">
        <v>4.7707455338243401E-2</v>
      </c>
      <c r="EJ308" s="7">
        <v>7</v>
      </c>
      <c r="EK308">
        <v>56.224202356999193</v>
      </c>
      <c r="EL308">
        <v>44.659571215188855</v>
      </c>
      <c r="EM308">
        <v>49</v>
      </c>
      <c r="EN308">
        <v>-64.837022132796733</v>
      </c>
      <c r="EO308">
        <v>52.477270751995448</v>
      </c>
      <c r="EP308">
        <v>21</v>
      </c>
      <c r="EQ308">
        <v>0.7</v>
      </c>
      <c r="ER308">
        <v>0.86716200879557537</v>
      </c>
      <c r="ES308" s="7">
        <v>0.95</v>
      </c>
      <c r="ET308" s="25">
        <v>380.03389830508473</v>
      </c>
      <c r="EU308" s="25">
        <v>458.16363636363639</v>
      </c>
      <c r="EV308" s="7">
        <v>1</v>
      </c>
      <c r="EW308" s="7">
        <v>0.91666666666666663</v>
      </c>
      <c r="EX308" s="7">
        <v>0.95833333333333337</v>
      </c>
    </row>
    <row r="309" spans="1:154" x14ac:dyDescent="0.25">
      <c r="A309" s="3">
        <v>3016</v>
      </c>
      <c r="B309" s="7" t="s">
        <v>272</v>
      </c>
      <c r="C309" s="7" t="str">
        <f>RIGHT(B309,2)</f>
        <v>98</v>
      </c>
      <c r="D309" s="7">
        <f>IF(C309&gt;0,C309+1900,C309+2000)</f>
        <v>1998</v>
      </c>
      <c r="E309" s="7">
        <f>IF(D309=1900,2000,D309)</f>
        <v>1998</v>
      </c>
      <c r="F309" s="7">
        <f>2019-E309</f>
        <v>21</v>
      </c>
      <c r="G309" s="7" t="s">
        <v>447</v>
      </c>
      <c r="H309" s="7">
        <f t="shared" si="118"/>
        <v>1</v>
      </c>
      <c r="I309" s="7"/>
      <c r="J309" s="7" t="s">
        <v>470</v>
      </c>
      <c r="K309" s="7">
        <f t="shared" si="135"/>
        <v>1</v>
      </c>
      <c r="L309" s="7">
        <v>12</v>
      </c>
      <c r="M309" s="7" t="s">
        <v>495</v>
      </c>
      <c r="N309" s="7">
        <f t="shared" si="143"/>
        <v>1</v>
      </c>
      <c r="O309" s="7" t="s">
        <v>497</v>
      </c>
      <c r="P309" s="7">
        <f>IF(O309="לא",0,1)</f>
        <v>1</v>
      </c>
      <c r="Q309" s="7" t="s">
        <v>497</v>
      </c>
      <c r="R309" s="7">
        <f t="shared" si="131"/>
        <v>1</v>
      </c>
      <c r="S309" s="7" t="s">
        <v>501</v>
      </c>
      <c r="T309" s="7">
        <f t="shared" si="119"/>
        <v>1</v>
      </c>
      <c r="U309" s="7" t="s">
        <v>506</v>
      </c>
      <c r="V309" s="25">
        <v>54</v>
      </c>
      <c r="W309" s="25">
        <v>60</v>
      </c>
      <c r="X309" s="25">
        <v>34</v>
      </c>
      <c r="Y309" s="7">
        <f t="shared" si="142"/>
        <v>4</v>
      </c>
      <c r="Z309" s="7" t="s">
        <v>514</v>
      </c>
      <c r="AA309" s="7">
        <f t="shared" si="140"/>
        <v>6</v>
      </c>
      <c r="AB309" s="7">
        <v>0</v>
      </c>
      <c r="AC309" s="7">
        <v>0</v>
      </c>
      <c r="AD309" s="7">
        <v>9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13</v>
      </c>
      <c r="AM309" s="7">
        <v>35</v>
      </c>
      <c r="AN309" s="7">
        <v>30</v>
      </c>
      <c r="AO309" s="7">
        <v>45</v>
      </c>
      <c r="AP309" s="7">
        <v>43</v>
      </c>
      <c r="AQ309" s="7">
        <v>9</v>
      </c>
      <c r="AR309" s="7">
        <v>40</v>
      </c>
      <c r="AS309" s="7">
        <v>0.91666666666666663</v>
      </c>
      <c r="AT309" s="8">
        <v>13</v>
      </c>
      <c r="AU309" s="8">
        <v>25</v>
      </c>
      <c r="AV309" s="8">
        <v>0.28888888888888886</v>
      </c>
      <c r="AW309" s="8">
        <v>0.55555555555555558</v>
      </c>
      <c r="AX309" s="8">
        <v>0.42222222222222222</v>
      </c>
      <c r="AY309" s="8">
        <v>572.59375</v>
      </c>
      <c r="AZ309" s="8">
        <v>614.20000000000005</v>
      </c>
      <c r="BA309" s="8">
        <v>588.59615384615381</v>
      </c>
      <c r="BB309" s="8">
        <v>556.16666666666663</v>
      </c>
      <c r="BC309" s="8">
        <v>530.28</v>
      </c>
      <c r="BD309" s="8">
        <v>538.67567567567562</v>
      </c>
      <c r="BE309" s="8">
        <v>567.84269662921349</v>
      </c>
      <c r="BF309" s="8">
        <v>16.427083333333371</v>
      </c>
      <c r="BG309" s="8">
        <v>83.920000000000073</v>
      </c>
      <c r="BH309" s="8">
        <v>49.920478170478191</v>
      </c>
      <c r="BM309" s="7">
        <v>0.9473684</v>
      </c>
      <c r="BN309" s="7">
        <v>0.96052630000000006</v>
      </c>
      <c r="BO309" s="7">
        <v>0.9539474</v>
      </c>
      <c r="BP309" s="7">
        <v>514.42253521126804</v>
      </c>
      <c r="BQ309" s="7">
        <v>508.154929577465</v>
      </c>
      <c r="BR309" s="7">
        <v>511.28873239436598</v>
      </c>
      <c r="BS309" s="7">
        <v>-6.2676056338028197</v>
      </c>
      <c r="BT309" s="7">
        <v>6.5612513279368803E-2</v>
      </c>
      <c r="BU309" s="7">
        <v>6</v>
      </c>
      <c r="BV309" s="39">
        <v>65.501633986928056</v>
      </c>
      <c r="BW309" s="39">
        <v>35.737182230439295</v>
      </c>
      <c r="BX309" s="39">
        <v>34</v>
      </c>
      <c r="BY309" s="39">
        <v>-63.933183183183232</v>
      </c>
      <c r="BZ309" s="39">
        <v>48.964664291302647</v>
      </c>
      <c r="CA309" s="39">
        <v>37</v>
      </c>
      <c r="CB309">
        <v>0.47887323943661969</v>
      </c>
      <c r="CC309">
        <v>1.0245326562147055</v>
      </c>
      <c r="CD309" s="7">
        <v>0.9</v>
      </c>
      <c r="CE309" s="25">
        <v>364.35593220338984</v>
      </c>
      <c r="CF309" s="25">
        <v>429.73469387755102</v>
      </c>
      <c r="CG309" s="7">
        <v>0.98333333333333328</v>
      </c>
      <c r="CH309" s="7">
        <v>0.81666666666666665</v>
      </c>
      <c r="CI309" s="7">
        <v>0.9</v>
      </c>
      <c r="CJ309" s="8"/>
      <c r="CK309" s="8"/>
      <c r="CL309" s="8"/>
      <c r="CM309" s="8"/>
      <c r="CN309" s="8"/>
      <c r="CO309" s="8"/>
      <c r="CP309" s="8"/>
      <c r="CU309" s="8"/>
      <c r="CV309" s="8"/>
      <c r="DF309" s="8"/>
      <c r="ET309" s="25"/>
      <c r="EU309" s="25"/>
    </row>
    <row r="310" spans="1:154" x14ac:dyDescent="0.25">
      <c r="A310" s="3">
        <v>3017</v>
      </c>
      <c r="B310" s="7" t="s">
        <v>273</v>
      </c>
      <c r="C310" s="7" t="str">
        <f>RIGHT(B310,2)</f>
        <v>00</v>
      </c>
      <c r="D310" s="7">
        <f>IF(C310&gt;0,C310+1900,C310+2000)</f>
        <v>1900</v>
      </c>
      <c r="E310" s="7">
        <f>IF(D310=1900,2000,D310)</f>
        <v>2000</v>
      </c>
      <c r="F310" s="7">
        <f>2019-E310</f>
        <v>19</v>
      </c>
      <c r="G310" s="7" t="s">
        <v>447</v>
      </c>
      <c r="H310" s="7">
        <f t="shared" si="118"/>
        <v>1</v>
      </c>
      <c r="I310" s="7"/>
      <c r="J310" s="7" t="s">
        <v>470</v>
      </c>
      <c r="K310" s="7">
        <f t="shared" si="135"/>
        <v>1</v>
      </c>
      <c r="L310" s="7">
        <v>12</v>
      </c>
      <c r="M310" s="7" t="s">
        <v>495</v>
      </c>
      <c r="N310" s="7">
        <f t="shared" si="143"/>
        <v>1</v>
      </c>
      <c r="O310" s="10"/>
      <c r="P310" s="10"/>
      <c r="Q310" s="7" t="s">
        <v>495</v>
      </c>
      <c r="R310" s="7">
        <f t="shared" si="131"/>
        <v>1</v>
      </c>
      <c r="S310" s="7" t="s">
        <v>501</v>
      </c>
      <c r="T310" s="7">
        <f t="shared" si="119"/>
        <v>1</v>
      </c>
      <c r="U310" s="7" t="s">
        <v>507</v>
      </c>
      <c r="V310" s="25">
        <v>50</v>
      </c>
      <c r="W310" s="25">
        <v>50</v>
      </c>
      <c r="X310" s="25">
        <v>23</v>
      </c>
      <c r="Y310" s="7">
        <f t="shared" si="142"/>
        <v>2</v>
      </c>
      <c r="Z310" s="7" t="s">
        <v>514</v>
      </c>
      <c r="AA310" s="7">
        <f t="shared" si="140"/>
        <v>6</v>
      </c>
      <c r="AB310" s="7">
        <v>4</v>
      </c>
      <c r="AC310" s="7">
        <v>5</v>
      </c>
      <c r="AD310" s="7">
        <v>1</v>
      </c>
      <c r="AE310" s="7">
        <v>3.1578947368421053</v>
      </c>
      <c r="AF310" s="7">
        <v>1.25</v>
      </c>
      <c r="AG310" s="7">
        <v>1</v>
      </c>
      <c r="AH310" s="7">
        <v>0</v>
      </c>
      <c r="AI310" s="7">
        <v>1</v>
      </c>
      <c r="AJ310" s="7">
        <v>0</v>
      </c>
      <c r="AK310" s="7">
        <v>0</v>
      </c>
      <c r="AL310" s="7">
        <v>5</v>
      </c>
      <c r="AM310" s="7">
        <v>33</v>
      </c>
      <c r="AN310" s="7">
        <v>31</v>
      </c>
      <c r="AO310" s="7">
        <v>32</v>
      </c>
      <c r="AP310" s="7">
        <v>37</v>
      </c>
      <c r="AQ310" s="7">
        <v>16</v>
      </c>
      <c r="AR310" s="7">
        <v>38</v>
      </c>
      <c r="AS310" s="7">
        <v>1</v>
      </c>
      <c r="AT310" s="8">
        <v>27</v>
      </c>
      <c r="AU310" s="8">
        <v>24</v>
      </c>
      <c r="AV310" s="8">
        <v>0.6</v>
      </c>
      <c r="AW310" s="8">
        <v>0.53333333333333333</v>
      </c>
      <c r="AX310" s="8">
        <v>0.56666666666666665</v>
      </c>
      <c r="AY310" s="8">
        <v>611.27777777777783</v>
      </c>
      <c r="AZ310" s="8">
        <v>643.95238095238096</v>
      </c>
      <c r="BA310" s="8">
        <v>628.87179487179492</v>
      </c>
      <c r="BB310" s="8">
        <v>624.96296296296293</v>
      </c>
      <c r="BC310" s="8">
        <v>667.33333333333337</v>
      </c>
      <c r="BD310" s="8">
        <v>644.9019607843137</v>
      </c>
      <c r="BE310" s="8">
        <v>637.95555555555552</v>
      </c>
      <c r="BF310" s="8">
        <v>-13.685185185185105</v>
      </c>
      <c r="BG310" s="8">
        <v>-23.380952380952408</v>
      </c>
      <c r="BH310" s="8">
        <v>-16.030165912518783</v>
      </c>
      <c r="BM310" s="7">
        <v>0.98684210000000006</v>
      </c>
      <c r="BN310" s="7">
        <v>0.9473684</v>
      </c>
      <c r="BO310" s="7">
        <v>0.96710529999999995</v>
      </c>
      <c r="BP310" s="7">
        <v>477.21126760563402</v>
      </c>
      <c r="BQ310" s="7">
        <v>484.2</v>
      </c>
      <c r="BR310" s="7">
        <v>480.68085106383</v>
      </c>
      <c r="BS310" s="7">
        <v>6.9887323943661999</v>
      </c>
      <c r="BT310" s="7">
        <v>3.05805311367498E-2</v>
      </c>
      <c r="BU310" s="7">
        <v>7</v>
      </c>
      <c r="BV310" s="39">
        <v>43.4948783610755</v>
      </c>
      <c r="BW310" s="39">
        <v>33.571405335468931</v>
      </c>
      <c r="BX310" s="39">
        <v>44</v>
      </c>
      <c r="BY310" s="39">
        <v>-41.318601262748956</v>
      </c>
      <c r="BZ310" s="39">
        <v>45.185836384317312</v>
      </c>
      <c r="CA310" s="39">
        <v>29</v>
      </c>
      <c r="CB310">
        <v>0.60273972602739723</v>
      </c>
      <c r="CC310">
        <v>1.0526706382069273</v>
      </c>
      <c r="CD310" s="7">
        <v>0.97499999999999998</v>
      </c>
      <c r="CE310" s="25">
        <v>414.0169491525424</v>
      </c>
      <c r="CF310" s="25">
        <v>456.70689655172413</v>
      </c>
      <c r="CG310" s="7">
        <v>0.98333333333333328</v>
      </c>
      <c r="CH310" s="7">
        <v>0.98333333333333328</v>
      </c>
      <c r="CI310" s="7">
        <v>0.98333333333333328</v>
      </c>
      <c r="CJ310" s="8">
        <v>2</v>
      </c>
      <c r="CK310" s="8" t="s">
        <v>504</v>
      </c>
      <c r="CL310" s="8">
        <f t="shared" si="120"/>
        <v>3</v>
      </c>
      <c r="CM310" s="8" t="s">
        <v>639</v>
      </c>
      <c r="CN310" s="8">
        <v>1</v>
      </c>
      <c r="CO310" s="8" t="s">
        <v>634</v>
      </c>
      <c r="CP310" s="8">
        <v>0</v>
      </c>
      <c r="CQ310" s="7" t="s">
        <v>637</v>
      </c>
      <c r="CR310" s="7">
        <v>1</v>
      </c>
      <c r="CS310" s="7">
        <v>1</v>
      </c>
      <c r="CT310" s="7">
        <v>0</v>
      </c>
      <c r="CU310" s="8">
        <v>9</v>
      </c>
      <c r="CV310" s="8">
        <v>0</v>
      </c>
      <c r="CW310" s="7">
        <v>0</v>
      </c>
      <c r="CX310" s="7">
        <f t="shared" si="121"/>
        <v>0</v>
      </c>
      <c r="CY310" s="7">
        <f t="shared" si="122"/>
        <v>0</v>
      </c>
      <c r="CZ310" s="7">
        <v>0</v>
      </c>
      <c r="DA310" s="7">
        <v>0</v>
      </c>
      <c r="DB310" s="7">
        <v>0</v>
      </c>
      <c r="DC310" s="7">
        <v>0</v>
      </c>
      <c r="DD310" s="7">
        <v>0</v>
      </c>
      <c r="DE310" s="7">
        <v>1</v>
      </c>
      <c r="DF310" s="8">
        <v>35</v>
      </c>
      <c r="DG310" s="7">
        <v>40</v>
      </c>
      <c r="DH310" s="8">
        <v>0.95833333333333337</v>
      </c>
      <c r="DI310" s="8">
        <v>26</v>
      </c>
      <c r="DJ310" s="8">
        <v>27</v>
      </c>
      <c r="DK310" s="8">
        <v>0.57777777777777772</v>
      </c>
      <c r="DL310" s="8">
        <f t="shared" si="128"/>
        <v>0.6</v>
      </c>
      <c r="DM310" s="8">
        <f t="shared" si="129"/>
        <v>0.58888888888888891</v>
      </c>
      <c r="DN310" s="8">
        <v>672.27777777777783</v>
      </c>
      <c r="DO310" s="8">
        <v>960.9375</v>
      </c>
      <c r="DP310" s="8">
        <v>808.11764705882354</v>
      </c>
      <c r="DQ310" s="8">
        <v>898.375</v>
      </c>
      <c r="DR310" s="8">
        <v>743.875</v>
      </c>
      <c r="DS310" s="8">
        <v>821.125</v>
      </c>
      <c r="DT310" s="8">
        <v>815.73170731707319</v>
      </c>
      <c r="DU310" s="8">
        <f t="shared" si="130"/>
        <v>-226.09722222222217</v>
      </c>
      <c r="DV310" s="8">
        <f t="shared" si="130"/>
        <v>217.0625</v>
      </c>
      <c r="DW310" s="8">
        <f t="shared" si="130"/>
        <v>-13.007352941176464</v>
      </c>
      <c r="EB310" s="7">
        <v>1</v>
      </c>
      <c r="EC310" s="7">
        <v>1</v>
      </c>
      <c r="ED310" s="7">
        <v>1</v>
      </c>
      <c r="EE310" s="7">
        <v>476.97297297297303</v>
      </c>
      <c r="EF310" s="7">
        <v>500.09459459459498</v>
      </c>
      <c r="EG310" s="7">
        <v>488.53378378378397</v>
      </c>
      <c r="EH310" s="7">
        <v>23.1216216216216</v>
      </c>
      <c r="EI310" s="7">
        <v>4.4597790213264099E-2</v>
      </c>
      <c r="EJ310" s="7">
        <v>2</v>
      </c>
      <c r="EK310">
        <v>41.594594594594582</v>
      </c>
      <c r="EL310">
        <v>28.264692765760898</v>
      </c>
      <c r="EM310">
        <v>56</v>
      </c>
      <c r="EN310">
        <v>-40.16856330014226</v>
      </c>
      <c r="EO310">
        <v>39.304268022245921</v>
      </c>
      <c r="EP310">
        <v>19</v>
      </c>
      <c r="EQ310">
        <v>0.7466666666666667</v>
      </c>
      <c r="ER310">
        <v>1.0355011774704741</v>
      </c>
      <c r="ES310" s="7">
        <v>1</v>
      </c>
      <c r="ET310" s="25">
        <v>541.68333333333328</v>
      </c>
      <c r="EU310" s="25">
        <v>563.70000000000005</v>
      </c>
      <c r="EV310" s="7">
        <v>1</v>
      </c>
      <c r="EW310" s="7">
        <v>1</v>
      </c>
      <c r="EX310" s="7">
        <v>1</v>
      </c>
    </row>
    <row r="311" spans="1:154" x14ac:dyDescent="0.25">
      <c r="A311" s="3">
        <v>3018</v>
      </c>
      <c r="B311" s="7" t="s">
        <v>100</v>
      </c>
      <c r="C311" s="7" t="str">
        <f>RIGHT(B311,2)</f>
        <v>00</v>
      </c>
      <c r="D311" s="7">
        <f>IF(C311&gt;0,C311+1900,C311+2000)</f>
        <v>1900</v>
      </c>
      <c r="E311" s="7">
        <f>IF(D311=1900,2000,D311)</f>
        <v>2000</v>
      </c>
      <c r="F311" s="7">
        <f>2019-E311</f>
        <v>19</v>
      </c>
      <c r="G311" s="7" t="s">
        <v>447</v>
      </c>
      <c r="H311" s="7">
        <f t="shared" ref="H311:H374" si="144">IF(G311="ישראל",1,0)</f>
        <v>1</v>
      </c>
      <c r="I311" s="7"/>
      <c r="J311" s="7" t="s">
        <v>470</v>
      </c>
      <c r="K311" s="7">
        <f t="shared" si="135"/>
        <v>1</v>
      </c>
      <c r="L311" s="7">
        <v>12</v>
      </c>
      <c r="M311" s="7" t="s">
        <v>495</v>
      </c>
      <c r="N311" s="7">
        <f t="shared" si="143"/>
        <v>1</v>
      </c>
      <c r="O311" s="7" t="s">
        <v>494</v>
      </c>
      <c r="P311" s="7">
        <f t="shared" ref="P311:P342" si="145">IF(O311="לא",0,1)</f>
        <v>0</v>
      </c>
      <c r="Q311" s="7" t="s">
        <v>494</v>
      </c>
      <c r="R311" s="7">
        <f t="shared" si="131"/>
        <v>0</v>
      </c>
      <c r="S311" s="7" t="s">
        <v>502</v>
      </c>
      <c r="T311" s="7">
        <f t="shared" si="119"/>
        <v>2</v>
      </c>
      <c r="U311" s="7" t="s">
        <v>504</v>
      </c>
      <c r="V311" s="25">
        <v>54</v>
      </c>
      <c r="W311" s="25">
        <v>60</v>
      </c>
      <c r="X311" s="25">
        <v>33</v>
      </c>
      <c r="Y311" s="7">
        <f t="shared" si="142"/>
        <v>3</v>
      </c>
      <c r="Z311" s="7" t="s">
        <v>513</v>
      </c>
      <c r="AA311" s="7">
        <f t="shared" si="140"/>
        <v>5</v>
      </c>
      <c r="AB311" s="7">
        <v>6</v>
      </c>
      <c r="AC311" s="7">
        <v>5</v>
      </c>
      <c r="AD311" s="7">
        <v>1</v>
      </c>
      <c r="AE311" s="7">
        <v>22</v>
      </c>
      <c r="AF311" s="7">
        <v>6</v>
      </c>
      <c r="AG311" s="7">
        <v>1</v>
      </c>
      <c r="AH311" s="7">
        <v>5</v>
      </c>
      <c r="AI311" s="7">
        <v>10</v>
      </c>
      <c r="AJ311" s="7">
        <v>4</v>
      </c>
      <c r="AK311" s="7">
        <v>3</v>
      </c>
      <c r="AL311" s="7">
        <v>29</v>
      </c>
      <c r="AM311" s="7">
        <v>21</v>
      </c>
      <c r="AN311" s="7">
        <v>25.142857142857142</v>
      </c>
      <c r="AO311" s="7">
        <v>31</v>
      </c>
      <c r="AP311" s="7">
        <v>37</v>
      </c>
      <c r="AQ311" s="7">
        <v>23</v>
      </c>
      <c r="AR311" s="7">
        <v>37</v>
      </c>
      <c r="AS311" s="7">
        <v>0.91666666666666663</v>
      </c>
      <c r="AT311" s="8">
        <v>24</v>
      </c>
      <c r="AU311" s="8">
        <v>25</v>
      </c>
      <c r="AV311" s="8">
        <v>0.53333333333333333</v>
      </c>
      <c r="AW311" s="8">
        <v>0.55555555555555558</v>
      </c>
      <c r="AX311" s="8">
        <v>0.5444444444444444</v>
      </c>
      <c r="AY311" s="8">
        <v>696.61904761904759</v>
      </c>
      <c r="AZ311" s="8">
        <v>623</v>
      </c>
      <c r="BA311" s="8">
        <v>662.64102564102564</v>
      </c>
      <c r="BB311" s="8">
        <v>633.304347826087</v>
      </c>
      <c r="BC311" s="8">
        <v>663.16</v>
      </c>
      <c r="BD311" s="8">
        <v>648.85416666666663</v>
      </c>
      <c r="BE311" s="8">
        <v>655.0344827586207</v>
      </c>
      <c r="BF311" s="8">
        <v>63.314699792960596</v>
      </c>
      <c r="BG311" s="8">
        <v>-40.159999999999968</v>
      </c>
      <c r="BH311" s="8">
        <v>13.786858974359006</v>
      </c>
      <c r="BM311" s="7">
        <v>0.93421050000000005</v>
      </c>
      <c r="BN311" s="7">
        <v>0.9736842</v>
      </c>
      <c r="BO311" s="7">
        <v>0.9539474</v>
      </c>
      <c r="BP311" s="7">
        <v>504.20588235294099</v>
      </c>
      <c r="BQ311" s="7">
        <v>489.53424657534202</v>
      </c>
      <c r="BR311" s="7">
        <v>496.60992907801398</v>
      </c>
      <c r="BS311" s="7">
        <v>-14.6716357775987</v>
      </c>
      <c r="BT311" s="7">
        <v>5.2020376448064398E-2</v>
      </c>
      <c r="BU311" s="7">
        <v>7</v>
      </c>
      <c r="BV311" s="39">
        <v>40.982522437411411</v>
      </c>
      <c r="BW311" s="39">
        <v>30.494302697837696</v>
      </c>
      <c r="BX311" s="39">
        <v>29</v>
      </c>
      <c r="BY311" s="39">
        <v>-56.055497014401155</v>
      </c>
      <c r="BZ311" s="39">
        <v>46.22781821433199</v>
      </c>
      <c r="CA311" s="39">
        <v>39</v>
      </c>
      <c r="CB311">
        <v>0.4264705882352941</v>
      </c>
      <c r="CC311">
        <v>0.7311062183050957</v>
      </c>
      <c r="CD311" s="7">
        <v>0.96666666666666667</v>
      </c>
      <c r="CE311" s="25">
        <v>435.61016949152543</v>
      </c>
      <c r="CF311" s="25">
        <v>528.31578947368416</v>
      </c>
      <c r="CG311" s="7">
        <v>1</v>
      </c>
      <c r="CH311" s="7">
        <v>0.95</v>
      </c>
      <c r="CI311" s="7">
        <v>0.97499999999999998</v>
      </c>
      <c r="CJ311" s="8">
        <v>3</v>
      </c>
      <c r="CK311" s="8" t="s">
        <v>507</v>
      </c>
      <c r="CL311" s="8">
        <f t="shared" si="120"/>
        <v>2</v>
      </c>
      <c r="CM311" s="8" t="s">
        <v>631</v>
      </c>
      <c r="CN311" s="8">
        <v>2</v>
      </c>
      <c r="CO311" s="8" t="s">
        <v>631</v>
      </c>
      <c r="CP311" s="8">
        <v>2</v>
      </c>
      <c r="CQ311" s="7" t="s">
        <v>637</v>
      </c>
      <c r="CR311" s="7">
        <v>1</v>
      </c>
      <c r="CS311" s="7">
        <v>7</v>
      </c>
      <c r="CT311" s="7">
        <v>3</v>
      </c>
      <c r="CU311" s="8">
        <v>1</v>
      </c>
      <c r="CV311" s="8">
        <v>10</v>
      </c>
      <c r="CW311" s="7">
        <v>17</v>
      </c>
      <c r="CX311" s="7">
        <f t="shared" si="121"/>
        <v>0</v>
      </c>
      <c r="CY311" s="7">
        <f t="shared" si="122"/>
        <v>0</v>
      </c>
      <c r="CZ311" s="7">
        <v>6</v>
      </c>
      <c r="DA311" s="7">
        <v>0</v>
      </c>
      <c r="DB311" s="7">
        <v>4</v>
      </c>
      <c r="DC311" s="7">
        <v>7</v>
      </c>
      <c r="DD311" s="7">
        <v>6</v>
      </c>
      <c r="DE311" s="7">
        <v>39</v>
      </c>
      <c r="DF311" s="8">
        <v>23</v>
      </c>
      <c r="DG311" s="7">
        <v>28</v>
      </c>
      <c r="DH311" s="8">
        <v>0.91666666666666663</v>
      </c>
      <c r="DI311" s="8">
        <v>16</v>
      </c>
      <c r="DJ311" s="8">
        <v>31</v>
      </c>
      <c r="DK311" s="8">
        <v>0.35555555555555557</v>
      </c>
      <c r="DL311" s="8">
        <f t="shared" si="128"/>
        <v>0.68888888888888888</v>
      </c>
      <c r="DM311" s="8">
        <f t="shared" si="129"/>
        <v>0.52222222222222225</v>
      </c>
      <c r="DN311" s="8">
        <v>540.06896551724139</v>
      </c>
      <c r="DO311" s="8">
        <v>593.28571428571433</v>
      </c>
      <c r="DP311" s="8">
        <v>557.39534883720933</v>
      </c>
      <c r="DQ311" s="8">
        <v>614.9375</v>
      </c>
      <c r="DR311" s="8">
        <v>542.9666666666667</v>
      </c>
      <c r="DS311" s="8">
        <v>568</v>
      </c>
      <c r="DT311" s="8">
        <v>562.87640449438197</v>
      </c>
      <c r="DU311" s="8">
        <f t="shared" si="130"/>
        <v>-74.868534482758605</v>
      </c>
      <c r="DV311" s="8">
        <f t="shared" si="130"/>
        <v>50.319047619047637</v>
      </c>
      <c r="DW311" s="8">
        <f t="shared" si="130"/>
        <v>-10.604651162790674</v>
      </c>
      <c r="EB311" s="7">
        <v>0.9736842</v>
      </c>
      <c r="EC311" s="7">
        <v>0.98684210000000006</v>
      </c>
      <c r="ED311" s="7">
        <v>0.9802632</v>
      </c>
      <c r="EE311" s="7">
        <v>460.68493150684901</v>
      </c>
      <c r="EF311" s="7">
        <v>472.054794520548</v>
      </c>
      <c r="EG311" s="7">
        <v>466.36986301369899</v>
      </c>
      <c r="EH311" s="7">
        <v>11.3698630136986</v>
      </c>
      <c r="EI311" s="7">
        <v>4.0695576178263901E-2</v>
      </c>
      <c r="EJ311" s="7">
        <v>3</v>
      </c>
      <c r="EK311">
        <v>43.291259344450864</v>
      </c>
      <c r="EL311">
        <v>28.209412207197726</v>
      </c>
      <c r="EM311">
        <v>47</v>
      </c>
      <c r="EN311">
        <v>-39.69646569646568</v>
      </c>
      <c r="EO311">
        <v>27.312052739625305</v>
      </c>
      <c r="EP311">
        <v>26</v>
      </c>
      <c r="EQ311">
        <v>0.64383561643835618</v>
      </c>
      <c r="ER311">
        <v>1.0905570202514336</v>
      </c>
      <c r="ES311" s="7">
        <v>0.94166666666666665</v>
      </c>
      <c r="ET311" s="25">
        <v>389.12068965517244</v>
      </c>
      <c r="EU311" s="25">
        <v>466.27272727272725</v>
      </c>
      <c r="EV311" s="7">
        <v>0.98333333333333328</v>
      </c>
      <c r="EW311" s="7">
        <v>0.91666666666666663</v>
      </c>
      <c r="EX311" s="7">
        <v>0.95</v>
      </c>
    </row>
    <row r="312" spans="1:154" x14ac:dyDescent="0.25">
      <c r="A312" s="3">
        <v>3019</v>
      </c>
      <c r="B312" s="10" t="s">
        <v>235</v>
      </c>
      <c r="C312" s="10"/>
      <c r="D312" s="10"/>
      <c r="E312" s="10"/>
      <c r="F312" s="10"/>
      <c r="G312" s="7" t="s">
        <v>447</v>
      </c>
      <c r="H312" s="7">
        <f t="shared" si="144"/>
        <v>1</v>
      </c>
      <c r="I312" s="7"/>
      <c r="J312" s="7" t="s">
        <v>484</v>
      </c>
      <c r="K312" s="9">
        <f t="shared" si="135"/>
        <v>1</v>
      </c>
      <c r="L312" s="7">
        <v>12</v>
      </c>
      <c r="M312" s="7" t="s">
        <v>495</v>
      </c>
      <c r="N312" s="7">
        <f t="shared" si="143"/>
        <v>1</v>
      </c>
      <c r="O312" s="7" t="s">
        <v>494</v>
      </c>
      <c r="P312" s="7">
        <f t="shared" si="145"/>
        <v>0</v>
      </c>
      <c r="Q312" s="7" t="s">
        <v>494</v>
      </c>
      <c r="R312" s="7">
        <f t="shared" si="131"/>
        <v>0</v>
      </c>
      <c r="S312" s="7" t="s">
        <v>501</v>
      </c>
      <c r="T312" s="7">
        <f t="shared" si="119"/>
        <v>1</v>
      </c>
      <c r="U312" s="7" t="s">
        <v>504</v>
      </c>
      <c r="V312" s="25">
        <v>51</v>
      </c>
      <c r="W312" s="25">
        <v>40</v>
      </c>
      <c r="X312" s="25">
        <v>29</v>
      </c>
      <c r="Y312" s="7">
        <f t="shared" si="142"/>
        <v>3</v>
      </c>
      <c r="Z312" s="7" t="s">
        <v>513</v>
      </c>
      <c r="AA312" s="7">
        <f t="shared" si="140"/>
        <v>5</v>
      </c>
      <c r="AB312" s="7">
        <v>9</v>
      </c>
      <c r="AC312" s="7">
        <v>2</v>
      </c>
      <c r="AD312" s="7">
        <v>1</v>
      </c>
      <c r="AE312" s="7">
        <v>17.894736842105264</v>
      </c>
      <c r="AF312" s="7">
        <v>7</v>
      </c>
      <c r="AG312" s="7">
        <v>0</v>
      </c>
      <c r="AH312" s="7">
        <v>4</v>
      </c>
      <c r="AI312" s="7">
        <v>7.1999999999999993</v>
      </c>
      <c r="AJ312" s="7">
        <v>3</v>
      </c>
      <c r="AK312" s="7">
        <v>0</v>
      </c>
      <c r="AL312" s="7">
        <v>27</v>
      </c>
      <c r="AM312" s="7">
        <v>16</v>
      </c>
      <c r="AN312" s="7">
        <v>27</v>
      </c>
      <c r="AO312" s="7">
        <v>37</v>
      </c>
      <c r="AP312" s="7">
        <v>29</v>
      </c>
      <c r="AQ312" s="7">
        <v>25</v>
      </c>
      <c r="AR312" s="7">
        <v>37</v>
      </c>
      <c r="AS312" s="7">
        <v>1</v>
      </c>
      <c r="AT312" s="8">
        <v>27</v>
      </c>
      <c r="AU312" s="8">
        <v>30</v>
      </c>
      <c r="AV312" s="8">
        <v>0.6</v>
      </c>
      <c r="AW312" s="8">
        <v>0.66666666666666663</v>
      </c>
      <c r="AX312" s="8">
        <v>0.6333333333333333</v>
      </c>
      <c r="AY312" s="8">
        <v>619.83333333333337</v>
      </c>
      <c r="AZ312" s="8">
        <v>698.93333333333328</v>
      </c>
      <c r="BA312" s="8">
        <v>655.78787878787875</v>
      </c>
      <c r="BB312" s="8">
        <v>699.80769230769226</v>
      </c>
      <c r="BC312" s="8">
        <v>697.16666666666663</v>
      </c>
      <c r="BD312" s="8">
        <v>698.39285714285711</v>
      </c>
      <c r="BE312" s="8">
        <v>682.59550561797755</v>
      </c>
      <c r="BF312" s="8">
        <v>-79.974358974358893</v>
      </c>
      <c r="BG312" s="8">
        <v>1.7666666666666515</v>
      </c>
      <c r="BH312" s="8">
        <v>-42.604978354978357</v>
      </c>
      <c r="BM312" s="7">
        <v>0.98684210000000006</v>
      </c>
      <c r="BN312" s="7">
        <v>0.9473684</v>
      </c>
      <c r="BO312" s="7">
        <v>0.96710529999999995</v>
      </c>
      <c r="BP312" s="7">
        <v>513.305555555556</v>
      </c>
      <c r="BQ312" s="7">
        <v>520.72857142857094</v>
      </c>
      <c r="BR312" s="7">
        <v>516.96478873239403</v>
      </c>
      <c r="BS312" s="7">
        <v>7.42301587301586</v>
      </c>
      <c r="BT312" s="7">
        <v>8.1913911579197807E-2</v>
      </c>
      <c r="BU312" s="7">
        <v>6</v>
      </c>
      <c r="BV312" s="39">
        <v>61.284126984126878</v>
      </c>
      <c r="BW312" s="39">
        <v>35.712155139271111</v>
      </c>
      <c r="BX312" s="39">
        <v>45</v>
      </c>
      <c r="BY312" s="39">
        <v>-91.700000000000117</v>
      </c>
      <c r="BZ312" s="39">
        <v>84.384083033399961</v>
      </c>
      <c r="CA312" s="39">
        <v>28</v>
      </c>
      <c r="CB312">
        <v>0.61643835616438358</v>
      </c>
      <c r="CC312">
        <v>0.66831109033944169</v>
      </c>
      <c r="CD312" s="7">
        <v>0.95833333333333337</v>
      </c>
      <c r="CE312" s="25">
        <v>429.93333333333334</v>
      </c>
      <c r="CF312" s="25">
        <v>513.34545454545457</v>
      </c>
      <c r="CG312" s="7">
        <v>1</v>
      </c>
      <c r="CH312" s="7">
        <v>0.91666666666666663</v>
      </c>
      <c r="CI312" s="7">
        <v>0.95833333333333337</v>
      </c>
      <c r="CJ312" s="8">
        <v>3</v>
      </c>
      <c r="CK312" s="8" t="s">
        <v>504</v>
      </c>
      <c r="CL312" s="8">
        <f t="shared" si="120"/>
        <v>3</v>
      </c>
      <c r="CM312" s="8" t="s">
        <v>639</v>
      </c>
      <c r="CN312" s="8">
        <v>1</v>
      </c>
      <c r="CO312" s="8" t="s">
        <v>639</v>
      </c>
      <c r="CP312" s="8">
        <v>1</v>
      </c>
      <c r="CQ312" s="7" t="s">
        <v>637</v>
      </c>
      <c r="CR312" s="7">
        <v>1</v>
      </c>
      <c r="CS312" s="7">
        <v>11</v>
      </c>
      <c r="CT312" s="7">
        <v>10</v>
      </c>
      <c r="CU312" s="8">
        <v>2</v>
      </c>
      <c r="CV312" s="8">
        <v>0</v>
      </c>
      <c r="CW312" s="7">
        <v>0</v>
      </c>
      <c r="CX312" s="7">
        <f t="shared" si="121"/>
        <v>0</v>
      </c>
      <c r="CY312" s="7">
        <f t="shared" si="122"/>
        <v>0</v>
      </c>
      <c r="CZ312" s="7">
        <v>0</v>
      </c>
      <c r="DA312" s="7">
        <v>0</v>
      </c>
      <c r="DB312" s="7">
        <v>0</v>
      </c>
      <c r="DC312" s="7">
        <v>0</v>
      </c>
      <c r="DD312" s="7">
        <v>0</v>
      </c>
      <c r="DE312" s="7">
        <v>12</v>
      </c>
      <c r="DF312" s="8">
        <v>15</v>
      </c>
      <c r="DG312" s="7">
        <v>38</v>
      </c>
      <c r="DH312" s="8">
        <v>0.95833333333333337</v>
      </c>
      <c r="DI312" s="8">
        <v>20</v>
      </c>
      <c r="DJ312" s="8">
        <v>24</v>
      </c>
      <c r="DK312" s="8">
        <v>0.44444444444444442</v>
      </c>
      <c r="DL312" s="8">
        <f t="shared" si="128"/>
        <v>0.53333333333333333</v>
      </c>
      <c r="DM312" s="8">
        <f t="shared" si="129"/>
        <v>0.48888888888888887</v>
      </c>
      <c r="DN312" s="8">
        <v>650.04</v>
      </c>
      <c r="DO312" s="8">
        <v>711.8</v>
      </c>
      <c r="DP312" s="8">
        <v>677.48888888888894</v>
      </c>
      <c r="DQ312" s="8">
        <v>728.15</v>
      </c>
      <c r="DR312" s="8">
        <v>670.45833333333337</v>
      </c>
      <c r="DS312" s="8">
        <v>696.68181818181813</v>
      </c>
      <c r="DT312" s="8">
        <v>686.97752808988764</v>
      </c>
      <c r="DU312" s="8">
        <f t="shared" si="130"/>
        <v>-78.110000000000014</v>
      </c>
      <c r="DV312" s="8">
        <f t="shared" si="130"/>
        <v>41.341666666666583</v>
      </c>
      <c r="DW312" s="8">
        <f t="shared" si="130"/>
        <v>-19.192929292929193</v>
      </c>
      <c r="EB312" s="7">
        <v>0.98684210000000006</v>
      </c>
      <c r="EC312" s="7">
        <v>1</v>
      </c>
      <c r="ED312" s="7">
        <v>0.99342109999999995</v>
      </c>
      <c r="EE312" s="7">
        <v>505.27027027026998</v>
      </c>
      <c r="EF312" s="7">
        <v>481.383561643836</v>
      </c>
      <c r="EG312" s="7">
        <v>493.40816326530597</v>
      </c>
      <c r="EH312" s="7">
        <v>-23.8867086264347</v>
      </c>
      <c r="EI312" s="7">
        <v>5.3606981675423299E-2</v>
      </c>
      <c r="EJ312" s="7">
        <v>3</v>
      </c>
      <c r="EK312">
        <v>46.433333333333373</v>
      </c>
      <c r="EL312">
        <v>29.973599494666352</v>
      </c>
      <c r="EM312">
        <v>36</v>
      </c>
      <c r="EN312">
        <v>-81.645614035087675</v>
      </c>
      <c r="EO312">
        <v>61.808972087156754</v>
      </c>
      <c r="EP312">
        <v>38</v>
      </c>
      <c r="EQ312">
        <v>0.48648648648648651</v>
      </c>
      <c r="ER312">
        <v>0.56871803687309375</v>
      </c>
      <c r="ES312" s="7">
        <v>0.94166666666666665</v>
      </c>
      <c r="ET312" s="25">
        <v>420.01754385964909</v>
      </c>
      <c r="EU312" s="25">
        <v>499.625</v>
      </c>
      <c r="EV312" s="7">
        <v>0.98333333333333328</v>
      </c>
      <c r="EW312" s="7">
        <v>0.95</v>
      </c>
      <c r="EX312" s="7">
        <v>0.96666666666666667</v>
      </c>
    </row>
    <row r="313" spans="1:154" x14ac:dyDescent="0.25">
      <c r="A313" s="3">
        <v>3020</v>
      </c>
      <c r="B313" s="7" t="s">
        <v>274</v>
      </c>
      <c r="C313" s="7" t="str">
        <f t="shared" ref="C313:C334" si="146">RIGHT(B313,2)</f>
        <v>00</v>
      </c>
      <c r="D313" s="7">
        <f t="shared" ref="D313:D334" si="147">IF(C313&gt;0,C313+1900,C313+2000)</f>
        <v>1900</v>
      </c>
      <c r="E313" s="7">
        <f t="shared" ref="E313:E334" si="148">IF(D313=1900,2000,D313)</f>
        <v>2000</v>
      </c>
      <c r="F313" s="7">
        <f t="shared" ref="F313:F334" si="149">2019-E313</f>
        <v>19</v>
      </c>
      <c r="G313" s="7" t="s">
        <v>447</v>
      </c>
      <c r="H313" s="7">
        <f t="shared" si="144"/>
        <v>1</v>
      </c>
      <c r="I313" s="7"/>
      <c r="J313" s="7" t="s">
        <v>470</v>
      </c>
      <c r="K313" s="7">
        <f t="shared" si="135"/>
        <v>1</v>
      </c>
      <c r="L313" s="7">
        <v>12</v>
      </c>
      <c r="M313" s="7" t="s">
        <v>495</v>
      </c>
      <c r="N313" s="7">
        <f t="shared" si="143"/>
        <v>1</v>
      </c>
      <c r="O313" s="7" t="s">
        <v>494</v>
      </c>
      <c r="P313" s="7">
        <f t="shared" si="145"/>
        <v>0</v>
      </c>
      <c r="Q313" s="7" t="s">
        <v>495</v>
      </c>
      <c r="R313" s="7">
        <f t="shared" si="131"/>
        <v>1</v>
      </c>
      <c r="S313" s="7" t="s">
        <v>501</v>
      </c>
      <c r="T313" s="7">
        <f t="shared" si="119"/>
        <v>1</v>
      </c>
      <c r="U313" s="7" t="s">
        <v>506</v>
      </c>
      <c r="V313" s="25">
        <v>53</v>
      </c>
      <c r="W313" s="25">
        <v>60</v>
      </c>
      <c r="X313" s="25">
        <v>28</v>
      </c>
      <c r="Y313" s="7">
        <f t="shared" si="142"/>
        <v>4</v>
      </c>
      <c r="Z313" s="7" t="s">
        <v>514</v>
      </c>
      <c r="AA313" s="7">
        <f t="shared" si="140"/>
        <v>6</v>
      </c>
      <c r="AB313" s="7">
        <v>6</v>
      </c>
      <c r="AC313" s="7">
        <v>0</v>
      </c>
      <c r="AD313" s="7">
        <v>9</v>
      </c>
      <c r="AE313" s="7">
        <v>7</v>
      </c>
      <c r="AF313" s="7">
        <v>0</v>
      </c>
      <c r="AG313" s="7">
        <v>1</v>
      </c>
      <c r="AH313" s="7">
        <v>2</v>
      </c>
      <c r="AI313" s="7">
        <v>4</v>
      </c>
      <c r="AJ313" s="7">
        <v>0</v>
      </c>
      <c r="AK313" s="7">
        <v>0</v>
      </c>
      <c r="AL313" s="7">
        <v>18.888888888888889</v>
      </c>
      <c r="AM313" s="7">
        <v>32</v>
      </c>
      <c r="AN313" s="7">
        <v>30</v>
      </c>
      <c r="AO313" s="7">
        <v>34</v>
      </c>
      <c r="AP313" s="7">
        <v>32</v>
      </c>
      <c r="AQ313" s="7">
        <v>20</v>
      </c>
      <c r="AR313" s="7">
        <v>32</v>
      </c>
      <c r="AS313" s="7">
        <v>0.95833333333333337</v>
      </c>
      <c r="AT313" s="8">
        <v>22</v>
      </c>
      <c r="AU313" s="8">
        <v>25</v>
      </c>
      <c r="AV313" s="8">
        <v>0.48888888888888887</v>
      </c>
      <c r="AW313" s="8">
        <v>0.55555555555555558</v>
      </c>
      <c r="AX313" s="8">
        <v>0.52222222222222225</v>
      </c>
      <c r="AY313" s="8">
        <v>987.95238095238096</v>
      </c>
      <c r="AZ313" s="8">
        <v>907.21052631578948</v>
      </c>
      <c r="BA313" s="8">
        <v>949.6</v>
      </c>
      <c r="BB313" s="8">
        <v>910.36363636363637</v>
      </c>
      <c r="BC313" s="8">
        <v>894.22727272727275</v>
      </c>
      <c r="BD313" s="8">
        <v>902.2954545454545</v>
      </c>
      <c r="BE313" s="8">
        <v>924.82142857142856</v>
      </c>
      <c r="BF313" s="8">
        <v>77.588744588744589</v>
      </c>
      <c r="BG313" s="8">
        <v>12.983253588516732</v>
      </c>
      <c r="BH313" s="8">
        <v>47.304545454545519</v>
      </c>
      <c r="BM313" s="7">
        <v>0.8552632</v>
      </c>
      <c r="BN313" s="7">
        <v>0.81578949999999995</v>
      </c>
      <c r="BO313" s="7">
        <v>0.83552630000000006</v>
      </c>
      <c r="BP313" s="7">
        <v>436.777777777778</v>
      </c>
      <c r="BQ313" s="7">
        <v>443.80327868852498</v>
      </c>
      <c r="BR313" s="7">
        <v>440.23387096774201</v>
      </c>
      <c r="BS313" s="7">
        <v>7.0255009107468096</v>
      </c>
      <c r="BT313" s="7">
        <v>4.7669589207098503E-2</v>
      </c>
      <c r="BU313" s="7">
        <v>18</v>
      </c>
      <c r="BV313" s="39">
        <v>68.831850117096053</v>
      </c>
      <c r="BW313" s="39">
        <v>45.874665099150064</v>
      </c>
      <c r="BX313" s="39">
        <v>35</v>
      </c>
      <c r="BY313" s="39">
        <v>-79.265686828716767</v>
      </c>
      <c r="BZ313" s="39">
        <v>76.085220384768647</v>
      </c>
      <c r="CA313" s="39">
        <v>29</v>
      </c>
      <c r="CB313">
        <v>0.546875</v>
      </c>
      <c r="CC313">
        <v>0.86836880964436824</v>
      </c>
      <c r="CD313" s="7">
        <v>0.875</v>
      </c>
      <c r="CE313" s="25">
        <v>418.24528301886795</v>
      </c>
      <c r="CF313" s="25">
        <v>432.21153846153845</v>
      </c>
      <c r="CG313" s="7">
        <v>0.8833333333333333</v>
      </c>
      <c r="CH313" s="7">
        <v>0.8666666666666667</v>
      </c>
      <c r="CI313" s="7">
        <v>0.875</v>
      </c>
      <c r="CJ313" s="8">
        <v>2</v>
      </c>
      <c r="CK313" s="8" t="s">
        <v>507</v>
      </c>
      <c r="CL313" s="8">
        <f t="shared" si="120"/>
        <v>2</v>
      </c>
      <c r="CM313" s="8" t="s">
        <v>639</v>
      </c>
      <c r="CN313" s="8">
        <v>1</v>
      </c>
      <c r="CO313" s="8" t="s">
        <v>634</v>
      </c>
      <c r="CP313" s="8">
        <v>0</v>
      </c>
      <c r="CQ313" s="7" t="s">
        <v>637</v>
      </c>
      <c r="CR313" s="7">
        <v>1</v>
      </c>
      <c r="CS313" s="7">
        <v>4</v>
      </c>
      <c r="CT313" s="7">
        <v>0</v>
      </c>
      <c r="CU313" s="8">
        <v>9</v>
      </c>
      <c r="CV313" s="8">
        <v>1</v>
      </c>
      <c r="CW313" s="7">
        <v>3</v>
      </c>
      <c r="CX313" s="7">
        <f t="shared" si="121"/>
        <v>0</v>
      </c>
      <c r="CY313" s="7">
        <f t="shared" si="122"/>
        <v>0</v>
      </c>
      <c r="CZ313" s="7">
        <v>0</v>
      </c>
      <c r="DA313" s="7">
        <v>0</v>
      </c>
      <c r="DB313" s="7">
        <v>0</v>
      </c>
      <c r="DC313" s="7">
        <v>3</v>
      </c>
      <c r="DD313" s="7">
        <v>0</v>
      </c>
      <c r="DE313" s="7">
        <v>19</v>
      </c>
      <c r="DF313" s="8">
        <v>23</v>
      </c>
      <c r="DG313" s="7">
        <v>40</v>
      </c>
      <c r="DH313" s="8">
        <v>0.83333333333333337</v>
      </c>
      <c r="DI313" s="8">
        <v>30</v>
      </c>
      <c r="DJ313" s="8">
        <v>25</v>
      </c>
      <c r="DK313" s="8">
        <v>0.66666666666666663</v>
      </c>
      <c r="DL313" s="8">
        <f t="shared" si="128"/>
        <v>0.55555555555555558</v>
      </c>
      <c r="DM313" s="8">
        <f t="shared" si="129"/>
        <v>0.61111111111111116</v>
      </c>
      <c r="DN313" s="8">
        <v>1020.75</v>
      </c>
      <c r="DO313" s="8">
        <v>1099.3125</v>
      </c>
      <c r="DP313" s="8">
        <v>1065.6428571428571</v>
      </c>
      <c r="DQ313" s="8">
        <v>863.41379310344826</v>
      </c>
      <c r="DR313" s="8">
        <v>951.73684210526312</v>
      </c>
      <c r="DS313" s="8">
        <v>898.375</v>
      </c>
      <c r="DT313" s="8">
        <v>960</v>
      </c>
      <c r="DU313" s="8">
        <f t="shared" si="130"/>
        <v>157.33620689655174</v>
      </c>
      <c r="DV313" s="8">
        <f t="shared" si="130"/>
        <v>147.57565789473688</v>
      </c>
      <c r="DW313" s="8">
        <f t="shared" si="130"/>
        <v>167.26785714285711</v>
      </c>
      <c r="EB313" s="9">
        <v>0.1447368</v>
      </c>
      <c r="EC313" s="9">
        <v>0.2105263</v>
      </c>
      <c r="ED313" s="9">
        <v>0.1776316</v>
      </c>
      <c r="EE313" s="9">
        <v>542.20000000000005</v>
      </c>
      <c r="EF313" s="9">
        <v>495.42857142857099</v>
      </c>
      <c r="EG313" s="9">
        <v>514.91666666666697</v>
      </c>
      <c r="EH313" s="9">
        <v>-46.771428571428601</v>
      </c>
      <c r="EI313" s="9">
        <v>0</v>
      </c>
      <c r="EJ313" s="9">
        <v>84</v>
      </c>
      <c r="EK313">
        <v>64.028571428571439</v>
      </c>
      <c r="EL313">
        <v>27.724357521861531</v>
      </c>
      <c r="EM313">
        <v>5</v>
      </c>
      <c r="EN313">
        <v>-157.57142857142856</v>
      </c>
      <c r="EO313">
        <v>41.923740291152406</v>
      </c>
      <c r="EP313">
        <v>5</v>
      </c>
      <c r="EQ313">
        <v>0.5</v>
      </c>
      <c r="ER313">
        <v>0.40634632819582966</v>
      </c>
      <c r="ES313" s="9">
        <v>3.3333333333333333E-2</v>
      </c>
      <c r="ET313" s="32">
        <v>317.5</v>
      </c>
      <c r="EU313" s="32">
        <v>659</v>
      </c>
      <c r="EV313" s="9">
        <v>3.3333333333333333E-2</v>
      </c>
      <c r="EW313" s="9">
        <v>3.3333333333333333E-2</v>
      </c>
      <c r="EX313" s="9">
        <v>3.3333333333333333E-2</v>
      </c>
    </row>
    <row r="314" spans="1:154" x14ac:dyDescent="0.25">
      <c r="A314" s="3">
        <v>3021</v>
      </c>
      <c r="B314" s="7" t="s">
        <v>275</v>
      </c>
      <c r="C314" s="7" t="str">
        <f t="shared" si="146"/>
        <v>00</v>
      </c>
      <c r="D314" s="7">
        <f t="shared" si="147"/>
        <v>1900</v>
      </c>
      <c r="E314" s="7">
        <f t="shared" si="148"/>
        <v>2000</v>
      </c>
      <c r="F314" s="7">
        <f t="shared" si="149"/>
        <v>19</v>
      </c>
      <c r="G314" s="7" t="s">
        <v>447</v>
      </c>
      <c r="H314" s="7">
        <f t="shared" si="144"/>
        <v>1</v>
      </c>
      <c r="I314" s="7"/>
      <c r="J314" s="7" t="s">
        <v>470</v>
      </c>
      <c r="K314" s="7">
        <f t="shared" si="135"/>
        <v>1</v>
      </c>
      <c r="L314" s="7">
        <v>12</v>
      </c>
      <c r="M314" s="7" t="s">
        <v>494</v>
      </c>
      <c r="N314" s="7">
        <f t="shared" si="143"/>
        <v>0</v>
      </c>
      <c r="O314" s="7" t="s">
        <v>494</v>
      </c>
      <c r="P314" s="7">
        <f t="shared" si="145"/>
        <v>0</v>
      </c>
      <c r="Q314" s="7" t="s">
        <v>495</v>
      </c>
      <c r="R314" s="7">
        <f t="shared" si="131"/>
        <v>1</v>
      </c>
      <c r="S314" s="7" t="s">
        <v>501</v>
      </c>
      <c r="T314" s="7">
        <f t="shared" si="119"/>
        <v>1</v>
      </c>
      <c r="U314" s="7" t="s">
        <v>504</v>
      </c>
      <c r="V314" s="25">
        <v>52</v>
      </c>
      <c r="W314" s="25">
        <v>40</v>
      </c>
      <c r="X314" s="25">
        <v>33</v>
      </c>
      <c r="Y314" s="7">
        <f t="shared" si="142"/>
        <v>3</v>
      </c>
      <c r="Z314" s="7" t="s">
        <v>513</v>
      </c>
      <c r="AA314" s="7">
        <f t="shared" si="140"/>
        <v>5</v>
      </c>
      <c r="AB314" s="7">
        <v>13.714285714285714</v>
      </c>
      <c r="AC314" s="7">
        <v>6</v>
      </c>
      <c r="AD314" s="7">
        <v>1</v>
      </c>
      <c r="AE314" s="7">
        <v>6</v>
      </c>
      <c r="AF314" s="7">
        <v>0</v>
      </c>
      <c r="AG314" s="7">
        <v>0</v>
      </c>
      <c r="AH314" s="7">
        <v>4</v>
      </c>
      <c r="AI314" s="7">
        <v>2</v>
      </c>
      <c r="AJ314" s="7">
        <v>0</v>
      </c>
      <c r="AK314" s="7">
        <v>0</v>
      </c>
      <c r="AL314" s="7">
        <v>1</v>
      </c>
      <c r="AM314" s="7">
        <v>32</v>
      </c>
      <c r="AN314" s="7">
        <v>32</v>
      </c>
      <c r="AO314" s="7">
        <v>35</v>
      </c>
      <c r="AP314" s="7">
        <v>26</v>
      </c>
      <c r="AQ314" s="7">
        <v>19</v>
      </c>
      <c r="AR314" s="7">
        <v>30</v>
      </c>
      <c r="AS314" s="7">
        <v>0.875</v>
      </c>
      <c r="AT314" s="8">
        <v>29</v>
      </c>
      <c r="AU314" s="8">
        <v>24</v>
      </c>
      <c r="AV314" s="8">
        <v>0.64444444444444449</v>
      </c>
      <c r="AW314" s="8">
        <v>0.53333333333333333</v>
      </c>
      <c r="AX314" s="8">
        <v>0.58888888888888891</v>
      </c>
      <c r="AY314" s="8">
        <v>949.1875</v>
      </c>
      <c r="AZ314" s="8">
        <v>788.52631578947364</v>
      </c>
      <c r="BA314" s="8">
        <v>861.97142857142853</v>
      </c>
      <c r="BB314" s="8">
        <v>740.58333333333337</v>
      </c>
      <c r="BC314" s="8">
        <v>754.57142857142856</v>
      </c>
      <c r="BD314" s="8">
        <v>747.11111111111109</v>
      </c>
      <c r="BE314" s="8">
        <v>797.36249999999995</v>
      </c>
      <c r="BF314" s="8">
        <v>208.60416666666663</v>
      </c>
      <c r="BG314" s="8">
        <v>33.954887218045087</v>
      </c>
      <c r="BH314" s="8">
        <v>114.86031746031745</v>
      </c>
      <c r="BM314" s="7">
        <v>0.9473684</v>
      </c>
      <c r="BN314" s="7">
        <v>0.90789470000000005</v>
      </c>
      <c r="BO314" s="7">
        <v>0.9276316</v>
      </c>
      <c r="BP314" s="7">
        <v>435.12857142857098</v>
      </c>
      <c r="BQ314" s="7">
        <v>425.191176470588</v>
      </c>
      <c r="BR314" s="7">
        <v>430.231884057971</v>
      </c>
      <c r="BS314" s="7">
        <v>-9.9373949579831997</v>
      </c>
      <c r="BT314" s="7">
        <v>4.6391956129307903E-2</v>
      </c>
      <c r="BU314" s="7">
        <v>9</v>
      </c>
      <c r="BV314" s="39">
        <v>36.993961352656989</v>
      </c>
      <c r="BW314" s="39">
        <v>27.469329136509295</v>
      </c>
      <c r="BX314" s="39">
        <v>36</v>
      </c>
      <c r="BY314" s="39">
        <v>-57.773498964803352</v>
      </c>
      <c r="BZ314" s="39">
        <v>45.20055986649826</v>
      </c>
      <c r="CA314" s="39">
        <v>35</v>
      </c>
      <c r="CB314">
        <v>0.50704225352112675</v>
      </c>
      <c r="CC314">
        <v>0.64032752067162091</v>
      </c>
      <c r="CD314" s="7">
        <v>0.8666666666666667</v>
      </c>
      <c r="CE314" s="25">
        <v>367.64912280701753</v>
      </c>
      <c r="CF314" s="25">
        <v>498.25531914893617</v>
      </c>
      <c r="CG314" s="7">
        <v>0.98333333333333328</v>
      </c>
      <c r="CH314" s="7">
        <v>0.78333333333333333</v>
      </c>
      <c r="CI314" s="7">
        <v>0.8833333333333333</v>
      </c>
      <c r="CJ314" s="8">
        <v>3</v>
      </c>
      <c r="CK314" s="8" t="s">
        <v>504</v>
      </c>
      <c r="CL314" s="8">
        <f t="shared" si="120"/>
        <v>3</v>
      </c>
      <c r="CM314" s="8" t="s">
        <v>631</v>
      </c>
      <c r="CN314" s="8">
        <v>2</v>
      </c>
      <c r="CO314" s="8" t="s">
        <v>634</v>
      </c>
      <c r="CP314" s="8">
        <v>0</v>
      </c>
      <c r="CQ314" s="7" t="s">
        <v>636</v>
      </c>
      <c r="CR314" s="7">
        <v>2</v>
      </c>
      <c r="CS314" s="7">
        <v>6</v>
      </c>
      <c r="CT314" s="7">
        <v>0</v>
      </c>
      <c r="CU314" s="8">
        <v>9</v>
      </c>
      <c r="CV314" s="8">
        <v>4</v>
      </c>
      <c r="CW314" s="7">
        <v>8</v>
      </c>
      <c r="CX314" s="7">
        <f t="shared" si="121"/>
        <v>0</v>
      </c>
      <c r="CY314" s="7">
        <f t="shared" si="122"/>
        <v>0</v>
      </c>
      <c r="CZ314" s="7">
        <v>1</v>
      </c>
      <c r="DA314" s="7">
        <v>1</v>
      </c>
      <c r="DB314" s="7">
        <v>0</v>
      </c>
      <c r="DC314" s="7">
        <v>6</v>
      </c>
      <c r="DD314" s="7">
        <v>1</v>
      </c>
      <c r="DE314" s="7">
        <v>14</v>
      </c>
      <c r="DF314" s="8">
        <v>31</v>
      </c>
      <c r="DG314" s="7">
        <v>39</v>
      </c>
      <c r="DH314" s="8">
        <v>1</v>
      </c>
      <c r="DI314" s="8">
        <v>28</v>
      </c>
      <c r="DJ314" s="8">
        <v>27</v>
      </c>
      <c r="DK314" s="8">
        <v>0.62222222222222223</v>
      </c>
      <c r="DL314" s="8">
        <f t="shared" si="128"/>
        <v>0.6</v>
      </c>
      <c r="DM314" s="8">
        <f t="shared" si="129"/>
        <v>0.61111111111111116</v>
      </c>
      <c r="DN314" s="8">
        <v>680.4375</v>
      </c>
      <c r="DO314" s="8">
        <v>599.22222222222217</v>
      </c>
      <c r="DP314" s="8">
        <v>637.44117647058829</v>
      </c>
      <c r="DQ314" s="8">
        <v>646.53846153846155</v>
      </c>
      <c r="DR314" s="8">
        <v>563.7037037037037</v>
      </c>
      <c r="DS314" s="8">
        <v>604.33962264150944</v>
      </c>
      <c r="DT314" s="8">
        <v>617.27586206896547</v>
      </c>
      <c r="DU314" s="8">
        <f t="shared" si="130"/>
        <v>33.899038461538453</v>
      </c>
      <c r="DV314" s="8">
        <f t="shared" si="130"/>
        <v>35.518518518518476</v>
      </c>
      <c r="DW314" s="8">
        <f t="shared" si="130"/>
        <v>33.101553829078853</v>
      </c>
      <c r="EB314" s="7">
        <v>0.9736842</v>
      </c>
      <c r="EC314" s="7">
        <v>1</v>
      </c>
      <c r="ED314" s="7">
        <v>0.98684210000000006</v>
      </c>
      <c r="EE314" s="7">
        <v>464.26027397260299</v>
      </c>
      <c r="EF314" s="7">
        <v>454.243243243243</v>
      </c>
      <c r="EG314" s="7">
        <v>459.21768707483</v>
      </c>
      <c r="EH314" s="7">
        <v>-10.017030729359499</v>
      </c>
      <c r="EI314" s="7">
        <v>3.9985284034944897E-2</v>
      </c>
      <c r="EJ314" s="7">
        <v>3</v>
      </c>
      <c r="EK314">
        <v>36.528957528957527</v>
      </c>
      <c r="EL314">
        <v>24.480396155257917</v>
      </c>
      <c r="EM314">
        <v>35</v>
      </c>
      <c r="EN314">
        <v>-56.372141372141307</v>
      </c>
      <c r="EO314">
        <v>46.738561131542653</v>
      </c>
      <c r="EP314">
        <v>39</v>
      </c>
      <c r="EQ314">
        <v>0.47297297297297297</v>
      </c>
      <c r="ER314">
        <v>0.6479966281183327</v>
      </c>
      <c r="ES314" s="7">
        <v>0.9</v>
      </c>
      <c r="ET314" s="25">
        <v>365.35593220338984</v>
      </c>
      <c r="EU314" s="25">
        <v>465.0612244897959</v>
      </c>
      <c r="EV314" s="7">
        <v>1</v>
      </c>
      <c r="EW314" s="7">
        <v>0.83333333333333337</v>
      </c>
      <c r="EX314" s="7">
        <v>0.91666666666666663</v>
      </c>
    </row>
    <row r="315" spans="1:154" x14ac:dyDescent="0.25">
      <c r="A315" s="3">
        <v>3022</v>
      </c>
      <c r="B315" s="7" t="s">
        <v>276</v>
      </c>
      <c r="C315" s="7" t="str">
        <f t="shared" si="146"/>
        <v>00</v>
      </c>
      <c r="D315" s="7">
        <f t="shared" si="147"/>
        <v>1900</v>
      </c>
      <c r="E315" s="7">
        <f t="shared" si="148"/>
        <v>2000</v>
      </c>
      <c r="F315" s="7">
        <f t="shared" si="149"/>
        <v>19</v>
      </c>
      <c r="G315" s="7" t="s">
        <v>447</v>
      </c>
      <c r="H315" s="7">
        <f t="shared" si="144"/>
        <v>1</v>
      </c>
      <c r="I315" s="7"/>
      <c r="J315" s="7" t="s">
        <v>470</v>
      </c>
      <c r="K315" s="7">
        <f t="shared" si="135"/>
        <v>1</v>
      </c>
      <c r="L315" s="7">
        <v>12</v>
      </c>
      <c r="M315" s="7" t="s">
        <v>495</v>
      </c>
      <c r="N315" s="7">
        <f t="shared" si="143"/>
        <v>1</v>
      </c>
      <c r="O315" s="7" t="s">
        <v>494</v>
      </c>
      <c r="P315" s="7">
        <f t="shared" si="145"/>
        <v>0</v>
      </c>
      <c r="Q315" s="7" t="s">
        <v>494</v>
      </c>
      <c r="R315" s="7">
        <f t="shared" si="131"/>
        <v>0</v>
      </c>
      <c r="S315" s="7" t="s">
        <v>501</v>
      </c>
      <c r="T315" s="7">
        <f t="shared" si="119"/>
        <v>1</v>
      </c>
      <c r="U315" s="7" t="s">
        <v>504</v>
      </c>
      <c r="V315" s="25">
        <v>51</v>
      </c>
      <c r="W315" s="25">
        <v>50</v>
      </c>
      <c r="X315" s="25">
        <v>24</v>
      </c>
      <c r="Y315" s="7">
        <f t="shared" si="142"/>
        <v>3</v>
      </c>
      <c r="Z315" s="7" t="s">
        <v>513</v>
      </c>
      <c r="AA315" s="7">
        <f t="shared" si="140"/>
        <v>5</v>
      </c>
      <c r="AB315" s="7">
        <v>6</v>
      </c>
      <c r="AC315" s="7">
        <v>12</v>
      </c>
      <c r="AD315" s="7">
        <v>2</v>
      </c>
      <c r="AE315" s="7">
        <v>35</v>
      </c>
      <c r="AF315" s="7">
        <v>9</v>
      </c>
      <c r="AG315" s="7">
        <v>8</v>
      </c>
      <c r="AH315" s="7">
        <v>5</v>
      </c>
      <c r="AI315" s="7">
        <v>13</v>
      </c>
      <c r="AJ315" s="7">
        <v>8</v>
      </c>
      <c r="AK315" s="7">
        <v>4</v>
      </c>
      <c r="AL315" s="7">
        <v>30</v>
      </c>
      <c r="AM315" s="7">
        <v>22</v>
      </c>
      <c r="AN315" s="7">
        <v>33</v>
      </c>
      <c r="AO315" s="7">
        <v>37</v>
      </c>
      <c r="AP315" s="7">
        <v>37</v>
      </c>
      <c r="AQ315" s="7">
        <v>26</v>
      </c>
      <c r="AR315" s="7">
        <v>39</v>
      </c>
      <c r="AS315" s="7">
        <v>0.79166666666666663</v>
      </c>
      <c r="AT315" s="8">
        <v>19</v>
      </c>
      <c r="AU315" s="8">
        <v>23</v>
      </c>
      <c r="AV315" s="8">
        <v>0.42222222222222222</v>
      </c>
      <c r="AW315" s="8">
        <v>0.51111111111111107</v>
      </c>
      <c r="AX315" s="8">
        <v>0.46666666666666667</v>
      </c>
      <c r="AY315" s="8">
        <v>592.92307692307691</v>
      </c>
      <c r="AZ315" s="8">
        <v>575.72727272727275</v>
      </c>
      <c r="BA315" s="8">
        <v>585.04166666666663</v>
      </c>
      <c r="BB315" s="8">
        <v>624.21052631578948</v>
      </c>
      <c r="BC315" s="8">
        <v>551.73913043478262</v>
      </c>
      <c r="BD315" s="8">
        <v>584.52380952380952</v>
      </c>
      <c r="BE315" s="8">
        <v>584.79999999999995</v>
      </c>
      <c r="BF315" s="8">
        <v>-31.287449392712574</v>
      </c>
      <c r="BG315" s="8">
        <v>23.988142292490124</v>
      </c>
      <c r="BH315" s="8">
        <v>0.51785714285711038</v>
      </c>
      <c r="BM315" s="7">
        <v>0.9736842</v>
      </c>
      <c r="BN315" s="7">
        <v>0.9736842</v>
      </c>
      <c r="BO315" s="7">
        <v>0.9736842</v>
      </c>
      <c r="BP315" s="7">
        <v>437.73611111111097</v>
      </c>
      <c r="BQ315" s="7">
        <v>443.30136986301397</v>
      </c>
      <c r="BR315" s="7">
        <v>440.53793103448299</v>
      </c>
      <c r="BS315" s="7">
        <v>5.5652587519025998</v>
      </c>
      <c r="BT315" s="7">
        <v>7.6772440237199494E-2</v>
      </c>
      <c r="BU315" s="7">
        <v>4</v>
      </c>
      <c r="BV315" s="39">
        <v>40.814190375834173</v>
      </c>
      <c r="BW315" s="39">
        <v>24.622141166731478</v>
      </c>
      <c r="BX315" s="39">
        <v>39</v>
      </c>
      <c r="BY315" s="39">
        <v>-39.698630136986345</v>
      </c>
      <c r="BZ315" s="39">
        <v>35.196089354960293</v>
      </c>
      <c r="CA315" s="39">
        <v>34</v>
      </c>
      <c r="CB315">
        <v>0.53424657534246578</v>
      </c>
      <c r="CC315">
        <v>1.0281007237528956</v>
      </c>
      <c r="CD315" s="7">
        <v>0.94166666666666665</v>
      </c>
      <c r="CE315" s="25">
        <v>367.10344827586209</v>
      </c>
      <c r="CF315" s="25">
        <v>455.61818181818182</v>
      </c>
      <c r="CG315" s="7">
        <v>1</v>
      </c>
      <c r="CH315" s="7">
        <v>0.93333333333333335</v>
      </c>
      <c r="CI315" s="7">
        <v>0.96666666666666667</v>
      </c>
      <c r="CJ315" s="8">
        <v>3</v>
      </c>
      <c r="CK315" s="8" t="s">
        <v>507</v>
      </c>
      <c r="CL315" s="8">
        <f t="shared" si="120"/>
        <v>2</v>
      </c>
      <c r="CM315" s="8" t="s">
        <v>631</v>
      </c>
      <c r="CN315" s="8">
        <v>2</v>
      </c>
      <c r="CO315" s="8" t="s">
        <v>640</v>
      </c>
      <c r="CP315" s="8">
        <v>3</v>
      </c>
      <c r="CQ315" s="7" t="s">
        <v>636</v>
      </c>
      <c r="CR315" s="7">
        <v>2</v>
      </c>
      <c r="CS315" s="7">
        <v>12</v>
      </c>
      <c r="CT315" s="7">
        <v>15</v>
      </c>
      <c r="CU315" s="8">
        <v>2</v>
      </c>
      <c r="CV315" s="8">
        <v>12</v>
      </c>
      <c r="CW315" s="7">
        <v>46</v>
      </c>
      <c r="CX315" s="7">
        <f t="shared" si="121"/>
        <v>1</v>
      </c>
      <c r="CY315" s="7">
        <f t="shared" si="122"/>
        <v>1</v>
      </c>
      <c r="CZ315" s="7">
        <v>9</v>
      </c>
      <c r="DA315" s="7">
        <v>6</v>
      </c>
      <c r="DB315" s="7">
        <v>13</v>
      </c>
      <c r="DC315" s="7">
        <v>18</v>
      </c>
      <c r="DD315" s="7">
        <v>3</v>
      </c>
      <c r="DE315" s="7">
        <v>35</v>
      </c>
      <c r="DF315" s="8">
        <v>14</v>
      </c>
      <c r="DG315" s="7">
        <v>14</v>
      </c>
      <c r="DH315" s="8">
        <v>0.95833333333333337</v>
      </c>
      <c r="DI315" s="8">
        <v>21</v>
      </c>
      <c r="DJ315" s="8">
        <v>25</v>
      </c>
      <c r="DK315" s="8">
        <v>0.46666666666666667</v>
      </c>
      <c r="DL315" s="8">
        <f t="shared" si="128"/>
        <v>0.55555555555555558</v>
      </c>
      <c r="DM315" s="8">
        <f t="shared" si="129"/>
        <v>0.51111111111111107</v>
      </c>
      <c r="DN315" s="8">
        <v>688.875</v>
      </c>
      <c r="DO315" s="8">
        <v>737.88888888888891</v>
      </c>
      <c r="DP315" s="8">
        <v>709.88095238095241</v>
      </c>
      <c r="DQ315" s="8">
        <v>710.65</v>
      </c>
      <c r="DR315" s="8">
        <v>655.04</v>
      </c>
      <c r="DS315" s="8">
        <v>679.75555555555559</v>
      </c>
      <c r="DT315" s="8">
        <v>694.29885057471267</v>
      </c>
      <c r="DU315" s="8">
        <f t="shared" si="130"/>
        <v>-21.774999999999977</v>
      </c>
      <c r="DV315" s="8">
        <f t="shared" si="130"/>
        <v>82.848888888888951</v>
      </c>
      <c r="DW315" s="8">
        <f t="shared" si="130"/>
        <v>30.12539682539682</v>
      </c>
      <c r="EB315" s="7">
        <v>0.93421050000000005</v>
      </c>
      <c r="EC315" s="7">
        <v>0.93421050000000005</v>
      </c>
      <c r="ED315" s="7">
        <v>0.93421050000000005</v>
      </c>
      <c r="EE315" s="7">
        <v>414.88405797101501</v>
      </c>
      <c r="EF315" s="7">
        <v>409.57971014492801</v>
      </c>
      <c r="EG315" s="7">
        <v>412.231884057971</v>
      </c>
      <c r="EH315" s="7">
        <v>-5.3043478260869401</v>
      </c>
      <c r="EI315" s="7">
        <v>3.95396321375956E-2</v>
      </c>
      <c r="EJ315" s="7">
        <v>9</v>
      </c>
      <c r="EK315">
        <v>28.556338028168994</v>
      </c>
      <c r="EL315">
        <v>20.807591940273696</v>
      </c>
      <c r="EM315">
        <v>34</v>
      </c>
      <c r="EN315">
        <v>-34.610328638497677</v>
      </c>
      <c r="EO315">
        <v>31.828533669579461</v>
      </c>
      <c r="EP315">
        <v>36</v>
      </c>
      <c r="EQ315">
        <v>0.48571428571428571</v>
      </c>
      <c r="ER315">
        <v>0.82508138903960815</v>
      </c>
      <c r="ES315" s="7">
        <v>0.96666666666666667</v>
      </c>
      <c r="ET315" s="25">
        <v>352.28333333333336</v>
      </c>
      <c r="EU315" s="25">
        <v>417.57142857142856</v>
      </c>
      <c r="EV315" s="7">
        <v>1</v>
      </c>
      <c r="EW315" s="7">
        <v>0.95</v>
      </c>
      <c r="EX315" s="7">
        <v>0.97499999999999998</v>
      </c>
    </row>
    <row r="316" spans="1:154" x14ac:dyDescent="0.25">
      <c r="A316" s="3">
        <v>3023</v>
      </c>
      <c r="B316" s="7" t="s">
        <v>277</v>
      </c>
      <c r="C316" s="7" t="str">
        <f t="shared" si="146"/>
        <v>99</v>
      </c>
      <c r="D316" s="7">
        <f t="shared" si="147"/>
        <v>1999</v>
      </c>
      <c r="E316" s="7">
        <f t="shared" si="148"/>
        <v>1999</v>
      </c>
      <c r="F316" s="7">
        <f t="shared" si="149"/>
        <v>20</v>
      </c>
      <c r="G316" s="7" t="s">
        <v>447</v>
      </c>
      <c r="H316" s="7">
        <f t="shared" si="144"/>
        <v>1</v>
      </c>
      <c r="I316" s="7"/>
      <c r="J316" s="7" t="s">
        <v>470</v>
      </c>
      <c r="K316" s="7">
        <f t="shared" si="135"/>
        <v>1</v>
      </c>
      <c r="L316" s="7">
        <v>12</v>
      </c>
      <c r="M316" s="7" t="s">
        <v>495</v>
      </c>
      <c r="N316" s="7">
        <f t="shared" si="143"/>
        <v>1</v>
      </c>
      <c r="O316" s="7" t="s">
        <v>494</v>
      </c>
      <c r="P316" s="7">
        <f t="shared" si="145"/>
        <v>0</v>
      </c>
      <c r="Q316" s="7" t="s">
        <v>494</v>
      </c>
      <c r="R316" s="7">
        <f t="shared" si="131"/>
        <v>0</v>
      </c>
      <c r="S316" s="7" t="s">
        <v>501</v>
      </c>
      <c r="T316" s="7">
        <f t="shared" si="119"/>
        <v>1</v>
      </c>
      <c r="U316" s="7" t="s">
        <v>506</v>
      </c>
      <c r="V316" s="25">
        <v>52</v>
      </c>
      <c r="W316" s="25">
        <v>60</v>
      </c>
      <c r="X316" s="25">
        <v>22</v>
      </c>
      <c r="Y316" s="7">
        <f t="shared" si="142"/>
        <v>4</v>
      </c>
      <c r="Z316" s="7" t="s">
        <v>514</v>
      </c>
      <c r="AA316" s="7">
        <f t="shared" si="140"/>
        <v>6</v>
      </c>
      <c r="AB316" s="7">
        <v>2</v>
      </c>
      <c r="AC316" s="7">
        <v>0</v>
      </c>
      <c r="AD316" s="7">
        <v>9</v>
      </c>
      <c r="AE316" s="7">
        <v>0</v>
      </c>
      <c r="AF316" s="7">
        <v>0</v>
      </c>
      <c r="AG316" s="7">
        <v>0</v>
      </c>
      <c r="AH316" s="7">
        <v>0</v>
      </c>
      <c r="AI316" s="7">
        <v>0</v>
      </c>
      <c r="AJ316" s="7">
        <v>0</v>
      </c>
      <c r="AK316" s="7">
        <v>2</v>
      </c>
      <c r="AL316" s="7">
        <v>11</v>
      </c>
      <c r="AM316" s="7">
        <v>29</v>
      </c>
      <c r="AN316" s="7">
        <v>23</v>
      </c>
      <c r="AO316" s="7">
        <v>40</v>
      </c>
      <c r="AP316" s="7">
        <v>42</v>
      </c>
      <c r="AQ316" s="7">
        <v>17</v>
      </c>
      <c r="AR316" s="7">
        <v>33</v>
      </c>
      <c r="AS316" s="7">
        <v>1</v>
      </c>
      <c r="AT316" s="8">
        <v>20</v>
      </c>
      <c r="AU316" s="8">
        <v>24</v>
      </c>
      <c r="AV316" s="8">
        <v>0.44444444444444442</v>
      </c>
      <c r="AW316" s="8">
        <v>0.53333333333333333</v>
      </c>
      <c r="AX316" s="8">
        <v>0.48888888888888887</v>
      </c>
      <c r="AY316" s="8">
        <v>655.304347826087</v>
      </c>
      <c r="AZ316" s="8">
        <v>632.23809523809518</v>
      </c>
      <c r="BA316" s="8">
        <v>644.2954545454545</v>
      </c>
      <c r="BB316" s="8">
        <v>773.0526315789474</v>
      </c>
      <c r="BC316" s="8">
        <v>696.31818181818187</v>
      </c>
      <c r="BD316" s="8">
        <v>731.8780487804878</v>
      </c>
      <c r="BE316" s="8">
        <v>686.5411764705882</v>
      </c>
      <c r="BF316" s="8">
        <v>-117.7482837528604</v>
      </c>
      <c r="BG316" s="8">
        <v>-64.080086580086686</v>
      </c>
      <c r="BH316" s="8">
        <v>-87.582594235033298</v>
      </c>
      <c r="BM316" s="7">
        <v>0.98684210000000006</v>
      </c>
      <c r="BN316" s="7">
        <v>1</v>
      </c>
      <c r="BO316" s="7">
        <v>0.99342109999999995</v>
      </c>
      <c r="BP316" s="7">
        <v>680.63513513513499</v>
      </c>
      <c r="BQ316" s="7">
        <v>687.27027027026998</v>
      </c>
      <c r="BR316" s="7">
        <v>683.95270270270305</v>
      </c>
      <c r="BS316" s="7">
        <v>6.6351351351352204</v>
      </c>
      <c r="BT316" s="7">
        <v>4.55230381623744E-2</v>
      </c>
      <c r="BU316" s="7">
        <v>2</v>
      </c>
      <c r="BV316" s="39">
        <v>151.31384615384604</v>
      </c>
      <c r="BW316" s="39">
        <v>107.80146482557858</v>
      </c>
      <c r="BX316" s="39">
        <v>39</v>
      </c>
      <c r="BY316" s="39">
        <v>-142.12571428571439</v>
      </c>
      <c r="BZ316" s="39">
        <v>111.10035911696394</v>
      </c>
      <c r="CA316" s="39">
        <v>35</v>
      </c>
      <c r="CB316">
        <v>0.52702702702702697</v>
      </c>
      <c r="CC316">
        <v>1.0646479204295207</v>
      </c>
      <c r="CD316" s="7">
        <v>0.9916666666666667</v>
      </c>
      <c r="CE316" s="25">
        <v>503.67796610169489</v>
      </c>
      <c r="CF316" s="25">
        <v>576.01666666666665</v>
      </c>
      <c r="CG316" s="7">
        <v>1</v>
      </c>
      <c r="CH316" s="7">
        <v>1</v>
      </c>
      <c r="CI316" s="7">
        <v>1</v>
      </c>
      <c r="CJ316" s="8">
        <v>3</v>
      </c>
      <c r="CK316" s="8" t="s">
        <v>506</v>
      </c>
      <c r="CL316" s="8">
        <f t="shared" si="120"/>
        <v>4</v>
      </c>
      <c r="CM316" s="8" t="s">
        <v>634</v>
      </c>
      <c r="CN316" s="8">
        <v>0</v>
      </c>
      <c r="CO316" s="8" t="s">
        <v>634</v>
      </c>
      <c r="CP316" s="8">
        <v>0</v>
      </c>
      <c r="CQ316" s="7" t="s">
        <v>635</v>
      </c>
      <c r="CR316" s="7">
        <v>0</v>
      </c>
      <c r="CS316" s="7">
        <v>4</v>
      </c>
      <c r="CT316" s="7">
        <v>3</v>
      </c>
      <c r="CU316" s="8">
        <v>0</v>
      </c>
      <c r="CV316" s="8">
        <v>4</v>
      </c>
      <c r="CW316" s="7">
        <v>1</v>
      </c>
      <c r="CX316" s="7">
        <f t="shared" si="121"/>
        <v>0</v>
      </c>
      <c r="CY316" s="7">
        <f t="shared" si="122"/>
        <v>0</v>
      </c>
      <c r="CZ316" s="7">
        <v>0</v>
      </c>
      <c r="DA316" s="7">
        <v>1</v>
      </c>
      <c r="DB316" s="7">
        <v>0</v>
      </c>
      <c r="DC316" s="7">
        <v>0</v>
      </c>
      <c r="DD316" s="7">
        <v>0</v>
      </c>
      <c r="DE316" s="7">
        <v>18</v>
      </c>
      <c r="DF316" s="8">
        <v>32</v>
      </c>
      <c r="DG316" s="7">
        <v>27</v>
      </c>
      <c r="DH316" s="8">
        <v>0.91666666666666663</v>
      </c>
      <c r="DI316" s="8">
        <v>20</v>
      </c>
      <c r="DJ316" s="8">
        <v>26</v>
      </c>
      <c r="DK316" s="8">
        <v>0.44444444444444442</v>
      </c>
      <c r="DL316" s="8">
        <f t="shared" si="128"/>
        <v>0.57777777777777772</v>
      </c>
      <c r="DM316" s="8">
        <f t="shared" si="129"/>
        <v>0.51111111111111107</v>
      </c>
      <c r="DN316" s="8">
        <v>650.72</v>
      </c>
      <c r="DO316" s="8">
        <v>705.0526315789474</v>
      </c>
      <c r="DP316" s="8">
        <v>674.18181818181813</v>
      </c>
      <c r="DQ316" s="8">
        <v>717.31578947368416</v>
      </c>
      <c r="DR316" s="8">
        <v>733.61538461538464</v>
      </c>
      <c r="DS316" s="8">
        <v>726.73333333333335</v>
      </c>
      <c r="DT316" s="8">
        <v>700.75280898876406</v>
      </c>
      <c r="DU316" s="8">
        <f t="shared" si="130"/>
        <v>-66.595789473684135</v>
      </c>
      <c r="DV316" s="8">
        <f t="shared" si="130"/>
        <v>-28.562753036437243</v>
      </c>
      <c r="DW316" s="8">
        <f t="shared" si="130"/>
        <v>-52.551515151515218</v>
      </c>
      <c r="EB316" s="7">
        <v>1</v>
      </c>
      <c r="EC316" s="7">
        <v>0.9736842</v>
      </c>
      <c r="ED316" s="7">
        <v>0.98684210000000006</v>
      </c>
      <c r="EE316" s="7">
        <v>547.12</v>
      </c>
      <c r="EF316" s="7">
        <v>536.36986301369905</v>
      </c>
      <c r="EG316" s="7">
        <v>541.81756756756795</v>
      </c>
      <c r="EH316" s="7">
        <v>-10.750136986301399</v>
      </c>
      <c r="EI316" s="7">
        <v>7.4362369737761794E-2</v>
      </c>
      <c r="EJ316" s="7">
        <v>2</v>
      </c>
      <c r="EK316">
        <v>76.432363013698662</v>
      </c>
      <c r="EL316">
        <v>45.436726265764207</v>
      </c>
      <c r="EM316">
        <v>32</v>
      </c>
      <c r="EN316">
        <v>-75.630136986301324</v>
      </c>
      <c r="EO316">
        <v>57.191233675296225</v>
      </c>
      <c r="EP316">
        <v>43</v>
      </c>
      <c r="EQ316">
        <v>0.42666666666666669</v>
      </c>
      <c r="ER316">
        <v>1.0106072269516402</v>
      </c>
      <c r="ES316" s="7">
        <v>0.98333333333333328</v>
      </c>
      <c r="ET316" s="25">
        <v>549.69491525423734</v>
      </c>
      <c r="EU316" s="25">
        <v>595.33898305084745</v>
      </c>
      <c r="EV316" s="7">
        <v>1</v>
      </c>
      <c r="EW316" s="7">
        <v>0.98333333333333328</v>
      </c>
      <c r="EX316" s="7">
        <v>0.9916666666666667</v>
      </c>
    </row>
    <row r="317" spans="1:154" x14ac:dyDescent="0.25">
      <c r="A317" s="3">
        <v>3024</v>
      </c>
      <c r="B317" s="7" t="s">
        <v>278</v>
      </c>
      <c r="C317" s="7" t="str">
        <f t="shared" si="146"/>
        <v>00</v>
      </c>
      <c r="D317" s="7">
        <f t="shared" si="147"/>
        <v>1900</v>
      </c>
      <c r="E317" s="7">
        <f t="shared" si="148"/>
        <v>2000</v>
      </c>
      <c r="F317" s="7">
        <f t="shared" si="149"/>
        <v>19</v>
      </c>
      <c r="G317" s="7" t="s">
        <v>447</v>
      </c>
      <c r="H317" s="7">
        <f t="shared" si="144"/>
        <v>1</v>
      </c>
      <c r="I317" s="7"/>
      <c r="J317" s="7" t="s">
        <v>470</v>
      </c>
      <c r="K317" s="7">
        <f t="shared" si="135"/>
        <v>1</v>
      </c>
      <c r="L317" s="7">
        <v>12</v>
      </c>
      <c r="M317" s="7" t="s">
        <v>495</v>
      </c>
      <c r="N317" s="7">
        <f t="shared" si="143"/>
        <v>1</v>
      </c>
      <c r="O317" s="7" t="s">
        <v>494</v>
      </c>
      <c r="P317" s="7">
        <f t="shared" si="145"/>
        <v>0</v>
      </c>
      <c r="Q317" s="7" t="s">
        <v>495</v>
      </c>
      <c r="R317" s="7">
        <f t="shared" si="131"/>
        <v>1</v>
      </c>
      <c r="S317" s="7" t="s">
        <v>501</v>
      </c>
      <c r="T317" s="7">
        <f t="shared" si="119"/>
        <v>1</v>
      </c>
      <c r="U317" s="7" t="s">
        <v>504</v>
      </c>
      <c r="V317" s="25">
        <v>52</v>
      </c>
      <c r="W317" s="25">
        <v>50</v>
      </c>
      <c r="X317" s="25">
        <v>28</v>
      </c>
      <c r="Y317" s="7">
        <f t="shared" si="142"/>
        <v>3</v>
      </c>
      <c r="Z317" s="7" t="s">
        <v>514</v>
      </c>
      <c r="AA317" s="7">
        <f t="shared" si="140"/>
        <v>6</v>
      </c>
      <c r="AB317" s="7">
        <v>12</v>
      </c>
      <c r="AC317" s="7">
        <v>2</v>
      </c>
      <c r="AD317" s="7">
        <v>0</v>
      </c>
      <c r="AE317" s="7">
        <v>4</v>
      </c>
      <c r="AF317" s="7">
        <v>0</v>
      </c>
      <c r="AG317" s="7">
        <v>0</v>
      </c>
      <c r="AH317" s="7">
        <v>0</v>
      </c>
      <c r="AI317" s="7">
        <v>4</v>
      </c>
      <c r="AJ317" s="7">
        <v>0</v>
      </c>
      <c r="AK317" s="7">
        <v>0</v>
      </c>
      <c r="AL317" s="7">
        <v>21</v>
      </c>
      <c r="AM317" s="7">
        <v>24</v>
      </c>
      <c r="AN317" s="7">
        <v>15</v>
      </c>
      <c r="AO317" s="7">
        <v>37</v>
      </c>
      <c r="AP317" s="7">
        <v>38</v>
      </c>
      <c r="AQ317" s="7">
        <v>23</v>
      </c>
      <c r="AR317" s="7">
        <v>33</v>
      </c>
      <c r="AS317" s="7">
        <v>0.79166666666666663</v>
      </c>
      <c r="AT317" s="8">
        <v>24</v>
      </c>
      <c r="AU317" s="8">
        <v>33</v>
      </c>
      <c r="AV317" s="8">
        <v>0.53333333333333333</v>
      </c>
      <c r="AW317" s="8">
        <v>0.73333333333333328</v>
      </c>
      <c r="AX317" s="8">
        <v>0.6333333333333333</v>
      </c>
      <c r="AY317" s="8">
        <v>535.6</v>
      </c>
      <c r="AZ317" s="8">
        <v>580.75</v>
      </c>
      <c r="BA317" s="8">
        <v>552.53125</v>
      </c>
      <c r="BB317" s="8">
        <v>625.04166666666663</v>
      </c>
      <c r="BC317" s="8">
        <v>509.5151515151515</v>
      </c>
      <c r="BD317" s="8">
        <v>558.15789473684208</v>
      </c>
      <c r="BE317" s="8">
        <v>556.13483146067415</v>
      </c>
      <c r="BF317" s="8">
        <v>-89.441666666666606</v>
      </c>
      <c r="BG317" s="8">
        <v>71.234848484848499</v>
      </c>
      <c r="BH317" s="8">
        <v>-5.6266447368420813</v>
      </c>
      <c r="BM317" s="7">
        <v>0.9736842</v>
      </c>
      <c r="BN317" s="7">
        <v>0.8947368</v>
      </c>
      <c r="BO317" s="7">
        <v>0.93421050000000005</v>
      </c>
      <c r="BP317" s="7">
        <v>454.54794520547898</v>
      </c>
      <c r="BQ317" s="7">
        <v>461.880597014925</v>
      </c>
      <c r="BR317" s="7">
        <v>458.05714285714299</v>
      </c>
      <c r="BS317" s="7">
        <v>7.3326518094459603</v>
      </c>
      <c r="BT317" s="7">
        <v>1.94910431371677E-2</v>
      </c>
      <c r="BU317" s="7">
        <v>7</v>
      </c>
      <c r="BV317" s="39">
        <v>42.904987258827795</v>
      </c>
      <c r="BW317" s="39">
        <v>23.50971548507502</v>
      </c>
      <c r="BX317" s="39">
        <v>41</v>
      </c>
      <c r="BY317" s="39">
        <v>-38.244402985074629</v>
      </c>
      <c r="BZ317" s="39">
        <v>26.558602655260273</v>
      </c>
      <c r="CA317" s="39">
        <v>32</v>
      </c>
      <c r="CB317">
        <v>0.56164383561643838</v>
      </c>
      <c r="CC317">
        <v>1.121863172385565</v>
      </c>
      <c r="CD317" s="7">
        <v>0.89166666666666672</v>
      </c>
      <c r="CE317" s="25">
        <v>338.60344827586209</v>
      </c>
      <c r="CF317" s="25">
        <v>370.18367346938777</v>
      </c>
      <c r="CG317" s="7">
        <v>0.96666666666666667</v>
      </c>
      <c r="CH317" s="7">
        <v>0.83333333333333337</v>
      </c>
      <c r="CI317" s="7">
        <v>0.9</v>
      </c>
      <c r="CJ317" s="8">
        <v>4</v>
      </c>
      <c r="CK317" s="8" t="s">
        <v>507</v>
      </c>
      <c r="CL317" s="8">
        <f t="shared" si="120"/>
        <v>2</v>
      </c>
      <c r="CM317" s="8" t="s">
        <v>634</v>
      </c>
      <c r="CN317" s="8">
        <v>0</v>
      </c>
      <c r="CO317" s="8" t="s">
        <v>634</v>
      </c>
      <c r="CP317" s="8">
        <v>0</v>
      </c>
      <c r="CQ317" s="7" t="s">
        <v>636</v>
      </c>
      <c r="CR317" s="7">
        <v>2</v>
      </c>
      <c r="CS317" s="7">
        <v>5</v>
      </c>
      <c r="CT317" s="7">
        <v>1</v>
      </c>
      <c r="CU317" s="8">
        <v>0</v>
      </c>
      <c r="CV317" s="8">
        <v>2</v>
      </c>
      <c r="CW317" s="7">
        <v>5.2631578947368416</v>
      </c>
      <c r="CX317" s="7">
        <f t="shared" si="121"/>
        <v>0</v>
      </c>
      <c r="CY317" s="7">
        <f t="shared" si="122"/>
        <v>0</v>
      </c>
      <c r="CZ317" s="7">
        <v>0</v>
      </c>
      <c r="DA317" s="7">
        <v>0</v>
      </c>
      <c r="DB317" s="7">
        <v>1</v>
      </c>
      <c r="DC317" s="7">
        <v>4</v>
      </c>
      <c r="DD317" s="7">
        <v>0</v>
      </c>
      <c r="DE317" s="7">
        <v>12</v>
      </c>
      <c r="DF317" s="8">
        <v>20</v>
      </c>
      <c r="DG317" s="7">
        <v>40</v>
      </c>
      <c r="DH317" s="8">
        <v>0.75</v>
      </c>
      <c r="DI317" s="8">
        <v>20</v>
      </c>
      <c r="DJ317" s="8">
        <v>36</v>
      </c>
      <c r="DK317" s="8">
        <v>0.44444444444444442</v>
      </c>
      <c r="DL317" s="8">
        <f t="shared" si="128"/>
        <v>0.8</v>
      </c>
      <c r="DM317" s="8">
        <f t="shared" si="129"/>
        <v>0.62222222222222223</v>
      </c>
      <c r="DN317" s="8">
        <v>551.76</v>
      </c>
      <c r="DO317" s="8">
        <v>707.66666666666663</v>
      </c>
      <c r="DP317" s="8">
        <v>593.02941176470586</v>
      </c>
      <c r="DQ317" s="8">
        <v>713.9</v>
      </c>
      <c r="DR317" s="8">
        <v>555.23529411764707</v>
      </c>
      <c r="DS317" s="8">
        <v>614</v>
      </c>
      <c r="DT317" s="8">
        <v>605.89772727272725</v>
      </c>
      <c r="DU317" s="8">
        <f t="shared" si="130"/>
        <v>-162.13999999999999</v>
      </c>
      <c r="DV317" s="8">
        <f t="shared" si="130"/>
        <v>152.43137254901956</v>
      </c>
      <c r="DW317" s="8">
        <f t="shared" si="130"/>
        <v>-20.970588235294144</v>
      </c>
      <c r="EB317" s="7">
        <v>0.90789470000000005</v>
      </c>
      <c r="EC317" s="7">
        <v>0.9473684</v>
      </c>
      <c r="ED317" s="7">
        <v>0.9276316</v>
      </c>
      <c r="EE317" s="7">
        <v>432.16417910447802</v>
      </c>
      <c r="EF317" s="7">
        <v>431.62857142857098</v>
      </c>
      <c r="EG317" s="7">
        <v>431.89051094890499</v>
      </c>
      <c r="EH317" s="7">
        <v>-0.53560767590619196</v>
      </c>
      <c r="EI317" s="7">
        <v>3.5985563131872199E-2</v>
      </c>
      <c r="EJ317" s="7">
        <v>9</v>
      </c>
      <c r="EK317">
        <v>27.234632034632018</v>
      </c>
      <c r="EL317">
        <v>18.561836693896264</v>
      </c>
      <c r="EM317">
        <v>33</v>
      </c>
      <c r="EN317">
        <v>-29.914285714285732</v>
      </c>
      <c r="EO317">
        <v>25.021525426997371</v>
      </c>
      <c r="EP317">
        <v>35</v>
      </c>
      <c r="EQ317">
        <v>0.48529411764705882</v>
      </c>
      <c r="ER317">
        <v>0.91042227431912137</v>
      </c>
      <c r="ES317" s="7">
        <v>0.94166666666666665</v>
      </c>
      <c r="ET317" s="25">
        <v>363.0344827586207</v>
      </c>
      <c r="EU317" s="25">
        <v>390.0181818181818</v>
      </c>
      <c r="EV317" s="7">
        <v>0.96666666666666667</v>
      </c>
      <c r="EW317" s="7">
        <v>0.93333333333333335</v>
      </c>
      <c r="EX317" s="7">
        <v>0.95</v>
      </c>
    </row>
    <row r="318" spans="1:154" x14ac:dyDescent="0.25">
      <c r="A318" s="3">
        <v>3025</v>
      </c>
      <c r="B318" s="7" t="s">
        <v>279</v>
      </c>
      <c r="C318" s="7" t="str">
        <f t="shared" si="146"/>
        <v>00</v>
      </c>
      <c r="D318" s="7">
        <f t="shared" si="147"/>
        <v>1900</v>
      </c>
      <c r="E318" s="7">
        <f t="shared" si="148"/>
        <v>2000</v>
      </c>
      <c r="F318" s="7">
        <f t="shared" si="149"/>
        <v>19</v>
      </c>
      <c r="G318" s="7" t="s">
        <v>447</v>
      </c>
      <c r="H318" s="7">
        <f t="shared" si="144"/>
        <v>1</v>
      </c>
      <c r="I318" s="7"/>
      <c r="J318" s="7" t="s">
        <v>470</v>
      </c>
      <c r="K318" s="7">
        <f t="shared" si="135"/>
        <v>1</v>
      </c>
      <c r="L318" s="7">
        <v>12</v>
      </c>
      <c r="M318" s="7" t="s">
        <v>495</v>
      </c>
      <c r="N318" s="7">
        <f t="shared" si="143"/>
        <v>1</v>
      </c>
      <c r="O318" s="7" t="s">
        <v>494</v>
      </c>
      <c r="P318" s="7">
        <f t="shared" si="145"/>
        <v>0</v>
      </c>
      <c r="Q318" s="7" t="s">
        <v>494</v>
      </c>
      <c r="R318" s="7">
        <f t="shared" si="131"/>
        <v>0</v>
      </c>
      <c r="S318" s="7" t="s">
        <v>501</v>
      </c>
      <c r="T318" s="7">
        <f t="shared" si="119"/>
        <v>1</v>
      </c>
      <c r="U318" s="7" t="s">
        <v>506</v>
      </c>
      <c r="V318" s="25">
        <v>53</v>
      </c>
      <c r="W318" s="25">
        <v>60</v>
      </c>
      <c r="X318" s="25">
        <v>28</v>
      </c>
      <c r="Y318" s="7">
        <f t="shared" si="142"/>
        <v>4</v>
      </c>
      <c r="Z318" s="7" t="s">
        <v>514</v>
      </c>
      <c r="AA318" s="7">
        <f t="shared" si="140"/>
        <v>6</v>
      </c>
      <c r="AB318" s="7">
        <v>6</v>
      </c>
      <c r="AC318" s="7">
        <v>0</v>
      </c>
      <c r="AD318" s="7">
        <v>9</v>
      </c>
      <c r="AE318" s="7">
        <v>5</v>
      </c>
      <c r="AF318" s="7">
        <v>0</v>
      </c>
      <c r="AG318" s="7">
        <v>0</v>
      </c>
      <c r="AH318" s="7">
        <v>1</v>
      </c>
      <c r="AI318" s="7">
        <v>4</v>
      </c>
      <c r="AJ318" s="7">
        <v>0</v>
      </c>
      <c r="AK318" s="7">
        <v>0</v>
      </c>
      <c r="AL318" s="7">
        <v>16</v>
      </c>
      <c r="AM318" s="7">
        <v>32</v>
      </c>
      <c r="AN318" s="7">
        <v>27</v>
      </c>
      <c r="AO318" s="7">
        <v>37</v>
      </c>
      <c r="AP318" s="7">
        <v>34</v>
      </c>
      <c r="AQ318" s="7">
        <v>25</v>
      </c>
      <c r="AR318" s="7">
        <v>41</v>
      </c>
      <c r="AS318" s="7">
        <v>0.95833333333333337</v>
      </c>
      <c r="AT318" s="8">
        <v>27</v>
      </c>
      <c r="AU318" s="8">
        <v>28</v>
      </c>
      <c r="AV318" s="8">
        <v>0.6</v>
      </c>
      <c r="AW318" s="8">
        <v>0.62222222222222223</v>
      </c>
      <c r="AX318" s="8">
        <v>0.61111111111111116</v>
      </c>
      <c r="AY318" s="8">
        <v>599.70588235294122</v>
      </c>
      <c r="AZ318" s="8">
        <v>655.11764705882354</v>
      </c>
      <c r="BA318" s="8">
        <v>627.41176470588232</v>
      </c>
      <c r="BB318" s="8">
        <v>629.11538461538464</v>
      </c>
      <c r="BC318" s="8">
        <v>593.96428571428567</v>
      </c>
      <c r="BD318" s="8">
        <v>610.88888888888891</v>
      </c>
      <c r="BE318" s="8">
        <v>617.27272727272725</v>
      </c>
      <c r="BF318" s="8">
        <v>-29.409502262443425</v>
      </c>
      <c r="BG318" s="8">
        <v>61.153361344537871</v>
      </c>
      <c r="BH318" s="8">
        <v>16.522875816993405</v>
      </c>
      <c r="BM318" s="7">
        <v>0.9210526</v>
      </c>
      <c r="BN318" s="7">
        <v>0.9210526</v>
      </c>
      <c r="BO318" s="7">
        <v>0.9210526</v>
      </c>
      <c r="BP318" s="7">
        <v>425.271428571429</v>
      </c>
      <c r="BQ318" s="7">
        <v>422.72058823529397</v>
      </c>
      <c r="BR318" s="7">
        <v>424.01449275362302</v>
      </c>
      <c r="BS318" s="7">
        <v>-2.5508403361343999</v>
      </c>
      <c r="BT318" s="7">
        <v>3.7368874562629703E-2</v>
      </c>
      <c r="BU318" s="7">
        <v>9</v>
      </c>
      <c r="BV318" s="39">
        <v>36.510061919504672</v>
      </c>
      <c r="BW318" s="39">
        <v>22.258242582937378</v>
      </c>
      <c r="BX318" s="39">
        <v>38</v>
      </c>
      <c r="BY318" s="39">
        <v>-48.935661764705856</v>
      </c>
      <c r="BZ318" s="39">
        <v>28.451284433879248</v>
      </c>
      <c r="CA318" s="39">
        <v>32</v>
      </c>
      <c r="CB318">
        <v>0.54285714285714282</v>
      </c>
      <c r="CC318">
        <v>0.74608293017582183</v>
      </c>
      <c r="CD318" s="7">
        <v>0.92500000000000004</v>
      </c>
      <c r="CE318" s="25">
        <v>351.11666666666667</v>
      </c>
      <c r="CF318" s="25">
        <v>426.31372549019608</v>
      </c>
      <c r="CG318" s="7">
        <v>1</v>
      </c>
      <c r="CH318" s="7">
        <v>0.85</v>
      </c>
      <c r="CI318" s="7">
        <v>0.92500000000000004</v>
      </c>
      <c r="CJ318" s="8">
        <v>2</v>
      </c>
      <c r="CK318" s="8" t="s">
        <v>506</v>
      </c>
      <c r="CL318" s="8">
        <f t="shared" si="120"/>
        <v>4</v>
      </c>
      <c r="CM318" s="8" t="s">
        <v>634</v>
      </c>
      <c r="CN318" s="8">
        <v>0</v>
      </c>
      <c r="CO318" s="8" t="s">
        <v>634</v>
      </c>
      <c r="CP318" s="8">
        <v>0</v>
      </c>
      <c r="CQ318" s="7" t="s">
        <v>637</v>
      </c>
      <c r="CR318" s="7">
        <v>1</v>
      </c>
      <c r="CS318" s="7">
        <v>6</v>
      </c>
      <c r="CT318" s="7">
        <v>5</v>
      </c>
      <c r="CU318" s="8">
        <v>0</v>
      </c>
      <c r="CV318" s="8">
        <v>1</v>
      </c>
      <c r="CW318" s="7">
        <v>1</v>
      </c>
      <c r="CX318" s="7">
        <f t="shared" si="121"/>
        <v>0</v>
      </c>
      <c r="CY318" s="7">
        <f t="shared" si="122"/>
        <v>0</v>
      </c>
      <c r="CZ318" s="7">
        <v>1</v>
      </c>
      <c r="DA318" s="7">
        <v>0</v>
      </c>
      <c r="DB318" s="7">
        <v>0</v>
      </c>
      <c r="DC318" s="7">
        <v>0</v>
      </c>
      <c r="DD318" s="7">
        <v>0</v>
      </c>
      <c r="DE318" s="7">
        <v>18</v>
      </c>
      <c r="DF318" s="8">
        <v>28</v>
      </c>
      <c r="DG318" s="7">
        <v>40</v>
      </c>
      <c r="DH318" s="8">
        <v>1</v>
      </c>
      <c r="DI318" s="8">
        <v>26</v>
      </c>
      <c r="DJ318" s="8">
        <v>27</v>
      </c>
      <c r="DK318" s="8">
        <v>0.57777777777777772</v>
      </c>
      <c r="DL318" s="8">
        <f t="shared" si="128"/>
        <v>0.6</v>
      </c>
      <c r="DM318" s="8">
        <f t="shared" si="129"/>
        <v>0.58888888888888891</v>
      </c>
      <c r="DN318" s="8">
        <v>478.57894736842104</v>
      </c>
      <c r="DO318" s="8">
        <v>559.22222222222217</v>
      </c>
      <c r="DP318" s="8">
        <v>517.81081081081084</v>
      </c>
      <c r="DQ318" s="8">
        <v>568.96153846153845</v>
      </c>
      <c r="DR318" s="8">
        <v>547.25925925925924</v>
      </c>
      <c r="DS318" s="8">
        <v>557.90566037735846</v>
      </c>
      <c r="DT318" s="8">
        <v>541.42222222222222</v>
      </c>
      <c r="DU318" s="8">
        <f t="shared" si="130"/>
        <v>-90.382591093117412</v>
      </c>
      <c r="DV318" s="8">
        <f t="shared" si="130"/>
        <v>11.962962962962933</v>
      </c>
      <c r="DW318" s="8">
        <f t="shared" si="130"/>
        <v>-40.094849566547623</v>
      </c>
      <c r="EB318" s="7">
        <v>0.9473684</v>
      </c>
      <c r="EC318" s="7">
        <v>0.93421050000000005</v>
      </c>
      <c r="ED318" s="7">
        <v>0.94078949999999995</v>
      </c>
      <c r="EE318" s="7">
        <v>414.36231884057997</v>
      </c>
      <c r="EF318" s="7">
        <v>419.58208955223898</v>
      </c>
      <c r="EG318" s="7">
        <v>416.933823529412</v>
      </c>
      <c r="EH318" s="7">
        <v>5.2197707116591197</v>
      </c>
      <c r="EI318" s="7">
        <v>5.7716661904588198E-2</v>
      </c>
      <c r="EJ318" s="7">
        <v>10</v>
      </c>
      <c r="EK318">
        <v>35.891489361702156</v>
      </c>
      <c r="EL318">
        <v>20.088779866014839</v>
      </c>
      <c r="EM318">
        <v>47</v>
      </c>
      <c r="EN318">
        <v>-40.734782608695639</v>
      </c>
      <c r="EO318">
        <v>41.771454874639545</v>
      </c>
      <c r="EP318">
        <v>23</v>
      </c>
      <c r="EQ318">
        <v>0.67142857142857137</v>
      </c>
      <c r="ER318">
        <v>0.88110177747801244</v>
      </c>
      <c r="ES318" s="7">
        <v>0.94166666666666665</v>
      </c>
      <c r="ET318" s="25">
        <v>340.05</v>
      </c>
      <c r="EU318" s="25">
        <v>389.77358490566036</v>
      </c>
      <c r="EV318" s="7">
        <v>1</v>
      </c>
      <c r="EW318" s="7">
        <v>0.8833333333333333</v>
      </c>
      <c r="EX318" s="7">
        <v>0.94166666666666665</v>
      </c>
    </row>
    <row r="319" spans="1:154" x14ac:dyDescent="0.25">
      <c r="A319" s="3">
        <v>3026</v>
      </c>
      <c r="B319" s="7" t="s">
        <v>280</v>
      </c>
      <c r="C319" s="7" t="str">
        <f t="shared" si="146"/>
        <v>99</v>
      </c>
      <c r="D319" s="7">
        <f t="shared" si="147"/>
        <v>1999</v>
      </c>
      <c r="E319" s="7">
        <f t="shared" si="148"/>
        <v>1999</v>
      </c>
      <c r="F319" s="7">
        <f t="shared" si="149"/>
        <v>20</v>
      </c>
      <c r="G319" s="7" t="s">
        <v>447</v>
      </c>
      <c r="H319" s="7">
        <f t="shared" si="144"/>
        <v>1</v>
      </c>
      <c r="I319" s="7"/>
      <c r="J319" s="7" t="s">
        <v>470</v>
      </c>
      <c r="K319" s="7">
        <f t="shared" si="135"/>
        <v>1</v>
      </c>
      <c r="L319" s="7">
        <v>12</v>
      </c>
      <c r="M319" s="7" t="s">
        <v>495</v>
      </c>
      <c r="N319" s="7">
        <f t="shared" si="143"/>
        <v>1</v>
      </c>
      <c r="O319" s="7" t="s">
        <v>494</v>
      </c>
      <c r="P319" s="7">
        <f t="shared" si="145"/>
        <v>0</v>
      </c>
      <c r="Q319" s="7" t="s">
        <v>495</v>
      </c>
      <c r="R319" s="7">
        <f t="shared" si="131"/>
        <v>1</v>
      </c>
      <c r="S319" s="7" t="s">
        <v>501</v>
      </c>
      <c r="T319" s="7">
        <f t="shared" si="119"/>
        <v>1</v>
      </c>
      <c r="U319" s="7" t="s">
        <v>504</v>
      </c>
      <c r="V319" s="25">
        <v>51</v>
      </c>
      <c r="W319" s="25">
        <v>30</v>
      </c>
      <c r="X319" s="25">
        <v>32</v>
      </c>
      <c r="Y319" s="7">
        <f t="shared" si="142"/>
        <v>3</v>
      </c>
      <c r="Z319" s="7" t="s">
        <v>514</v>
      </c>
      <c r="AA319" s="7">
        <f t="shared" si="140"/>
        <v>6</v>
      </c>
      <c r="AB319" s="7">
        <v>20</v>
      </c>
      <c r="AC319" s="7">
        <v>15</v>
      </c>
      <c r="AD319" s="7">
        <v>2</v>
      </c>
      <c r="AE319" s="7">
        <v>56</v>
      </c>
      <c r="AF319" s="7">
        <v>18</v>
      </c>
      <c r="AG319" s="7">
        <v>7</v>
      </c>
      <c r="AH319" s="7">
        <v>13</v>
      </c>
      <c r="AI319" s="7">
        <v>18</v>
      </c>
      <c r="AJ319" s="7">
        <v>11</v>
      </c>
      <c r="AK319" s="7">
        <v>2</v>
      </c>
      <c r="AL319" s="7">
        <v>30</v>
      </c>
      <c r="AM319" s="7">
        <v>7</v>
      </c>
      <c r="AN319" s="7">
        <v>21</v>
      </c>
      <c r="AO319" s="7">
        <v>31</v>
      </c>
      <c r="AP319" s="7">
        <v>29</v>
      </c>
      <c r="AQ319" s="7">
        <v>34</v>
      </c>
      <c r="AR319" s="7">
        <v>35</v>
      </c>
      <c r="AS319" s="7">
        <v>0.875</v>
      </c>
      <c r="AT319" s="8">
        <v>20</v>
      </c>
      <c r="AU319" s="8">
        <v>23</v>
      </c>
      <c r="AV319" s="8">
        <v>0.44444444444444442</v>
      </c>
      <c r="AW319" s="8">
        <v>0.51111111111111107</v>
      </c>
      <c r="AX319" s="8">
        <v>0.4777777777777778</v>
      </c>
      <c r="AY319" s="8">
        <v>493.2</v>
      </c>
      <c r="AZ319" s="8">
        <v>488.38095238095241</v>
      </c>
      <c r="BA319" s="8">
        <v>491</v>
      </c>
      <c r="BB319" s="8">
        <v>511.35</v>
      </c>
      <c r="BC319" s="8">
        <v>492.63636363636363</v>
      </c>
      <c r="BD319" s="8">
        <v>501.54761904761904</v>
      </c>
      <c r="BE319" s="8">
        <v>496.03409090909093</v>
      </c>
      <c r="BF319" s="8">
        <v>-18.150000000000034</v>
      </c>
      <c r="BG319" s="8">
        <v>-4.255411255411218</v>
      </c>
      <c r="BH319" s="8">
        <v>-10.547619047619037</v>
      </c>
      <c r="BM319" s="7">
        <v>0.96052630000000006</v>
      </c>
      <c r="BN319" s="7">
        <v>0.9473684</v>
      </c>
      <c r="BO319" s="7">
        <v>0.9539474</v>
      </c>
      <c r="BP319" s="7">
        <v>421.23943661971799</v>
      </c>
      <c r="BQ319" s="7">
        <v>414.57971014492801</v>
      </c>
      <c r="BR319" s="7">
        <v>417.95714285714303</v>
      </c>
      <c r="BS319" s="7">
        <v>-6.6597264747907703</v>
      </c>
      <c r="BT319" s="7">
        <v>3.5311591901298699E-2</v>
      </c>
      <c r="BU319" s="7">
        <v>7</v>
      </c>
      <c r="BV319" s="39">
        <v>33.705468102734038</v>
      </c>
      <c r="BW319" s="39">
        <v>25.193936355118161</v>
      </c>
      <c r="BX319" s="39">
        <v>34</v>
      </c>
      <c r="BY319" s="39">
        <v>-35.891511229539425</v>
      </c>
      <c r="BZ319" s="39">
        <v>29.76079458084531</v>
      </c>
      <c r="CA319" s="39">
        <v>37</v>
      </c>
      <c r="CB319">
        <v>0.47887323943661969</v>
      </c>
      <c r="CC319">
        <v>0.9390930319755878</v>
      </c>
      <c r="CD319" s="7">
        <v>0.90833333333333333</v>
      </c>
      <c r="CE319" s="25">
        <v>353.51724137931035</v>
      </c>
      <c r="CF319" s="25">
        <v>424.66666666666669</v>
      </c>
      <c r="CG319" s="7">
        <v>0.98333333333333328</v>
      </c>
      <c r="CH319" s="7">
        <v>0.8666666666666667</v>
      </c>
      <c r="CI319" s="7">
        <v>0.92500000000000004</v>
      </c>
      <c r="CJ319" s="8"/>
      <c r="CK319" s="8"/>
      <c r="CL319" s="8"/>
      <c r="CM319" s="8"/>
      <c r="CN319" s="8"/>
      <c r="CO319" s="8"/>
      <c r="CP319" s="8"/>
      <c r="CU319" s="8"/>
      <c r="CV319" s="8"/>
      <c r="DF319" s="8"/>
      <c r="ET319" s="25"/>
      <c r="EU319" s="25"/>
    </row>
    <row r="320" spans="1:154" x14ac:dyDescent="0.25">
      <c r="A320" s="3">
        <v>3027</v>
      </c>
      <c r="B320" s="7" t="s">
        <v>281</v>
      </c>
      <c r="C320" s="7" t="str">
        <f t="shared" si="146"/>
        <v>00</v>
      </c>
      <c r="D320" s="7">
        <f t="shared" si="147"/>
        <v>1900</v>
      </c>
      <c r="E320" s="7">
        <f t="shared" si="148"/>
        <v>2000</v>
      </c>
      <c r="F320" s="7">
        <f t="shared" si="149"/>
        <v>19</v>
      </c>
      <c r="G320" s="7" t="s">
        <v>447</v>
      </c>
      <c r="H320" s="7">
        <f t="shared" si="144"/>
        <v>1</v>
      </c>
      <c r="I320" s="7"/>
      <c r="J320" s="7" t="s">
        <v>470</v>
      </c>
      <c r="K320" s="7">
        <f t="shared" si="135"/>
        <v>1</v>
      </c>
      <c r="L320" s="7">
        <v>12</v>
      </c>
      <c r="M320" s="7" t="s">
        <v>495</v>
      </c>
      <c r="N320" s="7">
        <f t="shared" si="143"/>
        <v>1</v>
      </c>
      <c r="O320" s="7" t="s">
        <v>494</v>
      </c>
      <c r="P320" s="7">
        <f t="shared" si="145"/>
        <v>0</v>
      </c>
      <c r="Q320" s="7" t="s">
        <v>494</v>
      </c>
      <c r="R320" s="7">
        <f t="shared" si="131"/>
        <v>0</v>
      </c>
      <c r="S320" s="7" t="s">
        <v>501</v>
      </c>
      <c r="T320" s="7">
        <f t="shared" si="119"/>
        <v>1</v>
      </c>
      <c r="U320" s="7" t="s">
        <v>506</v>
      </c>
      <c r="V320" s="25">
        <v>53</v>
      </c>
      <c r="W320" s="25">
        <v>70</v>
      </c>
      <c r="X320" s="25">
        <v>24</v>
      </c>
      <c r="Y320" s="7">
        <f t="shared" si="142"/>
        <v>4</v>
      </c>
      <c r="Z320" s="7" t="s">
        <v>514</v>
      </c>
      <c r="AA320" s="7">
        <f t="shared" si="140"/>
        <v>6</v>
      </c>
      <c r="AB320" s="7">
        <v>17</v>
      </c>
      <c r="AC320" s="7">
        <v>7</v>
      </c>
      <c r="AD320" s="7">
        <v>1</v>
      </c>
      <c r="AE320" s="7">
        <v>36</v>
      </c>
      <c r="AF320" s="7">
        <v>7</v>
      </c>
      <c r="AG320" s="7">
        <v>8</v>
      </c>
      <c r="AH320" s="7">
        <v>16</v>
      </c>
      <c r="AI320" s="7">
        <v>5</v>
      </c>
      <c r="AJ320" s="7">
        <v>1</v>
      </c>
      <c r="AK320" s="7">
        <v>0</v>
      </c>
      <c r="AL320" s="7">
        <v>27</v>
      </c>
      <c r="AM320" s="7">
        <v>13</v>
      </c>
      <c r="AN320" s="7">
        <v>38</v>
      </c>
      <c r="AO320" s="7">
        <v>34</v>
      </c>
      <c r="AP320" s="7">
        <v>32</v>
      </c>
      <c r="AQ320" s="7">
        <v>23</v>
      </c>
      <c r="AR320" s="7">
        <v>35</v>
      </c>
      <c r="AS320" s="7">
        <v>1</v>
      </c>
      <c r="AT320" s="8">
        <v>22</v>
      </c>
      <c r="AU320" s="8">
        <v>23</v>
      </c>
      <c r="AV320" s="8">
        <v>0.48888888888888887</v>
      </c>
      <c r="AW320" s="8">
        <v>0.51111111111111107</v>
      </c>
      <c r="AX320" s="8">
        <v>0.5</v>
      </c>
      <c r="AY320" s="8">
        <v>747.6521739130435</v>
      </c>
      <c r="AZ320" s="8">
        <v>811.40909090909088</v>
      </c>
      <c r="BA320" s="8">
        <v>778.82222222222219</v>
      </c>
      <c r="BB320" s="8">
        <v>765.72727272727275</v>
      </c>
      <c r="BC320" s="8">
        <v>738.31818181818187</v>
      </c>
      <c r="BD320" s="8">
        <v>752.02272727272725</v>
      </c>
      <c r="BE320" s="8">
        <v>765.57303370786519</v>
      </c>
      <c r="BF320" s="8">
        <v>-18.07509881422925</v>
      </c>
      <c r="BG320" s="8">
        <v>73.090909090909008</v>
      </c>
      <c r="BH320" s="8">
        <v>26.799494949494942</v>
      </c>
      <c r="BM320" s="7">
        <v>0.98684210000000006</v>
      </c>
      <c r="BN320" s="7">
        <v>0.9736842</v>
      </c>
      <c r="BO320" s="7">
        <v>0.9802632</v>
      </c>
      <c r="BP320" s="7">
        <v>484.5</v>
      </c>
      <c r="BQ320" s="7">
        <v>484.591549295775</v>
      </c>
      <c r="BR320" s="7">
        <v>484.54482758620702</v>
      </c>
      <c r="BS320" s="7">
        <v>9.1549295774655107E-2</v>
      </c>
      <c r="BT320" s="7">
        <v>6.6032327828490806E-2</v>
      </c>
      <c r="BU320" s="7">
        <v>4</v>
      </c>
      <c r="BV320" s="39">
        <v>51.791549295774693</v>
      </c>
      <c r="BW320" s="39">
        <v>36.693167912140929</v>
      </c>
      <c r="BX320" s="39">
        <v>35</v>
      </c>
      <c r="BY320" s="39">
        <v>-41.233450704225312</v>
      </c>
      <c r="BZ320" s="39">
        <v>31.589466203150735</v>
      </c>
      <c r="CA320" s="39">
        <v>40</v>
      </c>
      <c r="CB320">
        <v>0.46666666666666667</v>
      </c>
      <c r="CC320">
        <v>1.2560566339034891</v>
      </c>
      <c r="CD320" s="7">
        <v>0.91666666666666663</v>
      </c>
      <c r="CE320" s="25">
        <v>388.79310344827587</v>
      </c>
      <c r="CF320" s="25">
        <v>489</v>
      </c>
      <c r="CG320" s="7">
        <v>0.98333333333333328</v>
      </c>
      <c r="CH320" s="7">
        <v>0.9</v>
      </c>
      <c r="CI320" s="7">
        <v>0.94166666666666665</v>
      </c>
      <c r="CJ320" s="8">
        <v>3</v>
      </c>
      <c r="CK320" s="8" t="s">
        <v>508</v>
      </c>
      <c r="CL320" s="8">
        <f t="shared" si="120"/>
        <v>1</v>
      </c>
      <c r="CM320" s="8" t="s">
        <v>634</v>
      </c>
      <c r="CN320" s="8">
        <v>0</v>
      </c>
      <c r="CO320" s="8" t="s">
        <v>634</v>
      </c>
      <c r="CP320" s="8">
        <v>0</v>
      </c>
      <c r="CQ320" s="7" t="s">
        <v>642</v>
      </c>
      <c r="CR320" s="7">
        <v>3</v>
      </c>
      <c r="CS320" s="7">
        <v>10</v>
      </c>
      <c r="CT320" s="7">
        <v>3</v>
      </c>
      <c r="CU320" s="8">
        <v>1</v>
      </c>
      <c r="CV320" s="8">
        <v>13</v>
      </c>
      <c r="CW320" s="7">
        <v>9</v>
      </c>
      <c r="CX320" s="7">
        <f t="shared" si="121"/>
        <v>0</v>
      </c>
      <c r="CY320" s="7">
        <f t="shared" si="122"/>
        <v>0</v>
      </c>
      <c r="CZ320" s="7">
        <v>0</v>
      </c>
      <c r="DA320" s="7">
        <v>0</v>
      </c>
      <c r="DB320" s="7">
        <v>3</v>
      </c>
      <c r="DC320" s="7">
        <v>6</v>
      </c>
      <c r="DD320" s="7">
        <v>0</v>
      </c>
      <c r="DE320" s="7">
        <v>24</v>
      </c>
      <c r="DF320" s="8">
        <v>17</v>
      </c>
      <c r="DG320" s="7">
        <v>40</v>
      </c>
      <c r="DH320" s="8">
        <v>1</v>
      </c>
      <c r="DI320" s="8">
        <v>20</v>
      </c>
      <c r="DJ320" s="8">
        <v>20</v>
      </c>
      <c r="DK320" s="8">
        <v>0.44444444444444442</v>
      </c>
      <c r="DL320" s="8">
        <f t="shared" si="128"/>
        <v>0.44444444444444442</v>
      </c>
      <c r="DM320" s="8">
        <f t="shared" si="129"/>
        <v>0.44444444444444442</v>
      </c>
      <c r="DN320" s="8">
        <v>613.52</v>
      </c>
      <c r="DO320" s="8">
        <v>667.5</v>
      </c>
      <c r="DP320" s="8">
        <v>639.9591836734694</v>
      </c>
      <c r="DQ320" s="8">
        <v>749.27777777777783</v>
      </c>
      <c r="DR320" s="8">
        <v>665.75</v>
      </c>
      <c r="DS320" s="8">
        <v>705.31578947368416</v>
      </c>
      <c r="DT320" s="8">
        <v>668.50574712643675</v>
      </c>
      <c r="DU320" s="8">
        <f t="shared" si="130"/>
        <v>-135.75777777777785</v>
      </c>
      <c r="DV320" s="8">
        <f t="shared" si="130"/>
        <v>1.75</v>
      </c>
      <c r="DW320" s="8">
        <f t="shared" si="130"/>
        <v>-65.356605800214766</v>
      </c>
      <c r="EB320" s="7">
        <v>0.9736842</v>
      </c>
      <c r="EC320" s="7">
        <v>0.98684210000000006</v>
      </c>
      <c r="ED320" s="7">
        <v>0.9802632</v>
      </c>
      <c r="EE320" s="7">
        <v>465.66666666666703</v>
      </c>
      <c r="EF320" s="7">
        <v>469.80821917808203</v>
      </c>
      <c r="EG320" s="7">
        <v>467.75172413793098</v>
      </c>
      <c r="EH320" s="7">
        <v>4.1415525114155098</v>
      </c>
      <c r="EI320" s="7">
        <v>2.65426371747098E-2</v>
      </c>
      <c r="EJ320" s="7">
        <v>4</v>
      </c>
      <c r="EK320">
        <v>33.369194787838332</v>
      </c>
      <c r="EL320">
        <v>21.329069571931178</v>
      </c>
      <c r="EM320">
        <v>41</v>
      </c>
      <c r="EN320">
        <v>-40.098030821917781</v>
      </c>
      <c r="EO320">
        <v>49.960208775959913</v>
      </c>
      <c r="EP320">
        <v>32</v>
      </c>
      <c r="EQ320">
        <v>0.56164383561643838</v>
      </c>
      <c r="ER320">
        <v>0.8321903620663228</v>
      </c>
      <c r="ES320" s="7">
        <v>0.92500000000000004</v>
      </c>
      <c r="ET320" s="25">
        <v>385.05172413793105</v>
      </c>
      <c r="EU320" s="25">
        <v>479.54716981132077</v>
      </c>
      <c r="EV320" s="7">
        <v>0.98333333333333328</v>
      </c>
      <c r="EW320" s="7">
        <v>0.9</v>
      </c>
      <c r="EX320" s="7">
        <v>0.94166666666666665</v>
      </c>
    </row>
    <row r="321" spans="1:154" x14ac:dyDescent="0.25">
      <c r="A321" s="3">
        <v>3028</v>
      </c>
      <c r="B321" s="7" t="s">
        <v>282</v>
      </c>
      <c r="C321" s="7" t="str">
        <f t="shared" si="146"/>
        <v>99</v>
      </c>
      <c r="D321" s="7">
        <f t="shared" si="147"/>
        <v>1999</v>
      </c>
      <c r="E321" s="7">
        <f t="shared" si="148"/>
        <v>1999</v>
      </c>
      <c r="F321" s="7">
        <f t="shared" si="149"/>
        <v>20</v>
      </c>
      <c r="G321" s="7" t="s">
        <v>447</v>
      </c>
      <c r="H321" s="7">
        <f t="shared" si="144"/>
        <v>1</v>
      </c>
      <c r="I321" s="7"/>
      <c r="J321" s="7" t="s">
        <v>470</v>
      </c>
      <c r="K321" s="7">
        <f t="shared" si="135"/>
        <v>1</v>
      </c>
      <c r="L321" s="7">
        <v>12</v>
      </c>
      <c r="M321" s="7" t="s">
        <v>495</v>
      </c>
      <c r="N321" s="7">
        <f t="shared" si="143"/>
        <v>1</v>
      </c>
      <c r="O321" s="7" t="s">
        <v>494</v>
      </c>
      <c r="P321" s="7">
        <f t="shared" si="145"/>
        <v>0</v>
      </c>
      <c r="Q321" s="7" t="s">
        <v>494</v>
      </c>
      <c r="R321" s="7">
        <f t="shared" si="131"/>
        <v>0</v>
      </c>
      <c r="S321" s="7" t="s">
        <v>501</v>
      </c>
      <c r="T321" s="7">
        <f t="shared" si="119"/>
        <v>1</v>
      </c>
      <c r="U321" s="7" t="s">
        <v>504</v>
      </c>
      <c r="V321" s="25">
        <v>54</v>
      </c>
      <c r="W321" s="25">
        <v>80</v>
      </c>
      <c r="X321" s="25">
        <v>25</v>
      </c>
      <c r="Y321" s="7">
        <f t="shared" si="142"/>
        <v>3</v>
      </c>
      <c r="Z321" s="7" t="s">
        <v>513</v>
      </c>
      <c r="AA321" s="7">
        <f t="shared" si="140"/>
        <v>5</v>
      </c>
      <c r="AB321" s="7">
        <v>0</v>
      </c>
      <c r="AC321" s="7">
        <v>0</v>
      </c>
      <c r="AD321" s="7">
        <v>9</v>
      </c>
      <c r="AE321" s="7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15</v>
      </c>
      <c r="AM321" s="7">
        <v>28</v>
      </c>
      <c r="AN321" s="7">
        <v>37</v>
      </c>
      <c r="AO321" s="7">
        <v>25</v>
      </c>
      <c r="AP321" s="7">
        <v>32</v>
      </c>
      <c r="AQ321" s="7">
        <v>24</v>
      </c>
      <c r="AR321" s="7">
        <v>34</v>
      </c>
      <c r="AS321" s="7">
        <v>0.95833333333333337</v>
      </c>
      <c r="AT321" s="8">
        <v>23</v>
      </c>
      <c r="AU321" s="8">
        <v>27</v>
      </c>
      <c r="AV321" s="8">
        <v>0.51111111111111107</v>
      </c>
      <c r="AW321" s="8">
        <v>0.6</v>
      </c>
      <c r="AX321" s="8">
        <v>0.55555555555555558</v>
      </c>
      <c r="AY321" s="8">
        <v>622.85</v>
      </c>
      <c r="AZ321" s="8">
        <v>757.66666666666663</v>
      </c>
      <c r="BA321" s="8">
        <v>686.71052631578948</v>
      </c>
      <c r="BB321" s="8">
        <v>636.43478260869563</v>
      </c>
      <c r="BC321" s="8">
        <v>681.73913043478262</v>
      </c>
      <c r="BD321" s="8">
        <v>659.08695652173913</v>
      </c>
      <c r="BE321" s="8">
        <v>671.58333333333337</v>
      </c>
      <c r="BF321" s="8">
        <v>-13.584782608695605</v>
      </c>
      <c r="BG321" s="8">
        <v>75.927536231884005</v>
      </c>
      <c r="BH321" s="8">
        <v>27.623569794050354</v>
      </c>
      <c r="BI321" s="7">
        <v>450</v>
      </c>
      <c r="BJ321" s="7">
        <v>449</v>
      </c>
      <c r="BK321" s="7">
        <v>2380.1999999999998</v>
      </c>
      <c r="BL321" s="7">
        <v>2393.3166666666666</v>
      </c>
      <c r="BM321" s="7">
        <v>0.86842109999999995</v>
      </c>
      <c r="BN321" s="7">
        <v>0.9210526</v>
      </c>
      <c r="BO321" s="7">
        <v>0.8947368</v>
      </c>
      <c r="BP321" s="7">
        <v>482.125</v>
      </c>
      <c r="BQ321" s="7">
        <v>491.02898550724598</v>
      </c>
      <c r="BR321" s="7">
        <v>486.74436090225601</v>
      </c>
      <c r="BS321" s="7">
        <v>8.9039855072463805</v>
      </c>
      <c r="BT321" s="7">
        <v>3.6300005445749697E-2</v>
      </c>
      <c r="BU321" s="7">
        <v>12</v>
      </c>
      <c r="BV321" s="39">
        <v>56.940750213128787</v>
      </c>
      <c r="BW321" s="39">
        <v>36.40488626468472</v>
      </c>
      <c r="BX321" s="39">
        <v>34</v>
      </c>
      <c r="BY321" s="39">
        <v>-38.196820944366529</v>
      </c>
      <c r="BZ321" s="39">
        <v>28.684838838458631</v>
      </c>
      <c r="CA321" s="39">
        <v>31</v>
      </c>
      <c r="CB321">
        <v>0.52307692307692311</v>
      </c>
      <c r="CC321">
        <v>1.4907196150188178</v>
      </c>
      <c r="CD321" s="7">
        <v>0.8833333333333333</v>
      </c>
      <c r="CE321" s="25">
        <v>373.24561403508773</v>
      </c>
      <c r="CF321" s="25">
        <v>423.08163265306121</v>
      </c>
      <c r="CG321" s="7">
        <v>0.95</v>
      </c>
      <c r="CH321" s="7">
        <v>0.85</v>
      </c>
      <c r="CI321" s="7">
        <v>0.9</v>
      </c>
      <c r="CJ321" s="8">
        <v>3</v>
      </c>
      <c r="CK321" s="8" t="s">
        <v>506</v>
      </c>
      <c r="CL321" s="8">
        <f t="shared" si="120"/>
        <v>4</v>
      </c>
      <c r="CM321" s="8" t="s">
        <v>639</v>
      </c>
      <c r="CN321" s="8">
        <v>1</v>
      </c>
      <c r="CO321" s="8" t="s">
        <v>639</v>
      </c>
      <c r="CP321" s="8">
        <v>1</v>
      </c>
      <c r="CQ321" s="7" t="s">
        <v>635</v>
      </c>
      <c r="CR321" s="7">
        <v>0</v>
      </c>
      <c r="CS321" s="7">
        <v>2</v>
      </c>
      <c r="CT321" s="7">
        <v>0</v>
      </c>
      <c r="CU321" s="8">
        <v>9</v>
      </c>
      <c r="CV321" s="8">
        <v>0</v>
      </c>
      <c r="CW321" s="7">
        <v>0</v>
      </c>
      <c r="CX321" s="7">
        <f t="shared" si="121"/>
        <v>0</v>
      </c>
      <c r="CY321" s="7">
        <f t="shared" si="122"/>
        <v>0</v>
      </c>
      <c r="CZ321" s="7">
        <v>0</v>
      </c>
      <c r="DA321" s="7">
        <v>0</v>
      </c>
      <c r="DB321" s="7">
        <v>0</v>
      </c>
      <c r="DC321" s="7">
        <v>0</v>
      </c>
      <c r="DD321" s="7">
        <v>0</v>
      </c>
      <c r="DE321" s="7">
        <v>23</v>
      </c>
      <c r="DF321" s="8">
        <v>28</v>
      </c>
      <c r="DG321" s="7">
        <v>38</v>
      </c>
      <c r="DH321" s="8">
        <v>0.875</v>
      </c>
      <c r="DI321" s="8">
        <v>28</v>
      </c>
      <c r="DJ321" s="8">
        <v>33</v>
      </c>
      <c r="DK321" s="8">
        <v>0.62222222222222223</v>
      </c>
      <c r="DL321" s="8">
        <f t="shared" si="128"/>
        <v>0.73333333333333328</v>
      </c>
      <c r="DM321" s="8">
        <f t="shared" si="129"/>
        <v>0.67777777777777781</v>
      </c>
      <c r="DN321" s="8">
        <v>569.8125</v>
      </c>
      <c r="DO321" s="8">
        <v>697.75</v>
      </c>
      <c r="DP321" s="8">
        <v>624.64285714285711</v>
      </c>
      <c r="DQ321" s="8">
        <v>585.25925925925924</v>
      </c>
      <c r="DR321" s="8">
        <v>655.5</v>
      </c>
      <c r="DS321" s="8">
        <v>623.35593220338978</v>
      </c>
      <c r="DT321" s="8">
        <v>623.77011494252872</v>
      </c>
      <c r="DU321" s="8">
        <f t="shared" si="130"/>
        <v>-15.446759259259238</v>
      </c>
      <c r="DV321" s="8">
        <f t="shared" si="130"/>
        <v>42.25</v>
      </c>
      <c r="DW321" s="8">
        <f t="shared" si="130"/>
        <v>1.2869249394673261</v>
      </c>
      <c r="EB321" s="7">
        <v>0.88157890000000005</v>
      </c>
      <c r="EC321" s="7">
        <v>0.96052630000000006</v>
      </c>
      <c r="ED321" s="7">
        <v>0.9210526</v>
      </c>
      <c r="EE321" s="7">
        <v>446.96923076923099</v>
      </c>
      <c r="EF321" s="7">
        <v>473.47142857142899</v>
      </c>
      <c r="EG321" s="7">
        <v>460.71111111111099</v>
      </c>
      <c r="EH321" s="7">
        <v>26.502197802197799</v>
      </c>
      <c r="EI321" s="7">
        <v>6.43064340586747E-2</v>
      </c>
      <c r="EJ321" s="7">
        <v>11</v>
      </c>
      <c r="EK321">
        <v>47.603632478632534</v>
      </c>
      <c r="EL321">
        <v>32.277252143222348</v>
      </c>
      <c r="EM321">
        <v>52</v>
      </c>
      <c r="EN321">
        <v>-33.01944444444446</v>
      </c>
      <c r="EO321">
        <v>28.842561143791198</v>
      </c>
      <c r="EP321">
        <v>15</v>
      </c>
      <c r="EQ321">
        <v>0.77611940298507465</v>
      </c>
      <c r="ER321">
        <v>1.4416848399350302</v>
      </c>
      <c r="ES321" s="7">
        <v>0.875</v>
      </c>
      <c r="ET321" s="25">
        <v>380.9830508474576</v>
      </c>
      <c r="EU321" s="25">
        <v>431.28260869565219</v>
      </c>
      <c r="EV321" s="7">
        <v>1</v>
      </c>
      <c r="EW321" s="7">
        <v>0.78333333333333333</v>
      </c>
      <c r="EX321" s="7">
        <v>0.89166666666666672</v>
      </c>
    </row>
    <row r="322" spans="1:154" x14ac:dyDescent="0.25">
      <c r="A322" s="3">
        <v>3029</v>
      </c>
      <c r="B322" s="7" t="s">
        <v>143</v>
      </c>
      <c r="C322" s="7" t="str">
        <f t="shared" si="146"/>
        <v>00</v>
      </c>
      <c r="D322" s="7">
        <f t="shared" si="147"/>
        <v>1900</v>
      </c>
      <c r="E322" s="7">
        <f t="shared" si="148"/>
        <v>2000</v>
      </c>
      <c r="F322" s="7">
        <f t="shared" si="149"/>
        <v>19</v>
      </c>
      <c r="G322" s="7" t="s">
        <v>448</v>
      </c>
      <c r="H322" s="7">
        <f t="shared" si="144"/>
        <v>0</v>
      </c>
      <c r="I322" s="7">
        <v>2014</v>
      </c>
      <c r="J322" s="7" t="s">
        <v>471</v>
      </c>
      <c r="K322" s="7">
        <f t="shared" si="135"/>
        <v>0</v>
      </c>
      <c r="L322" s="7">
        <v>12</v>
      </c>
      <c r="M322" s="7" t="s">
        <v>495</v>
      </c>
      <c r="N322" s="7">
        <f t="shared" si="143"/>
        <v>1</v>
      </c>
      <c r="O322" s="7" t="s">
        <v>494</v>
      </c>
      <c r="P322" s="7">
        <f t="shared" si="145"/>
        <v>0</v>
      </c>
      <c r="Q322" s="7" t="s">
        <v>494</v>
      </c>
      <c r="R322" s="7">
        <f t="shared" si="131"/>
        <v>0</v>
      </c>
      <c r="S322" s="7" t="s">
        <v>501</v>
      </c>
      <c r="T322" s="7">
        <f t="shared" si="119"/>
        <v>1</v>
      </c>
      <c r="U322" s="7" t="s">
        <v>506</v>
      </c>
      <c r="V322" s="25">
        <v>56</v>
      </c>
      <c r="W322" s="25">
        <v>90</v>
      </c>
      <c r="X322" s="25">
        <v>24</v>
      </c>
      <c r="Y322" s="7">
        <f t="shared" si="142"/>
        <v>4</v>
      </c>
      <c r="Z322" s="7" t="s">
        <v>514</v>
      </c>
      <c r="AA322" s="7">
        <f t="shared" si="140"/>
        <v>6</v>
      </c>
      <c r="AB322" s="7">
        <v>4</v>
      </c>
      <c r="AC322" s="7">
        <v>0</v>
      </c>
      <c r="AD322" s="7">
        <v>9</v>
      </c>
      <c r="AE322" s="7">
        <v>0</v>
      </c>
      <c r="AF322" s="7">
        <v>0</v>
      </c>
      <c r="AG322" s="7">
        <v>0</v>
      </c>
      <c r="AH322" s="7">
        <v>0</v>
      </c>
      <c r="AI322" s="7">
        <v>0</v>
      </c>
      <c r="AJ322" s="7">
        <v>0</v>
      </c>
      <c r="AK322" s="7">
        <v>0</v>
      </c>
      <c r="AL322" s="7">
        <v>0</v>
      </c>
      <c r="AM322" s="7">
        <v>25</v>
      </c>
      <c r="AN322" s="7">
        <v>30</v>
      </c>
      <c r="AO322" s="7">
        <v>28</v>
      </c>
      <c r="AP322" s="7">
        <v>36</v>
      </c>
      <c r="AQ322" s="7">
        <v>19</v>
      </c>
      <c r="AR322" s="7">
        <v>39</v>
      </c>
      <c r="AS322" s="7">
        <v>1</v>
      </c>
      <c r="AT322" s="8">
        <v>26</v>
      </c>
      <c r="AU322" s="8">
        <v>24</v>
      </c>
      <c r="AV322" s="8">
        <v>0.57777777777777772</v>
      </c>
      <c r="AW322" s="8">
        <v>0.53333333333333333</v>
      </c>
      <c r="AX322" s="8">
        <v>0.55555555555555558</v>
      </c>
      <c r="AY322" s="8">
        <v>610.15789473684208</v>
      </c>
      <c r="AZ322" s="8">
        <v>642.54999999999995</v>
      </c>
      <c r="BA322" s="8">
        <v>626.76923076923072</v>
      </c>
      <c r="BB322" s="8">
        <v>560.20833333333337</v>
      </c>
      <c r="BC322" s="8">
        <v>552.75</v>
      </c>
      <c r="BD322" s="8">
        <v>556.47916666666663</v>
      </c>
      <c r="BE322" s="8">
        <v>587.9885057471264</v>
      </c>
      <c r="BF322" s="8">
        <v>49.94956140350871</v>
      </c>
      <c r="BG322" s="8">
        <v>89.799999999999955</v>
      </c>
      <c r="BH322" s="8">
        <v>70.290064102564088</v>
      </c>
      <c r="BM322" s="7">
        <v>0.9210526</v>
      </c>
      <c r="BN322" s="7">
        <v>0.9473684</v>
      </c>
      <c r="BO322" s="7">
        <v>0.93421050000000005</v>
      </c>
      <c r="BP322" s="7">
        <v>372.94202898550702</v>
      </c>
      <c r="BQ322" s="7">
        <v>370.9</v>
      </c>
      <c r="BR322" s="7">
        <v>371.91366906474798</v>
      </c>
      <c r="BS322" s="7">
        <v>-2.0420289855072702</v>
      </c>
      <c r="BT322" s="7">
        <v>4.25871390632599E-2</v>
      </c>
      <c r="BU322" s="7">
        <v>8</v>
      </c>
      <c r="BV322" s="39">
        <v>35.961707746478851</v>
      </c>
      <c r="BW322" s="39">
        <v>24.318182979768451</v>
      </c>
      <c r="BX322" s="39">
        <v>32</v>
      </c>
      <c r="BY322" s="39">
        <v>-34.007042253521149</v>
      </c>
      <c r="BZ322" s="39">
        <v>25.887153896133608</v>
      </c>
      <c r="CA322" s="39">
        <v>38</v>
      </c>
      <c r="CB322">
        <v>0.45714285714285713</v>
      </c>
      <c r="CC322">
        <v>1.0574782563677767</v>
      </c>
      <c r="CD322" s="7">
        <v>0.94166666666666665</v>
      </c>
      <c r="CE322" s="25">
        <v>331</v>
      </c>
      <c r="CF322" s="25">
        <v>407.57407407407408</v>
      </c>
      <c r="CG322" s="7">
        <v>1</v>
      </c>
      <c r="CH322" s="7">
        <v>0.91666666666666663</v>
      </c>
      <c r="CI322" s="7">
        <v>0.95833333333333337</v>
      </c>
      <c r="CJ322" s="8">
        <v>3</v>
      </c>
      <c r="CK322" s="8" t="s">
        <v>504</v>
      </c>
      <c r="CL322" s="8">
        <f t="shared" si="120"/>
        <v>3</v>
      </c>
      <c r="CM322" s="8" t="s">
        <v>640</v>
      </c>
      <c r="CN322" s="8">
        <v>3</v>
      </c>
      <c r="CO322" s="8" t="s">
        <v>634</v>
      </c>
      <c r="CP322" s="8">
        <v>0</v>
      </c>
      <c r="CQ322" s="7" t="s">
        <v>637</v>
      </c>
      <c r="CR322" s="7">
        <v>1</v>
      </c>
      <c r="CS322" s="7">
        <v>2</v>
      </c>
      <c r="CT322" s="7">
        <v>1</v>
      </c>
      <c r="CU322" s="8">
        <v>0</v>
      </c>
      <c r="CV322" s="8">
        <v>0</v>
      </c>
      <c r="CW322" s="7">
        <v>0</v>
      </c>
      <c r="CX322" s="7">
        <f t="shared" si="121"/>
        <v>0</v>
      </c>
      <c r="CY322" s="7">
        <f t="shared" si="122"/>
        <v>0</v>
      </c>
      <c r="CZ322" s="7">
        <v>0</v>
      </c>
      <c r="DA322" s="7">
        <v>0</v>
      </c>
      <c r="DB322" s="7">
        <v>0</v>
      </c>
      <c r="DC322" s="7">
        <v>0</v>
      </c>
      <c r="DD322" s="7">
        <v>0</v>
      </c>
      <c r="DE322" s="7">
        <v>13</v>
      </c>
      <c r="DF322" s="8">
        <v>22</v>
      </c>
      <c r="DG322" s="7">
        <v>31</v>
      </c>
      <c r="DH322" s="8">
        <v>1</v>
      </c>
      <c r="DI322" s="8">
        <v>28</v>
      </c>
      <c r="DJ322" s="8">
        <v>24</v>
      </c>
      <c r="DK322" s="8">
        <v>0.62222222222222223</v>
      </c>
      <c r="DL322" s="8">
        <f t="shared" si="128"/>
        <v>0.53333333333333333</v>
      </c>
      <c r="DM322" s="8">
        <f t="shared" si="129"/>
        <v>0.57777777777777772</v>
      </c>
      <c r="DN322" s="8">
        <v>679.4375</v>
      </c>
      <c r="DO322" s="8">
        <v>686.38095238095241</v>
      </c>
      <c r="DP322" s="8">
        <v>683.37837837837833</v>
      </c>
      <c r="DQ322" s="8">
        <v>609.75</v>
      </c>
      <c r="DR322" s="8">
        <v>618.86363636363637</v>
      </c>
      <c r="DS322" s="8">
        <v>613.76</v>
      </c>
      <c r="DT322" s="8">
        <v>643.36781609195407</v>
      </c>
      <c r="DU322" s="8">
        <f t="shared" si="130"/>
        <v>69.6875</v>
      </c>
      <c r="DV322" s="8">
        <f t="shared" si="130"/>
        <v>67.517316017316034</v>
      </c>
      <c r="DW322" s="8">
        <f t="shared" si="130"/>
        <v>69.618378378378338</v>
      </c>
      <c r="EB322" s="7">
        <v>0.98684210000000006</v>
      </c>
      <c r="EC322" s="7">
        <v>0.96052630000000006</v>
      </c>
      <c r="ED322" s="7">
        <v>0.9736842</v>
      </c>
      <c r="EE322" s="7">
        <v>441.34246575342502</v>
      </c>
      <c r="EF322" s="7">
        <v>444.46478873239403</v>
      </c>
      <c r="EG322" s="7">
        <v>442.881944444444</v>
      </c>
      <c r="EH322" s="7">
        <v>3.1223229789696898</v>
      </c>
      <c r="EI322" s="7">
        <v>4.9857112967502101E-2</v>
      </c>
      <c r="EJ322" s="7">
        <v>5</v>
      </c>
      <c r="EK322">
        <v>35.237516005121684</v>
      </c>
      <c r="EL322">
        <v>27.041099725790797</v>
      </c>
      <c r="EM322">
        <v>44</v>
      </c>
      <c r="EN322">
        <v>-45.604176784846992</v>
      </c>
      <c r="EO322">
        <v>41.515207877797536</v>
      </c>
      <c r="EP322">
        <v>29</v>
      </c>
      <c r="EQ322">
        <v>0.60273972602739723</v>
      </c>
      <c r="ER322">
        <v>0.77268176928982824</v>
      </c>
      <c r="ES322" s="7">
        <v>0.97499999999999998</v>
      </c>
      <c r="ET322" s="25">
        <v>354.4406779661017</v>
      </c>
      <c r="EU322" s="25">
        <v>418.93103448275861</v>
      </c>
      <c r="EV322" s="7">
        <v>1</v>
      </c>
      <c r="EW322" s="7">
        <v>0.98333333333333328</v>
      </c>
      <c r="EX322" s="7">
        <v>0.9916666666666667</v>
      </c>
    </row>
    <row r="323" spans="1:154" x14ac:dyDescent="0.25">
      <c r="A323" s="3">
        <v>3030</v>
      </c>
      <c r="B323" s="7" t="s">
        <v>130</v>
      </c>
      <c r="C323" s="7" t="str">
        <f t="shared" si="146"/>
        <v>00</v>
      </c>
      <c r="D323" s="7">
        <f t="shared" si="147"/>
        <v>1900</v>
      </c>
      <c r="E323" s="7">
        <f t="shared" si="148"/>
        <v>2000</v>
      </c>
      <c r="F323" s="7">
        <f t="shared" si="149"/>
        <v>19</v>
      </c>
      <c r="G323" s="7" t="s">
        <v>447</v>
      </c>
      <c r="H323" s="7">
        <f t="shared" si="144"/>
        <v>1</v>
      </c>
      <c r="I323" s="7"/>
      <c r="J323" s="7" t="s">
        <v>470</v>
      </c>
      <c r="K323" s="7">
        <f t="shared" si="135"/>
        <v>1</v>
      </c>
      <c r="L323" s="7">
        <v>12</v>
      </c>
      <c r="M323" s="7" t="s">
        <v>495</v>
      </c>
      <c r="N323" s="7">
        <f t="shared" si="143"/>
        <v>1</v>
      </c>
      <c r="O323" s="7" t="s">
        <v>494</v>
      </c>
      <c r="P323" s="7">
        <f t="shared" si="145"/>
        <v>0</v>
      </c>
      <c r="Q323" s="7" t="s">
        <v>494</v>
      </c>
      <c r="R323" s="7">
        <f t="shared" si="131"/>
        <v>0</v>
      </c>
      <c r="S323" s="7" t="s">
        <v>501</v>
      </c>
      <c r="T323" s="7">
        <f t="shared" ref="T323:T386" si="150">IF(ISNUMBER(SEARCH("טוראי",S323)),1,2)</f>
        <v>1</v>
      </c>
      <c r="U323" s="7" t="s">
        <v>504</v>
      </c>
      <c r="V323" s="25">
        <v>55</v>
      </c>
      <c r="W323" s="25">
        <v>80</v>
      </c>
      <c r="X323" s="25">
        <v>26</v>
      </c>
      <c r="Y323" s="7">
        <f t="shared" si="142"/>
        <v>3</v>
      </c>
      <c r="Z323" s="7" t="s">
        <v>514</v>
      </c>
      <c r="AA323" s="7">
        <f t="shared" si="140"/>
        <v>6</v>
      </c>
      <c r="AB323" s="7">
        <v>1</v>
      </c>
      <c r="AC323" s="7">
        <v>1</v>
      </c>
      <c r="AD323" s="7">
        <v>0</v>
      </c>
      <c r="AE323" s="7">
        <v>3</v>
      </c>
      <c r="AF323" s="7">
        <v>0</v>
      </c>
      <c r="AG323" s="7">
        <v>0</v>
      </c>
      <c r="AH323" s="7">
        <v>0</v>
      </c>
      <c r="AI323" s="7">
        <v>3</v>
      </c>
      <c r="AJ323" s="7">
        <v>0</v>
      </c>
      <c r="AK323" s="7">
        <v>0</v>
      </c>
      <c r="AL323" s="7">
        <v>4</v>
      </c>
      <c r="AM323" s="7">
        <v>32</v>
      </c>
      <c r="AN323" s="7">
        <v>31</v>
      </c>
      <c r="AO323" s="7">
        <v>40</v>
      </c>
      <c r="AP323" s="7">
        <v>41</v>
      </c>
      <c r="AQ323" s="7">
        <v>16</v>
      </c>
      <c r="AR323" s="7">
        <v>36</v>
      </c>
      <c r="AS323" s="7">
        <v>1</v>
      </c>
      <c r="AT323" s="8">
        <v>24</v>
      </c>
      <c r="AU323" s="8">
        <v>27</v>
      </c>
      <c r="AV323" s="8">
        <v>0.53333333333333333</v>
      </c>
      <c r="AW323" s="8">
        <v>0.6</v>
      </c>
      <c r="AX323" s="8">
        <v>0.56666666666666665</v>
      </c>
      <c r="AY323" s="8">
        <v>607.52380952380952</v>
      </c>
      <c r="AZ323" s="8">
        <v>621.625</v>
      </c>
      <c r="BA323" s="8">
        <v>613.62162162162167</v>
      </c>
      <c r="BB323" s="8">
        <v>760.75</v>
      </c>
      <c r="BC323" s="8">
        <v>663.15384615384619</v>
      </c>
      <c r="BD323" s="8">
        <v>710</v>
      </c>
      <c r="BE323" s="8">
        <v>669.0114942528736</v>
      </c>
      <c r="BF323" s="8">
        <v>-153.22619047619048</v>
      </c>
      <c r="BG323" s="8">
        <v>-41.528846153846189</v>
      </c>
      <c r="BH323" s="8">
        <v>-96.378378378378329</v>
      </c>
      <c r="BI323" s="7">
        <v>470</v>
      </c>
      <c r="BJ323" s="7">
        <v>449</v>
      </c>
      <c r="BK323" s="7">
        <v>2600.25</v>
      </c>
      <c r="BL323" s="7">
        <v>2332.85</v>
      </c>
      <c r="BM323" s="7">
        <v>0.98684210000000006</v>
      </c>
      <c r="BN323" s="7">
        <v>0.98684210000000006</v>
      </c>
      <c r="BO323" s="7">
        <v>0.98684210000000006</v>
      </c>
      <c r="BP323" s="7">
        <v>479.98630136986299</v>
      </c>
      <c r="BQ323" s="7">
        <v>490.328767123288</v>
      </c>
      <c r="BR323" s="7">
        <v>485.15753424657498</v>
      </c>
      <c r="BS323" s="7">
        <v>10.342465753424699</v>
      </c>
      <c r="BT323" s="7">
        <v>4.8074386971847502E-2</v>
      </c>
      <c r="BU323" s="7">
        <v>3</v>
      </c>
      <c r="BV323" s="39">
        <v>50.590671885192414</v>
      </c>
      <c r="BW323" s="39">
        <v>31.89197504956946</v>
      </c>
      <c r="BX323" s="39">
        <v>42</v>
      </c>
      <c r="BY323" s="39">
        <v>-44.187361908970402</v>
      </c>
      <c r="BZ323" s="39">
        <v>27.895971460504583</v>
      </c>
      <c r="CA323" s="39">
        <v>31</v>
      </c>
      <c r="CB323">
        <v>0.57534246575342463</v>
      </c>
      <c r="CC323">
        <v>1.1449127012699549</v>
      </c>
      <c r="CD323" s="7">
        <v>0.95833333333333337</v>
      </c>
      <c r="CE323" s="25">
        <v>382.01666666666665</v>
      </c>
      <c r="CF323" s="25">
        <v>441.5090909090909</v>
      </c>
      <c r="CG323" s="7">
        <v>1</v>
      </c>
      <c r="CH323" s="7">
        <v>0.93333333333333335</v>
      </c>
      <c r="CI323" s="7">
        <v>0.96666666666666667</v>
      </c>
      <c r="CJ323" s="8">
        <v>3</v>
      </c>
      <c r="CK323" s="8" t="s">
        <v>504</v>
      </c>
      <c r="CL323" s="8">
        <f t="shared" ref="CL323:CL386" si="151">IF(ISNUMBER(SEARCH("טובה מאוד",CK323)),4,IF(ISNUMBER(SEARCH("די טובה",CK323)),3,IF(ISNUMBER(SEARCH("די רעה",CK323)),2,1)))</f>
        <v>3</v>
      </c>
      <c r="CM323" s="8" t="s">
        <v>634</v>
      </c>
      <c r="CN323" s="8">
        <v>0</v>
      </c>
      <c r="CO323" s="8" t="s">
        <v>634</v>
      </c>
      <c r="CP323" s="8">
        <v>0</v>
      </c>
      <c r="CQ323" s="7" t="s">
        <v>635</v>
      </c>
      <c r="CR323" s="7">
        <v>0</v>
      </c>
      <c r="CS323" s="7">
        <v>2</v>
      </c>
      <c r="CT323" s="7">
        <v>0</v>
      </c>
      <c r="CU323" s="8">
        <v>9</v>
      </c>
      <c r="CV323" s="8">
        <v>3</v>
      </c>
      <c r="CW323" s="7">
        <v>0</v>
      </c>
      <c r="CX323" s="7">
        <f t="shared" ref="CX323:CX386" si="152">IF(CW323&gt;=33,1,0)</f>
        <v>0</v>
      </c>
      <c r="CY323" s="7">
        <f t="shared" ref="CY323:CY386" si="153">IF(CW323&gt;=25,1,0)</f>
        <v>0</v>
      </c>
      <c r="CZ323" s="7">
        <v>0</v>
      </c>
      <c r="DA323" s="7">
        <v>0</v>
      </c>
      <c r="DB323" s="7">
        <v>0</v>
      </c>
      <c r="DC323" s="7">
        <v>0</v>
      </c>
      <c r="DD323" s="7">
        <v>0</v>
      </c>
      <c r="DE323" s="7">
        <v>7.7777777777777777</v>
      </c>
      <c r="DF323" s="8">
        <v>35</v>
      </c>
      <c r="DG323" s="7">
        <v>40</v>
      </c>
      <c r="DH323" s="8">
        <v>1</v>
      </c>
      <c r="DI323" s="8">
        <v>22</v>
      </c>
      <c r="DJ323" s="8">
        <v>23</v>
      </c>
      <c r="DK323" s="8">
        <v>0.48888888888888887</v>
      </c>
      <c r="DL323" s="8">
        <f t="shared" si="128"/>
        <v>0.51111111111111107</v>
      </c>
      <c r="DM323" s="8">
        <f t="shared" si="129"/>
        <v>0.5</v>
      </c>
      <c r="DN323" s="8">
        <v>509.43478260869563</v>
      </c>
      <c r="DO323" s="8">
        <v>572.04761904761904</v>
      </c>
      <c r="DP323" s="8">
        <v>539.31818181818187</v>
      </c>
      <c r="DQ323" s="8">
        <v>579.36363636363637</v>
      </c>
      <c r="DR323" s="8">
        <v>544.9545454545455</v>
      </c>
      <c r="DS323" s="8">
        <v>562.15909090909088</v>
      </c>
      <c r="DT323" s="8">
        <v>550.73863636363637</v>
      </c>
      <c r="DU323" s="8">
        <f t="shared" si="130"/>
        <v>-69.928853754940747</v>
      </c>
      <c r="DV323" s="8">
        <f t="shared" si="130"/>
        <v>27.093073593073541</v>
      </c>
      <c r="DW323" s="8">
        <f t="shared" si="130"/>
        <v>-22.840909090909008</v>
      </c>
      <c r="EB323" s="7">
        <v>0.9736842</v>
      </c>
      <c r="EC323" s="7">
        <v>0.9473684</v>
      </c>
      <c r="ED323" s="7">
        <v>0.96052630000000006</v>
      </c>
      <c r="EE323" s="7">
        <v>454.41095890410998</v>
      </c>
      <c r="EF323" s="7">
        <v>462.97142857142899</v>
      </c>
      <c r="EG323" s="7">
        <v>458.60139860139901</v>
      </c>
      <c r="EH323" s="7">
        <v>8.5604696673190102</v>
      </c>
      <c r="EI323" s="7">
        <v>8.8177954197993902E-2</v>
      </c>
      <c r="EJ323" s="7">
        <v>5</v>
      </c>
      <c r="EK323">
        <v>48.540960045990211</v>
      </c>
      <c r="EL323">
        <v>35.497828009885509</v>
      </c>
      <c r="EM323">
        <v>49</v>
      </c>
      <c r="EN323">
        <v>-61.712441314553992</v>
      </c>
      <c r="EO323">
        <v>57.772482396225783</v>
      </c>
      <c r="EP323">
        <v>24</v>
      </c>
      <c r="EQ323">
        <v>0.67123287671232879</v>
      </c>
      <c r="ER323">
        <v>0.78656684149914713</v>
      </c>
      <c r="ES323" s="7">
        <v>0.90833333333333333</v>
      </c>
      <c r="ET323" s="25">
        <v>361.63793103448273</v>
      </c>
      <c r="EU323" s="25">
        <v>425.05882352941177</v>
      </c>
      <c r="EV323" s="7">
        <v>0.98333333333333328</v>
      </c>
      <c r="EW323" s="7">
        <v>0.85</v>
      </c>
      <c r="EX323" s="7">
        <v>0.91666666666666663</v>
      </c>
    </row>
    <row r="324" spans="1:154" x14ac:dyDescent="0.25">
      <c r="A324" s="3">
        <v>3031</v>
      </c>
      <c r="B324" s="7" t="s">
        <v>283</v>
      </c>
      <c r="C324" s="7" t="str">
        <f t="shared" si="146"/>
        <v>00</v>
      </c>
      <c r="D324" s="7">
        <f t="shared" si="147"/>
        <v>1900</v>
      </c>
      <c r="E324" s="7">
        <f t="shared" si="148"/>
        <v>2000</v>
      </c>
      <c r="F324" s="7">
        <f t="shared" si="149"/>
        <v>19</v>
      </c>
      <c r="G324" s="7" t="s">
        <v>447</v>
      </c>
      <c r="H324" s="7">
        <f t="shared" si="144"/>
        <v>1</v>
      </c>
      <c r="I324" s="7"/>
      <c r="J324" s="7" t="s">
        <v>470</v>
      </c>
      <c r="K324" s="7">
        <f t="shared" si="135"/>
        <v>1</v>
      </c>
      <c r="L324" s="7">
        <v>12</v>
      </c>
      <c r="M324" s="7" t="s">
        <v>495</v>
      </c>
      <c r="N324" s="7">
        <f t="shared" si="143"/>
        <v>1</v>
      </c>
      <c r="O324" s="7" t="s">
        <v>494</v>
      </c>
      <c r="P324" s="7">
        <f t="shared" si="145"/>
        <v>0</v>
      </c>
      <c r="Q324" s="7" t="s">
        <v>494</v>
      </c>
      <c r="R324" s="7">
        <f t="shared" si="131"/>
        <v>0</v>
      </c>
      <c r="S324" s="7" t="s">
        <v>501</v>
      </c>
      <c r="T324" s="7">
        <f t="shared" si="150"/>
        <v>1</v>
      </c>
      <c r="U324" s="7" t="s">
        <v>506</v>
      </c>
      <c r="V324" s="25">
        <v>54</v>
      </c>
      <c r="W324" s="25">
        <v>50</v>
      </c>
      <c r="X324" s="25">
        <v>35</v>
      </c>
      <c r="Y324" s="7">
        <f t="shared" si="142"/>
        <v>4</v>
      </c>
      <c r="Z324" s="7" t="s">
        <v>514</v>
      </c>
      <c r="AA324" s="7">
        <f t="shared" si="140"/>
        <v>6</v>
      </c>
      <c r="AB324" s="7">
        <v>11</v>
      </c>
      <c r="AC324" s="7">
        <v>5</v>
      </c>
      <c r="AD324" s="7">
        <v>1</v>
      </c>
      <c r="AE324" s="7">
        <v>15</v>
      </c>
      <c r="AF324" s="7">
        <v>2</v>
      </c>
      <c r="AG324" s="7">
        <v>1</v>
      </c>
      <c r="AH324" s="7">
        <v>2</v>
      </c>
      <c r="AI324" s="7">
        <v>10</v>
      </c>
      <c r="AJ324" s="7">
        <v>0</v>
      </c>
      <c r="AK324" s="7">
        <v>1</v>
      </c>
      <c r="AL324" s="7">
        <v>20</v>
      </c>
      <c r="AM324" s="7">
        <v>17</v>
      </c>
      <c r="AN324" s="7">
        <v>29</v>
      </c>
      <c r="AO324" s="7">
        <v>30</v>
      </c>
      <c r="AP324" s="7">
        <v>40</v>
      </c>
      <c r="AQ324" s="7">
        <v>21</v>
      </c>
      <c r="AR324" s="7">
        <v>44</v>
      </c>
      <c r="AS324" s="7">
        <v>0.91666666666666663</v>
      </c>
      <c r="AT324" s="8">
        <v>24</v>
      </c>
      <c r="AU324" s="8">
        <v>24</v>
      </c>
      <c r="AV324" s="8">
        <v>0.53333333333333333</v>
      </c>
      <c r="AW324" s="8">
        <v>0.53333333333333333</v>
      </c>
      <c r="AX324" s="8">
        <v>0.53333333333333333</v>
      </c>
      <c r="AY324" s="8">
        <v>606.29999999999995</v>
      </c>
      <c r="AZ324" s="8">
        <v>633.61904761904759</v>
      </c>
      <c r="BA324" s="8">
        <v>620.29268292682923</v>
      </c>
      <c r="BB324" s="8">
        <v>514.79166666666663</v>
      </c>
      <c r="BC324" s="8">
        <v>515.695652173913</v>
      </c>
      <c r="BD324" s="8">
        <v>515.23404255319144</v>
      </c>
      <c r="BE324" s="8">
        <v>564.18181818181813</v>
      </c>
      <c r="BF324" s="8">
        <v>91.508333333333326</v>
      </c>
      <c r="BG324" s="8">
        <v>117.92339544513459</v>
      </c>
      <c r="BH324" s="8">
        <v>105.05864037363779</v>
      </c>
      <c r="BM324" s="7">
        <v>0.96052630000000006</v>
      </c>
      <c r="BN324" s="7">
        <v>0.96052630000000006</v>
      </c>
      <c r="BO324" s="7">
        <v>0.96052630000000006</v>
      </c>
      <c r="BP324" s="7">
        <v>430.54166666666703</v>
      </c>
      <c r="BQ324" s="7">
        <v>425.14084507042298</v>
      </c>
      <c r="BR324" s="7">
        <v>427.86013986014001</v>
      </c>
      <c r="BS324" s="7">
        <v>-5.4008215962441604</v>
      </c>
      <c r="BT324" s="7">
        <v>4.8564214927835497E-2</v>
      </c>
      <c r="BU324" s="7">
        <v>5</v>
      </c>
      <c r="BV324" s="39">
        <v>36.746905676483138</v>
      </c>
      <c r="BW324" s="39">
        <v>24.800952320351058</v>
      </c>
      <c r="BX324" s="39">
        <v>33</v>
      </c>
      <c r="BY324" s="39">
        <v>-41.064283134705676</v>
      </c>
      <c r="BZ324" s="39">
        <v>28.927122830312282</v>
      </c>
      <c r="CA324" s="39">
        <v>39</v>
      </c>
      <c r="CB324">
        <v>0.45833333333333331</v>
      </c>
      <c r="CC324">
        <v>0.89486295318829789</v>
      </c>
      <c r="CD324" s="7">
        <v>0.94166666666666665</v>
      </c>
      <c r="CE324" s="25">
        <v>408.06779661016947</v>
      </c>
      <c r="CF324" s="25">
        <v>521.72222222222217</v>
      </c>
      <c r="CG324" s="7">
        <v>1</v>
      </c>
      <c r="CH324" s="7">
        <v>0.91666666666666663</v>
      </c>
      <c r="CI324" s="7">
        <v>0.95833333333333337</v>
      </c>
      <c r="CJ324" s="8">
        <v>3</v>
      </c>
      <c r="CK324" s="8" t="s">
        <v>507</v>
      </c>
      <c r="CL324" s="8">
        <f t="shared" si="151"/>
        <v>2</v>
      </c>
      <c r="CM324" s="8" t="s">
        <v>634</v>
      </c>
      <c r="CN324" s="8">
        <v>0</v>
      </c>
      <c r="CO324" s="8" t="s">
        <v>631</v>
      </c>
      <c r="CP324" s="8">
        <v>2</v>
      </c>
      <c r="CQ324" s="7" t="s">
        <v>642</v>
      </c>
      <c r="CR324" s="7">
        <v>3</v>
      </c>
      <c r="CS324" s="7">
        <v>12</v>
      </c>
      <c r="CT324" s="7">
        <v>12</v>
      </c>
      <c r="CU324" s="8">
        <v>2</v>
      </c>
      <c r="CV324" s="8">
        <v>3</v>
      </c>
      <c r="CW324" s="7">
        <v>28</v>
      </c>
      <c r="CX324" s="7">
        <f t="shared" si="152"/>
        <v>0</v>
      </c>
      <c r="CY324" s="7">
        <f t="shared" si="153"/>
        <v>1</v>
      </c>
      <c r="CZ324" s="7">
        <v>1</v>
      </c>
      <c r="DA324" s="7">
        <v>4</v>
      </c>
      <c r="DB324" s="7">
        <v>7</v>
      </c>
      <c r="DC324" s="7">
        <v>16</v>
      </c>
      <c r="DD324" s="7">
        <v>1</v>
      </c>
      <c r="DE324" s="7">
        <v>23</v>
      </c>
      <c r="DF324" s="8">
        <v>19</v>
      </c>
      <c r="DG324" s="7">
        <v>22</v>
      </c>
      <c r="DH324" s="8">
        <v>0.95833333333333337</v>
      </c>
      <c r="DI324" s="8">
        <v>24</v>
      </c>
      <c r="DJ324" s="8">
        <v>18</v>
      </c>
      <c r="DK324" s="8">
        <v>0.53333333333333333</v>
      </c>
      <c r="DL324" s="8">
        <f t="shared" si="128"/>
        <v>0.4</v>
      </c>
      <c r="DM324" s="8">
        <f t="shared" si="129"/>
        <v>0.46666666666666667</v>
      </c>
      <c r="DN324" s="8">
        <v>638</v>
      </c>
      <c r="DO324" s="8">
        <v>628.59259259259261</v>
      </c>
      <c r="DP324" s="8">
        <v>632.59574468085111</v>
      </c>
      <c r="DQ324" s="8">
        <v>632.70833333333337</v>
      </c>
      <c r="DR324" s="8">
        <v>621.76470588235293</v>
      </c>
      <c r="DS324" s="8">
        <v>628.17073170731703</v>
      </c>
      <c r="DT324" s="8">
        <v>630.53409090909088</v>
      </c>
      <c r="DU324" s="8">
        <f t="shared" si="130"/>
        <v>5.2916666666666288</v>
      </c>
      <c r="DV324" s="8">
        <f t="shared" si="130"/>
        <v>6.8278867102396816</v>
      </c>
      <c r="DW324" s="8">
        <f t="shared" si="130"/>
        <v>4.4250129735340806</v>
      </c>
      <c r="EB324" s="7">
        <v>0.9736842</v>
      </c>
      <c r="EC324" s="7">
        <v>0.96052630000000006</v>
      </c>
      <c r="ED324" s="7">
        <v>0.96710529999999995</v>
      </c>
      <c r="EE324" s="7">
        <v>433.444444444444</v>
      </c>
      <c r="EF324" s="7">
        <v>434.463768115942</v>
      </c>
      <c r="EG324" s="7">
        <v>433.94326241134797</v>
      </c>
      <c r="EH324" s="7">
        <v>1.01932367149755</v>
      </c>
      <c r="EI324" s="7">
        <v>4.1772807645729902E-2</v>
      </c>
      <c r="EJ324" s="7">
        <v>7</v>
      </c>
      <c r="EK324">
        <v>48.025392582692966</v>
      </c>
      <c r="EL324">
        <v>35.329417732073225</v>
      </c>
      <c r="EM324">
        <v>41</v>
      </c>
      <c r="EN324">
        <v>-42.445413034454113</v>
      </c>
      <c r="EO324">
        <v>39.485139188213331</v>
      </c>
      <c r="EP324">
        <v>33</v>
      </c>
      <c r="EQ324">
        <v>0.55405405405405406</v>
      </c>
      <c r="ER324">
        <v>1.1314624867405443</v>
      </c>
      <c r="ES324" s="7">
        <v>0.98333333333333328</v>
      </c>
      <c r="ET324" s="25">
        <v>461.36666666666667</v>
      </c>
      <c r="EU324" s="25">
        <v>611.29310344827582</v>
      </c>
      <c r="EV324" s="7">
        <v>1</v>
      </c>
      <c r="EW324" s="7">
        <v>1</v>
      </c>
      <c r="EX324" s="7">
        <v>1</v>
      </c>
    </row>
    <row r="325" spans="1:154" x14ac:dyDescent="0.25">
      <c r="A325" s="3">
        <v>3032</v>
      </c>
      <c r="B325" s="7" t="s">
        <v>284</v>
      </c>
      <c r="C325" s="7" t="str">
        <f t="shared" si="146"/>
        <v>00</v>
      </c>
      <c r="D325" s="7">
        <f t="shared" si="147"/>
        <v>1900</v>
      </c>
      <c r="E325" s="7">
        <f t="shared" si="148"/>
        <v>2000</v>
      </c>
      <c r="F325" s="7">
        <f t="shared" si="149"/>
        <v>19</v>
      </c>
      <c r="G325" s="7" t="s">
        <v>447</v>
      </c>
      <c r="H325" s="7">
        <f t="shared" si="144"/>
        <v>1</v>
      </c>
      <c r="I325" s="7"/>
      <c r="J325" s="7" t="s">
        <v>470</v>
      </c>
      <c r="K325" s="7">
        <f t="shared" si="135"/>
        <v>1</v>
      </c>
      <c r="L325" s="7">
        <v>12</v>
      </c>
      <c r="M325" s="7" t="s">
        <v>495</v>
      </c>
      <c r="N325" s="7">
        <f t="shared" si="143"/>
        <v>1</v>
      </c>
      <c r="O325" s="7" t="s">
        <v>494</v>
      </c>
      <c r="P325" s="7">
        <f t="shared" si="145"/>
        <v>0</v>
      </c>
      <c r="Q325" s="7" t="s">
        <v>494</v>
      </c>
      <c r="R325" s="7">
        <f t="shared" si="131"/>
        <v>0</v>
      </c>
      <c r="S325" s="7" t="s">
        <v>501</v>
      </c>
      <c r="T325" s="7">
        <f t="shared" si="150"/>
        <v>1</v>
      </c>
      <c r="U325" s="7" t="s">
        <v>504</v>
      </c>
      <c r="V325" s="25">
        <v>55</v>
      </c>
      <c r="W325" s="25">
        <v>70</v>
      </c>
      <c r="X325" s="25">
        <v>33</v>
      </c>
      <c r="Y325" s="7">
        <f t="shared" si="142"/>
        <v>3</v>
      </c>
      <c r="Z325" s="7" t="s">
        <v>513</v>
      </c>
      <c r="AA325" s="7">
        <f t="shared" si="140"/>
        <v>5</v>
      </c>
      <c r="AB325" s="7">
        <v>6</v>
      </c>
      <c r="AC325" s="7">
        <v>2</v>
      </c>
      <c r="AD325" s="7">
        <v>0</v>
      </c>
      <c r="AE325" s="7">
        <v>1</v>
      </c>
      <c r="AF325" s="7">
        <v>0</v>
      </c>
      <c r="AG325" s="7">
        <v>0</v>
      </c>
      <c r="AH325" s="7">
        <v>0</v>
      </c>
      <c r="AI325" s="7">
        <v>1</v>
      </c>
      <c r="AJ325" s="7">
        <v>0</v>
      </c>
      <c r="AK325" s="7">
        <v>0</v>
      </c>
      <c r="AL325" s="7">
        <v>6</v>
      </c>
      <c r="AM325" s="7">
        <v>23</v>
      </c>
      <c r="AN325" s="7">
        <v>30</v>
      </c>
      <c r="AO325" s="7">
        <v>40</v>
      </c>
      <c r="AP325" s="7">
        <v>41</v>
      </c>
      <c r="AQ325" s="7">
        <v>15</v>
      </c>
      <c r="AR325" s="7">
        <v>43</v>
      </c>
      <c r="AS325" s="7">
        <v>1</v>
      </c>
      <c r="AT325" s="8">
        <v>18</v>
      </c>
      <c r="AU325" s="8">
        <v>24</v>
      </c>
      <c r="AV325" s="8">
        <v>0.4</v>
      </c>
      <c r="AW325" s="8">
        <v>0.53333333333333333</v>
      </c>
      <c r="AX325" s="8">
        <v>0.46666666666666667</v>
      </c>
      <c r="AY325" s="8">
        <v>600.46153846153845</v>
      </c>
      <c r="AZ325" s="8">
        <v>747.9473684210526</v>
      </c>
      <c r="BA325" s="8">
        <v>662.73333333333335</v>
      </c>
      <c r="BB325" s="8">
        <v>818.23529411764707</v>
      </c>
      <c r="BC325" s="8">
        <v>652.95833333333337</v>
      </c>
      <c r="BD325" s="8">
        <v>721.48780487804879</v>
      </c>
      <c r="BE325" s="8">
        <v>690.74418604651157</v>
      </c>
      <c r="BF325" s="8">
        <v>-217.77375565610862</v>
      </c>
      <c r="BG325" s="8">
        <v>94.98903508771923</v>
      </c>
      <c r="BH325" s="8">
        <v>-58.754471544715443</v>
      </c>
      <c r="BM325" s="7">
        <v>0.9736842</v>
      </c>
      <c r="BN325" s="7">
        <v>0.9736842</v>
      </c>
      <c r="BO325" s="7">
        <v>0.9736842</v>
      </c>
      <c r="BP325" s="7">
        <v>487.180555555556</v>
      </c>
      <c r="BQ325" s="7">
        <v>476.76388888888903</v>
      </c>
      <c r="BR325" s="7">
        <v>481.972222222222</v>
      </c>
      <c r="BS325" s="7">
        <v>-10.4166666666666</v>
      </c>
      <c r="BT325" s="7">
        <v>4.8255513640623998E-2</v>
      </c>
      <c r="BU325" s="7">
        <v>5</v>
      </c>
      <c r="BV325" s="39">
        <v>49.742377375165724</v>
      </c>
      <c r="BW325" s="39">
        <v>35.631803072796103</v>
      </c>
      <c r="BX325" s="39">
        <v>31</v>
      </c>
      <c r="BY325" s="39">
        <v>-55.381278538812822</v>
      </c>
      <c r="BZ325" s="39">
        <v>49.232159769357565</v>
      </c>
      <c r="CA325" s="39">
        <v>42</v>
      </c>
      <c r="CB325">
        <v>0.42465753424657532</v>
      </c>
      <c r="CC325">
        <v>0.89818037227697456</v>
      </c>
      <c r="CD325" s="7">
        <v>0.95</v>
      </c>
      <c r="CE325" s="25">
        <v>420.66101694915255</v>
      </c>
      <c r="CF325" s="25">
        <v>519.90909090909088</v>
      </c>
      <c r="CG325" s="7">
        <v>1</v>
      </c>
      <c r="CH325" s="7">
        <v>0.91666666666666663</v>
      </c>
      <c r="CI325" s="7">
        <v>0.95833333333333337</v>
      </c>
      <c r="CJ325" s="8">
        <v>6</v>
      </c>
      <c r="CK325" s="8" t="s">
        <v>504</v>
      </c>
      <c r="CL325" s="8">
        <f t="shared" si="151"/>
        <v>3</v>
      </c>
      <c r="CM325" s="8" t="s">
        <v>639</v>
      </c>
      <c r="CN325" s="8">
        <v>1</v>
      </c>
      <c r="CO325" s="8" t="s">
        <v>634</v>
      </c>
      <c r="CP325" s="8">
        <v>0</v>
      </c>
      <c r="CQ325" s="7" t="s">
        <v>635</v>
      </c>
      <c r="CR325" s="7">
        <v>0</v>
      </c>
      <c r="CS325" s="7">
        <v>3</v>
      </c>
      <c r="CT325" s="7">
        <v>1</v>
      </c>
      <c r="CU325" s="8">
        <v>0</v>
      </c>
      <c r="CV325" s="8">
        <v>1</v>
      </c>
      <c r="CW325" s="7">
        <v>1</v>
      </c>
      <c r="CX325" s="7">
        <f t="shared" si="152"/>
        <v>0</v>
      </c>
      <c r="CY325" s="7">
        <f t="shared" si="153"/>
        <v>0</v>
      </c>
      <c r="CZ325" s="7">
        <v>0</v>
      </c>
      <c r="DA325" s="7">
        <v>0</v>
      </c>
      <c r="DB325" s="7">
        <v>1</v>
      </c>
      <c r="DC325" s="7">
        <v>0</v>
      </c>
      <c r="DD325" s="7">
        <v>0</v>
      </c>
      <c r="DE325" s="7">
        <v>10</v>
      </c>
      <c r="DF325" s="8">
        <v>26</v>
      </c>
      <c r="DG325" s="7">
        <v>25</v>
      </c>
      <c r="DH325" s="8">
        <v>1</v>
      </c>
      <c r="DI325" s="8">
        <v>17</v>
      </c>
      <c r="DJ325" s="8">
        <v>30</v>
      </c>
      <c r="DK325" s="8">
        <v>0.37777777777777777</v>
      </c>
      <c r="DL325" s="8">
        <f t="shared" si="128"/>
        <v>0.66666666666666663</v>
      </c>
      <c r="DM325" s="8">
        <f t="shared" si="129"/>
        <v>0.52222222222222225</v>
      </c>
      <c r="DN325" s="8">
        <v>661.37037037037032</v>
      </c>
      <c r="DO325" s="8">
        <v>678.8</v>
      </c>
      <c r="DP325" s="8">
        <v>667.59523809523807</v>
      </c>
      <c r="DQ325" s="8">
        <v>641.23529411764707</v>
      </c>
      <c r="DR325" s="8">
        <v>616.06896551724139</v>
      </c>
      <c r="DS325" s="8">
        <v>625.36956521739125</v>
      </c>
      <c r="DT325" s="8">
        <v>645.52272727272725</v>
      </c>
      <c r="DU325" s="8">
        <f t="shared" si="130"/>
        <v>20.135076252723252</v>
      </c>
      <c r="DV325" s="8">
        <f t="shared" si="130"/>
        <v>62.73103448275856</v>
      </c>
      <c r="DW325" s="8">
        <f t="shared" si="130"/>
        <v>42.225672877846819</v>
      </c>
      <c r="EB325" s="7">
        <v>0.98684210000000006</v>
      </c>
      <c r="EC325" s="7">
        <v>1</v>
      </c>
      <c r="ED325" s="7">
        <v>0.99342109999999995</v>
      </c>
      <c r="EE325" s="7">
        <v>490.52702702702697</v>
      </c>
      <c r="EF325" s="7">
        <v>483.59459459459498</v>
      </c>
      <c r="EG325" s="7">
        <v>487.06081081081101</v>
      </c>
      <c r="EH325" s="7">
        <v>-6.9324324324324502</v>
      </c>
      <c r="EI325" s="7">
        <v>6.0956502939099502E-2</v>
      </c>
      <c r="EJ325" s="7">
        <v>2</v>
      </c>
      <c r="EK325">
        <v>42.916842105263207</v>
      </c>
      <c r="EL325">
        <v>27.926062351300978</v>
      </c>
      <c r="EM325">
        <v>38</v>
      </c>
      <c r="EN325">
        <v>-55.264444444444393</v>
      </c>
      <c r="EO325">
        <v>49.771111904868292</v>
      </c>
      <c r="EP325">
        <v>36</v>
      </c>
      <c r="EQ325">
        <v>0.51351351351351349</v>
      </c>
      <c r="ER325">
        <v>0.77657239725636173</v>
      </c>
      <c r="ES325" s="7">
        <v>0.98333333333333328</v>
      </c>
      <c r="ET325" s="25">
        <v>410.51666666666665</v>
      </c>
      <c r="EU325" s="25">
        <v>501.82758620689657</v>
      </c>
      <c r="EV325" s="7">
        <v>1</v>
      </c>
      <c r="EW325" s="7">
        <v>0.98333333333333328</v>
      </c>
      <c r="EX325" s="7">
        <v>0.9916666666666667</v>
      </c>
    </row>
    <row r="326" spans="1:154" x14ac:dyDescent="0.25">
      <c r="A326" s="4">
        <v>3033</v>
      </c>
      <c r="B326" s="7" t="s">
        <v>285</v>
      </c>
      <c r="C326" s="7" t="str">
        <f t="shared" si="146"/>
        <v>00</v>
      </c>
      <c r="D326" s="7">
        <f t="shared" si="147"/>
        <v>1900</v>
      </c>
      <c r="E326" s="7">
        <f t="shared" si="148"/>
        <v>2000</v>
      </c>
      <c r="F326" s="7">
        <f t="shared" si="149"/>
        <v>19</v>
      </c>
      <c r="G326" s="7" t="s">
        <v>447</v>
      </c>
      <c r="H326" s="7">
        <f t="shared" si="144"/>
        <v>1</v>
      </c>
      <c r="I326" s="7"/>
      <c r="J326" s="7" t="s">
        <v>470</v>
      </c>
      <c r="K326" s="7">
        <f t="shared" si="135"/>
        <v>1</v>
      </c>
      <c r="L326" s="7">
        <v>12</v>
      </c>
      <c r="M326" s="7" t="s">
        <v>495</v>
      </c>
      <c r="N326" s="7">
        <f t="shared" si="143"/>
        <v>1</v>
      </c>
      <c r="O326" s="7" t="s">
        <v>494</v>
      </c>
      <c r="P326" s="7">
        <f t="shared" si="145"/>
        <v>0</v>
      </c>
      <c r="Q326" s="7" t="s">
        <v>494</v>
      </c>
      <c r="R326" s="7">
        <f t="shared" si="131"/>
        <v>0</v>
      </c>
      <c r="S326" s="7" t="s">
        <v>501</v>
      </c>
      <c r="T326" s="7">
        <f t="shared" si="150"/>
        <v>1</v>
      </c>
      <c r="U326" s="7" t="s">
        <v>507</v>
      </c>
      <c r="V326" s="25">
        <v>55</v>
      </c>
      <c r="W326" s="25">
        <v>70</v>
      </c>
      <c r="X326" s="25">
        <v>32</v>
      </c>
      <c r="Y326" s="7">
        <f t="shared" si="142"/>
        <v>2</v>
      </c>
      <c r="Z326" s="7" t="s">
        <v>514</v>
      </c>
      <c r="AA326" s="7">
        <f t="shared" si="140"/>
        <v>6</v>
      </c>
      <c r="AB326" s="7">
        <v>4</v>
      </c>
      <c r="AC326" s="7">
        <v>3</v>
      </c>
      <c r="AD326" s="7">
        <v>1</v>
      </c>
      <c r="AE326" s="7">
        <v>0</v>
      </c>
      <c r="AF326" s="7">
        <v>0</v>
      </c>
      <c r="AG326" s="7">
        <v>0</v>
      </c>
      <c r="AH326" s="7">
        <v>0</v>
      </c>
      <c r="AI326" s="7">
        <v>0</v>
      </c>
      <c r="AJ326" s="7">
        <v>0</v>
      </c>
      <c r="AK326" s="7">
        <v>0</v>
      </c>
      <c r="AL326" s="7">
        <v>26</v>
      </c>
      <c r="AM326" s="7">
        <v>28</v>
      </c>
      <c r="AN326" s="7">
        <v>30</v>
      </c>
      <c r="AO326" s="7">
        <v>33</v>
      </c>
      <c r="AP326" s="7">
        <v>39</v>
      </c>
      <c r="AQ326" s="7">
        <v>26</v>
      </c>
      <c r="AR326" s="7">
        <v>33</v>
      </c>
      <c r="AS326" s="7">
        <v>0.91666666666666663</v>
      </c>
      <c r="AT326" s="8">
        <v>21</v>
      </c>
      <c r="AU326" s="8">
        <v>30</v>
      </c>
      <c r="AV326" s="8">
        <v>0.46666666666666667</v>
      </c>
      <c r="AW326" s="8">
        <v>0.66666666666666663</v>
      </c>
      <c r="AX326" s="8">
        <v>0.56666666666666665</v>
      </c>
      <c r="AY326" s="8">
        <v>738.08695652173913</v>
      </c>
      <c r="AZ326" s="8">
        <v>651.35714285714289</v>
      </c>
      <c r="BA326" s="8">
        <v>705.27027027027032</v>
      </c>
      <c r="BB326" s="8">
        <v>685.76190476190482</v>
      </c>
      <c r="BC326" s="8">
        <v>662.26666666666665</v>
      </c>
      <c r="BD326" s="8">
        <v>671.94117647058829</v>
      </c>
      <c r="BE326" s="8">
        <v>685.9545454545455</v>
      </c>
      <c r="BF326" s="8">
        <v>52.325051759834309</v>
      </c>
      <c r="BG326" s="8">
        <v>-10.909523809523762</v>
      </c>
      <c r="BH326" s="8">
        <v>33.329093799682028</v>
      </c>
      <c r="BM326" s="7">
        <v>0.9736842</v>
      </c>
      <c r="BN326" s="7">
        <v>0.96052630000000006</v>
      </c>
      <c r="BO326" s="7">
        <v>0.96710529999999995</v>
      </c>
      <c r="BP326" s="7">
        <v>459.64383561643803</v>
      </c>
      <c r="BQ326" s="7">
        <v>456.88888888888903</v>
      </c>
      <c r="BR326" s="7">
        <v>458.27586206896598</v>
      </c>
      <c r="BS326" s="7">
        <v>-2.7549467275494499</v>
      </c>
      <c r="BT326" s="7">
        <v>3.92554143192776E-2</v>
      </c>
      <c r="BU326" s="7">
        <v>4</v>
      </c>
      <c r="BV326" s="39">
        <v>41.836257309941544</v>
      </c>
      <c r="BW326" s="39">
        <v>26.994100104341584</v>
      </c>
      <c r="BX326" s="39">
        <v>38</v>
      </c>
      <c r="BY326" s="39">
        <v>-54.833333333333307</v>
      </c>
      <c r="BZ326" s="39">
        <v>45.747259244626434</v>
      </c>
      <c r="CA326" s="39">
        <v>36</v>
      </c>
      <c r="CB326">
        <v>0.51351351351351349</v>
      </c>
      <c r="CC326">
        <v>0.76297125793206499</v>
      </c>
      <c r="CD326" s="7">
        <v>0.97499999999999998</v>
      </c>
      <c r="CE326" s="25">
        <v>368.93220338983053</v>
      </c>
      <c r="CF326" s="25">
        <v>445.51724137931035</v>
      </c>
      <c r="CG326" s="7">
        <v>0.98333333333333328</v>
      </c>
      <c r="CH326" s="7">
        <v>0.98333333333333328</v>
      </c>
      <c r="CI326" s="7">
        <v>0.98333333333333328</v>
      </c>
      <c r="CJ326" s="8">
        <v>2</v>
      </c>
      <c r="CK326" s="8" t="s">
        <v>507</v>
      </c>
      <c r="CL326" s="8">
        <f t="shared" si="151"/>
        <v>2</v>
      </c>
      <c r="CM326" s="8" t="s">
        <v>639</v>
      </c>
      <c r="CN326" s="8">
        <v>1</v>
      </c>
      <c r="CO326" s="8" t="s">
        <v>639</v>
      </c>
      <c r="CP326" s="8">
        <v>1</v>
      </c>
      <c r="CQ326" s="7" t="s">
        <v>637</v>
      </c>
      <c r="CR326" s="7">
        <v>1</v>
      </c>
      <c r="CS326" s="7">
        <v>6</v>
      </c>
      <c r="CT326" s="7">
        <v>5</v>
      </c>
      <c r="CU326" s="8">
        <v>0</v>
      </c>
      <c r="CV326" s="8">
        <v>0</v>
      </c>
      <c r="CW326" s="7">
        <v>8</v>
      </c>
      <c r="CX326" s="7">
        <f t="shared" si="152"/>
        <v>0</v>
      </c>
      <c r="CY326" s="7">
        <f t="shared" si="153"/>
        <v>0</v>
      </c>
      <c r="CZ326" s="7">
        <v>2</v>
      </c>
      <c r="DA326" s="7">
        <v>1</v>
      </c>
      <c r="DB326" s="7">
        <v>1</v>
      </c>
      <c r="DC326" s="7">
        <v>4</v>
      </c>
      <c r="DD326" s="7">
        <v>1</v>
      </c>
      <c r="DE326" s="7">
        <v>25</v>
      </c>
      <c r="DF326" s="8">
        <v>31</v>
      </c>
      <c r="DG326" s="7">
        <v>38</v>
      </c>
      <c r="DH326" s="8">
        <v>1</v>
      </c>
      <c r="DI326" s="8">
        <v>21</v>
      </c>
      <c r="DJ326" s="8">
        <v>26</v>
      </c>
      <c r="DK326" s="8">
        <v>0.46666666666666667</v>
      </c>
      <c r="DL326" s="8">
        <f t="shared" si="128"/>
        <v>0.57777777777777772</v>
      </c>
      <c r="DM326" s="8">
        <f t="shared" si="129"/>
        <v>0.52222222222222225</v>
      </c>
      <c r="DN326" s="8">
        <v>725.45833333333337</v>
      </c>
      <c r="DO326" s="8">
        <v>690.38888888888891</v>
      </c>
      <c r="DP326" s="8">
        <v>710.42857142857144</v>
      </c>
      <c r="DQ326" s="8">
        <v>837.45</v>
      </c>
      <c r="DR326" s="8">
        <v>774.53846153846155</v>
      </c>
      <c r="DS326" s="8">
        <v>801.89130434782612</v>
      </c>
      <c r="DT326" s="8">
        <v>758.23863636363637</v>
      </c>
      <c r="DU326" s="8">
        <f t="shared" si="130"/>
        <v>-111.99166666666667</v>
      </c>
      <c r="DV326" s="8">
        <f t="shared" si="130"/>
        <v>-84.149572649572633</v>
      </c>
      <c r="DW326" s="8">
        <f t="shared" si="130"/>
        <v>-91.462732919254677</v>
      </c>
      <c r="EB326" s="7">
        <v>0.9736842</v>
      </c>
      <c r="EC326" s="7">
        <v>1</v>
      </c>
      <c r="ED326" s="7">
        <v>0.98684210000000006</v>
      </c>
      <c r="EE326" s="7">
        <v>474.52112676056299</v>
      </c>
      <c r="EF326" s="7">
        <v>454.82432432432398</v>
      </c>
      <c r="EG326" s="7">
        <v>464.46896551724097</v>
      </c>
      <c r="EH326" s="7">
        <v>-19.6968024362391</v>
      </c>
      <c r="EI326" s="7">
        <v>5.4061557802903198E-2</v>
      </c>
      <c r="EJ326" s="7">
        <v>4</v>
      </c>
      <c r="EK326">
        <v>35.768768768768794</v>
      </c>
      <c r="EL326">
        <v>27.874664367131771</v>
      </c>
      <c r="EM326">
        <v>36</v>
      </c>
      <c r="EN326">
        <v>-83.231231231231263</v>
      </c>
      <c r="EO326">
        <v>77.923732101917139</v>
      </c>
      <c r="EP326">
        <v>36</v>
      </c>
      <c r="EQ326">
        <v>0.5</v>
      </c>
      <c r="ER326">
        <v>0.42975176793188063</v>
      </c>
      <c r="ES326" s="7">
        <v>0.95</v>
      </c>
      <c r="ET326" s="25">
        <v>399.5263157894737</v>
      </c>
      <c r="EU326" s="25">
        <v>463.5263157894737</v>
      </c>
      <c r="EV326" s="7">
        <v>0.98333333333333328</v>
      </c>
      <c r="EW326" s="7">
        <v>0.96666666666666667</v>
      </c>
      <c r="EX326" s="7">
        <v>0.97499999999999998</v>
      </c>
    </row>
    <row r="327" spans="1:154" x14ac:dyDescent="0.25">
      <c r="A327" s="3">
        <v>3034</v>
      </c>
      <c r="B327" s="7" t="s">
        <v>198</v>
      </c>
      <c r="C327" s="7" t="str">
        <f t="shared" si="146"/>
        <v>00</v>
      </c>
      <c r="D327" s="7">
        <f t="shared" si="147"/>
        <v>1900</v>
      </c>
      <c r="E327" s="7">
        <f t="shared" si="148"/>
        <v>2000</v>
      </c>
      <c r="F327" s="7">
        <f t="shared" si="149"/>
        <v>19</v>
      </c>
      <c r="G327" s="7" t="s">
        <v>447</v>
      </c>
      <c r="H327" s="7">
        <f t="shared" si="144"/>
        <v>1</v>
      </c>
      <c r="I327" s="7"/>
      <c r="J327" s="7" t="s">
        <v>480</v>
      </c>
      <c r="K327" s="7">
        <f t="shared" si="135"/>
        <v>0</v>
      </c>
      <c r="L327" s="7">
        <v>12</v>
      </c>
      <c r="M327" s="7" t="s">
        <v>495</v>
      </c>
      <c r="N327" s="7">
        <f t="shared" si="143"/>
        <v>1</v>
      </c>
      <c r="O327" s="7" t="s">
        <v>494</v>
      </c>
      <c r="P327" s="7">
        <f t="shared" si="145"/>
        <v>0</v>
      </c>
      <c r="Q327" s="7" t="s">
        <v>494</v>
      </c>
      <c r="R327" s="7">
        <f t="shared" si="131"/>
        <v>0</v>
      </c>
      <c r="S327" s="7" t="s">
        <v>501</v>
      </c>
      <c r="T327" s="7">
        <f t="shared" si="150"/>
        <v>1</v>
      </c>
      <c r="U327" s="7" t="s">
        <v>504</v>
      </c>
      <c r="V327" s="25">
        <v>50</v>
      </c>
      <c r="W327" s="25">
        <v>40</v>
      </c>
      <c r="X327" s="25">
        <v>27</v>
      </c>
      <c r="Y327" s="7">
        <f t="shared" si="142"/>
        <v>3</v>
      </c>
      <c r="Z327" s="7" t="s">
        <v>512</v>
      </c>
      <c r="AA327" s="7">
        <f t="shared" si="140"/>
        <v>4</v>
      </c>
      <c r="AB327" s="7">
        <v>17</v>
      </c>
      <c r="AC327" s="7">
        <v>6</v>
      </c>
      <c r="AD327" s="7">
        <v>1</v>
      </c>
      <c r="AE327" s="7">
        <v>27</v>
      </c>
      <c r="AF327" s="7">
        <v>3</v>
      </c>
      <c r="AG327" s="7">
        <v>5</v>
      </c>
      <c r="AH327" s="7">
        <v>13</v>
      </c>
      <c r="AI327" s="7">
        <v>6</v>
      </c>
      <c r="AJ327" s="7">
        <v>3</v>
      </c>
      <c r="AK327" s="7">
        <v>1</v>
      </c>
      <c r="AL327" s="7">
        <v>15</v>
      </c>
      <c r="AM327" s="7">
        <v>28</v>
      </c>
      <c r="AN327" s="7">
        <v>30</v>
      </c>
      <c r="AO327" s="7">
        <v>39</v>
      </c>
      <c r="AP327" s="7">
        <v>34</v>
      </c>
      <c r="AQ327" s="7">
        <v>20</v>
      </c>
      <c r="AR327" s="7">
        <v>41</v>
      </c>
      <c r="AS327" s="7">
        <v>0.95833333333333337</v>
      </c>
      <c r="AT327" s="8">
        <v>20</v>
      </c>
      <c r="AU327" s="8">
        <v>31</v>
      </c>
      <c r="AV327" s="8">
        <v>0.44444444444444442</v>
      </c>
      <c r="AW327" s="8">
        <v>0.68888888888888888</v>
      </c>
      <c r="AX327" s="8">
        <v>0.56666666666666665</v>
      </c>
      <c r="AY327" s="8">
        <v>571.79999999999995</v>
      </c>
      <c r="AZ327" s="8">
        <v>653.30769230769226</v>
      </c>
      <c r="BA327" s="8">
        <v>599.68421052631584</v>
      </c>
      <c r="BB327" s="8">
        <v>615.42105263157896</v>
      </c>
      <c r="BC327" s="8">
        <v>603.19354838709683</v>
      </c>
      <c r="BD327" s="8">
        <v>607.84</v>
      </c>
      <c r="BE327" s="8">
        <v>604.31818181818187</v>
      </c>
      <c r="BF327" s="8">
        <v>-43.621052631579005</v>
      </c>
      <c r="BG327" s="8">
        <v>50.114143920595438</v>
      </c>
      <c r="BH327" s="8">
        <v>-8.1557894736841945</v>
      </c>
      <c r="BM327" s="7">
        <v>0.93421050000000005</v>
      </c>
      <c r="BN327" s="7">
        <v>0.9473684</v>
      </c>
      <c r="BO327" s="7">
        <v>0.94078949999999995</v>
      </c>
      <c r="BP327" s="7">
        <v>459.441176470588</v>
      </c>
      <c r="BQ327" s="7">
        <v>466.768115942029</v>
      </c>
      <c r="BR327" s="7">
        <v>463.13138686131401</v>
      </c>
      <c r="BS327" s="7">
        <v>7.3269394714407703</v>
      </c>
      <c r="BT327" s="7">
        <v>8.4563484097427602E-2</v>
      </c>
      <c r="BU327" s="7">
        <v>9</v>
      </c>
      <c r="BV327" s="39">
        <v>64.038386212299272</v>
      </c>
      <c r="BW327" s="39">
        <v>32.886084010544295</v>
      </c>
      <c r="BX327" s="39">
        <v>37</v>
      </c>
      <c r="BY327" s="39">
        <v>-68.825634057971001</v>
      </c>
      <c r="BZ327" s="39">
        <v>75.565724445263541</v>
      </c>
      <c r="CA327" s="39">
        <v>32</v>
      </c>
      <c r="CB327">
        <v>0.53623188405797106</v>
      </c>
      <c r="CC327">
        <v>0.93044382501962153</v>
      </c>
      <c r="CD327" s="7">
        <v>0.82499999999999996</v>
      </c>
      <c r="CE327" s="25">
        <v>355.62711864406782</v>
      </c>
      <c r="CF327" s="25">
        <v>442.875</v>
      </c>
      <c r="CG327" s="7">
        <v>1</v>
      </c>
      <c r="CH327" s="7">
        <v>0.7</v>
      </c>
      <c r="CI327" s="7">
        <v>0.85</v>
      </c>
      <c r="CJ327" s="8">
        <v>2</v>
      </c>
      <c r="CK327" s="8" t="s">
        <v>504</v>
      </c>
      <c r="CL327" s="8">
        <f t="shared" si="151"/>
        <v>3</v>
      </c>
      <c r="CM327" s="8" t="s">
        <v>634</v>
      </c>
      <c r="CN327" s="8">
        <v>0</v>
      </c>
      <c r="CO327" s="8" t="s">
        <v>634</v>
      </c>
      <c r="CP327" s="8">
        <v>0</v>
      </c>
      <c r="CQ327" s="7" t="s">
        <v>642</v>
      </c>
      <c r="CR327" s="7">
        <v>3</v>
      </c>
      <c r="CS327" s="7">
        <v>21</v>
      </c>
      <c r="CT327" s="7">
        <v>6</v>
      </c>
      <c r="CU327" s="8">
        <v>1</v>
      </c>
      <c r="CV327" s="8">
        <v>1</v>
      </c>
      <c r="CW327" s="7">
        <v>34</v>
      </c>
      <c r="CX327" s="7">
        <f t="shared" si="152"/>
        <v>1</v>
      </c>
      <c r="CY327" s="7">
        <f t="shared" si="153"/>
        <v>1</v>
      </c>
      <c r="CZ327" s="7">
        <v>11</v>
      </c>
      <c r="DA327" s="7">
        <v>3</v>
      </c>
      <c r="DB327" s="7">
        <v>18</v>
      </c>
      <c r="DC327" s="7">
        <v>2</v>
      </c>
      <c r="DD327" s="7">
        <v>6</v>
      </c>
      <c r="DE327" s="7">
        <v>19</v>
      </c>
      <c r="DF327" s="8">
        <v>27</v>
      </c>
      <c r="DG327" s="7">
        <v>21.714285714285715</v>
      </c>
      <c r="DH327" s="8">
        <v>0.79166666666666663</v>
      </c>
      <c r="DI327" s="8">
        <v>22</v>
      </c>
      <c r="DJ327" s="8">
        <v>32</v>
      </c>
      <c r="DK327" s="8">
        <v>0.48888888888888887</v>
      </c>
      <c r="DL327" s="8">
        <f t="shared" si="128"/>
        <v>0.71111111111111114</v>
      </c>
      <c r="DM327" s="8">
        <f t="shared" si="129"/>
        <v>0.6</v>
      </c>
      <c r="DN327" s="8">
        <v>643.9545454545455</v>
      </c>
      <c r="DO327" s="8">
        <v>719.92307692307691</v>
      </c>
      <c r="DP327" s="8">
        <v>672.17142857142858</v>
      </c>
      <c r="DQ327" s="8">
        <v>788.15</v>
      </c>
      <c r="DR327" s="8">
        <v>880.64285714285711</v>
      </c>
      <c r="DS327" s="8">
        <v>842.10416666666663</v>
      </c>
      <c r="DT327" s="8">
        <v>770.4457831325301</v>
      </c>
      <c r="DU327" s="8">
        <f t="shared" si="130"/>
        <v>-144.19545454545448</v>
      </c>
      <c r="DV327" s="8">
        <f t="shared" si="130"/>
        <v>-160.7197802197802</v>
      </c>
      <c r="DW327" s="8">
        <f t="shared" si="130"/>
        <v>-169.93273809523805</v>
      </c>
      <c r="EB327" s="7">
        <v>0.93421050000000005</v>
      </c>
      <c r="EC327" s="7">
        <v>0.93421050000000005</v>
      </c>
      <c r="ED327" s="7">
        <v>0.93421050000000005</v>
      </c>
      <c r="EE327" s="7">
        <v>458.66176470588198</v>
      </c>
      <c r="EF327" s="7">
        <v>463.530303030303</v>
      </c>
      <c r="EG327" s="7">
        <v>461.05970149253699</v>
      </c>
      <c r="EH327" s="7">
        <v>4.8685383244206299</v>
      </c>
      <c r="EI327" s="7">
        <v>7.8429249639303006E-2</v>
      </c>
      <c r="EJ327" s="7">
        <v>11</v>
      </c>
      <c r="EK327">
        <v>41.066888396156664</v>
      </c>
      <c r="EL327">
        <v>27.443154160764632</v>
      </c>
      <c r="EM327">
        <v>41</v>
      </c>
      <c r="EN327">
        <v>-58.683982683982713</v>
      </c>
      <c r="EO327">
        <v>61.757218862515614</v>
      </c>
      <c r="EP327">
        <v>28</v>
      </c>
      <c r="EQ327">
        <v>0.59420289855072461</v>
      </c>
      <c r="ER327">
        <v>0.69979722775982478</v>
      </c>
      <c r="ES327" s="7">
        <v>0.90833333333333333</v>
      </c>
      <c r="ET327" s="25">
        <v>374.78571428571428</v>
      </c>
      <c r="EU327" s="25">
        <v>455.30188679245282</v>
      </c>
      <c r="EV327" s="7">
        <v>0.95</v>
      </c>
      <c r="EW327" s="7">
        <v>0.9</v>
      </c>
      <c r="EX327" s="7">
        <v>0.92500000000000004</v>
      </c>
    </row>
    <row r="328" spans="1:154" x14ac:dyDescent="0.25">
      <c r="A328" s="3">
        <v>3035</v>
      </c>
      <c r="B328" s="7" t="s">
        <v>237</v>
      </c>
      <c r="C328" s="7" t="str">
        <f t="shared" si="146"/>
        <v>00</v>
      </c>
      <c r="D328" s="7">
        <f t="shared" si="147"/>
        <v>1900</v>
      </c>
      <c r="E328" s="7">
        <f t="shared" si="148"/>
        <v>2000</v>
      </c>
      <c r="F328" s="7">
        <f t="shared" si="149"/>
        <v>19</v>
      </c>
      <c r="G328" s="7" t="s">
        <v>447</v>
      </c>
      <c r="H328" s="7">
        <f t="shared" si="144"/>
        <v>1</v>
      </c>
      <c r="I328" s="7"/>
      <c r="J328" s="7" t="s">
        <v>470</v>
      </c>
      <c r="K328" s="7">
        <f t="shared" si="135"/>
        <v>1</v>
      </c>
      <c r="L328" s="7">
        <v>12</v>
      </c>
      <c r="M328" s="7" t="s">
        <v>495</v>
      </c>
      <c r="N328" s="7">
        <f t="shared" si="143"/>
        <v>1</v>
      </c>
      <c r="O328" s="7" t="s">
        <v>494</v>
      </c>
      <c r="P328" s="7">
        <f t="shared" si="145"/>
        <v>0</v>
      </c>
      <c r="Q328" s="7" t="s">
        <v>494</v>
      </c>
      <c r="R328" s="7">
        <f t="shared" si="131"/>
        <v>0</v>
      </c>
      <c r="S328" s="7" t="s">
        <v>501</v>
      </c>
      <c r="T328" s="7">
        <f t="shared" si="150"/>
        <v>1</v>
      </c>
      <c r="U328" s="7" t="s">
        <v>504</v>
      </c>
      <c r="V328" s="25">
        <v>53</v>
      </c>
      <c r="W328" s="25">
        <v>60</v>
      </c>
      <c r="X328" s="25">
        <v>28</v>
      </c>
      <c r="Y328" s="7">
        <f t="shared" si="142"/>
        <v>3</v>
      </c>
      <c r="Z328" s="7" t="s">
        <v>513</v>
      </c>
      <c r="AA328" s="7">
        <f t="shared" si="140"/>
        <v>5</v>
      </c>
      <c r="AB328" s="7">
        <v>13</v>
      </c>
      <c r="AC328" s="7">
        <v>4</v>
      </c>
      <c r="AD328" s="7">
        <v>0</v>
      </c>
      <c r="AE328" s="7">
        <v>10</v>
      </c>
      <c r="AF328" s="7">
        <v>3</v>
      </c>
      <c r="AG328" s="7">
        <v>0</v>
      </c>
      <c r="AH328" s="7">
        <v>5</v>
      </c>
      <c r="AI328" s="7">
        <v>2</v>
      </c>
      <c r="AJ328" s="7">
        <v>2</v>
      </c>
      <c r="AK328" s="7">
        <v>1</v>
      </c>
      <c r="AL328" s="7">
        <v>9</v>
      </c>
      <c r="AM328" s="7">
        <v>21</v>
      </c>
      <c r="AN328" s="7">
        <v>18</v>
      </c>
      <c r="AO328" s="7">
        <v>37</v>
      </c>
      <c r="AP328" s="7">
        <v>30</v>
      </c>
      <c r="AQ328" s="7">
        <v>22</v>
      </c>
      <c r="AR328" s="7">
        <v>26</v>
      </c>
      <c r="AS328" s="26">
        <v>0.54166666666666663</v>
      </c>
      <c r="AT328" s="26">
        <v>23</v>
      </c>
      <c r="AU328" s="26">
        <v>24</v>
      </c>
      <c r="AV328" s="26">
        <v>0.51111111111111107</v>
      </c>
      <c r="AW328" s="26">
        <v>0.53333333333333333</v>
      </c>
      <c r="AX328" s="26">
        <v>0.52222222222222225</v>
      </c>
      <c r="AY328" s="26">
        <v>413.54545454545456</v>
      </c>
      <c r="AZ328" s="26">
        <v>427.38095238095241</v>
      </c>
      <c r="BA328" s="26">
        <v>420.30232558139534</v>
      </c>
      <c r="BB328" s="26">
        <v>395.69565217391306</v>
      </c>
      <c r="BC328" s="26">
        <v>370.95833333333331</v>
      </c>
      <c r="BD328" s="26">
        <v>383.06382978723406</v>
      </c>
      <c r="BE328" s="26">
        <v>400.85555555555555</v>
      </c>
      <c r="BF328" s="26">
        <v>17.8498023715415</v>
      </c>
      <c r="BG328" s="26">
        <v>56.422619047619094</v>
      </c>
      <c r="BH328" s="26">
        <v>37.238495794161281</v>
      </c>
      <c r="BM328" s="7">
        <v>0.9210526</v>
      </c>
      <c r="BN328" s="7">
        <v>0.96052630000000006</v>
      </c>
      <c r="BO328" s="7">
        <v>0.94078949999999995</v>
      </c>
      <c r="BP328" s="7">
        <v>427.28571428571399</v>
      </c>
      <c r="BQ328" s="7">
        <v>434.097222222222</v>
      </c>
      <c r="BR328" s="7">
        <v>430.73943661971799</v>
      </c>
      <c r="BS328" s="7">
        <v>6.8115079365079501</v>
      </c>
      <c r="BT328" s="7">
        <v>2.9197134171081E-2</v>
      </c>
      <c r="BU328" s="7">
        <v>6</v>
      </c>
      <c r="BV328" s="39">
        <v>40.706978319783161</v>
      </c>
      <c r="BW328" s="39">
        <v>26.959660966946721</v>
      </c>
      <c r="BX328" s="39">
        <v>41</v>
      </c>
      <c r="BY328" s="39">
        <v>-41.109674329501942</v>
      </c>
      <c r="BZ328" s="39">
        <v>36.078821096980398</v>
      </c>
      <c r="CA328" s="39">
        <v>29</v>
      </c>
      <c r="CB328">
        <v>0.58571428571428574</v>
      </c>
      <c r="CC328">
        <v>0.99020434930982193</v>
      </c>
      <c r="CD328" s="7">
        <v>0.85</v>
      </c>
      <c r="CE328" s="25">
        <v>344.72881355932202</v>
      </c>
      <c r="CF328" s="25">
        <v>445.86046511627904</v>
      </c>
      <c r="CG328" s="7">
        <v>1</v>
      </c>
      <c r="CH328" s="7">
        <v>0.71666666666666667</v>
      </c>
      <c r="CI328" s="7">
        <v>0.85833333333333328</v>
      </c>
      <c r="CJ328" s="8"/>
      <c r="CK328" s="8"/>
      <c r="CL328" s="8"/>
      <c r="CM328" s="8"/>
      <c r="CN328" s="8"/>
      <c r="CO328" s="8"/>
      <c r="CP328" s="8"/>
      <c r="CU328" s="8"/>
      <c r="CV328" s="8"/>
      <c r="DF328" s="8"/>
      <c r="ET328" s="25"/>
      <c r="EU328" s="25"/>
    </row>
    <row r="329" spans="1:154" x14ac:dyDescent="0.25">
      <c r="A329" s="3">
        <v>3036</v>
      </c>
      <c r="B329" s="7" t="s">
        <v>286</v>
      </c>
      <c r="C329" s="7" t="str">
        <f t="shared" si="146"/>
        <v>98</v>
      </c>
      <c r="D329" s="7">
        <f t="shared" si="147"/>
        <v>1998</v>
      </c>
      <c r="E329" s="7">
        <f t="shared" si="148"/>
        <v>1998</v>
      </c>
      <c r="F329" s="7">
        <f t="shared" si="149"/>
        <v>21</v>
      </c>
      <c r="G329" s="7" t="s">
        <v>447</v>
      </c>
      <c r="H329" s="7">
        <f t="shared" si="144"/>
        <v>1</v>
      </c>
      <c r="I329" s="7"/>
      <c r="J329" s="7" t="s">
        <v>470</v>
      </c>
      <c r="K329" s="7">
        <f t="shared" si="135"/>
        <v>1</v>
      </c>
      <c r="L329" s="7">
        <v>12</v>
      </c>
      <c r="M329" s="7" t="s">
        <v>495</v>
      </c>
      <c r="N329" s="7">
        <f t="shared" si="143"/>
        <v>1</v>
      </c>
      <c r="O329" s="7" t="s">
        <v>494</v>
      </c>
      <c r="P329" s="7">
        <f t="shared" si="145"/>
        <v>0</v>
      </c>
      <c r="Q329" s="7" t="s">
        <v>494</v>
      </c>
      <c r="R329" s="7">
        <f t="shared" si="131"/>
        <v>0</v>
      </c>
      <c r="S329" s="7" t="s">
        <v>501</v>
      </c>
      <c r="T329" s="7">
        <f t="shared" si="150"/>
        <v>1</v>
      </c>
      <c r="U329" s="7" t="s">
        <v>504</v>
      </c>
      <c r="V329" s="25">
        <v>51</v>
      </c>
      <c r="W329" s="25">
        <v>50</v>
      </c>
      <c r="X329" s="25">
        <v>24</v>
      </c>
      <c r="Y329" s="7">
        <f t="shared" si="142"/>
        <v>3</v>
      </c>
      <c r="Z329" s="7" t="s">
        <v>513</v>
      </c>
      <c r="AA329" s="7">
        <f t="shared" si="140"/>
        <v>5</v>
      </c>
      <c r="AB329" s="7">
        <v>6</v>
      </c>
      <c r="AC329" s="7">
        <v>1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1</v>
      </c>
      <c r="AL329" s="7">
        <v>17</v>
      </c>
      <c r="AM329" s="7">
        <v>29</v>
      </c>
      <c r="AN329" s="7">
        <v>28</v>
      </c>
      <c r="AO329" s="7">
        <v>39</v>
      </c>
      <c r="AP329" s="7">
        <v>41</v>
      </c>
      <c r="AQ329" s="7">
        <v>16</v>
      </c>
      <c r="AR329" s="7">
        <v>34</v>
      </c>
      <c r="AS329" s="7">
        <v>0.91666666666666663</v>
      </c>
      <c r="AT329" s="8">
        <v>28</v>
      </c>
      <c r="AU329" s="8">
        <v>29</v>
      </c>
      <c r="AV329" s="8">
        <v>0.62222222222222223</v>
      </c>
      <c r="AW329" s="8">
        <v>0.64444444444444449</v>
      </c>
      <c r="AX329" s="8">
        <v>0.6333333333333333</v>
      </c>
      <c r="AY329" s="8">
        <v>526.41176470588232</v>
      </c>
      <c r="AZ329" s="8">
        <v>539.375</v>
      </c>
      <c r="BA329" s="8">
        <v>532.69696969696975</v>
      </c>
      <c r="BB329" s="8">
        <v>545.85714285714289</v>
      </c>
      <c r="BC329" s="8">
        <v>509.53571428571428</v>
      </c>
      <c r="BD329" s="8">
        <v>527.69642857142856</v>
      </c>
      <c r="BE329" s="8">
        <v>529.55056179775283</v>
      </c>
      <c r="BF329" s="8">
        <v>-19.44537815126057</v>
      </c>
      <c r="BG329" s="8">
        <v>29.839285714285722</v>
      </c>
      <c r="BH329" s="8">
        <v>5.00054112554119</v>
      </c>
      <c r="BM329" s="7">
        <v>0.8552632</v>
      </c>
      <c r="BN329" s="7">
        <v>0.9210526</v>
      </c>
      <c r="BO329" s="7">
        <v>0.88815789999999994</v>
      </c>
      <c r="BP329" s="7">
        <v>451.890625</v>
      </c>
      <c r="BQ329" s="7">
        <v>461.23880597014897</v>
      </c>
      <c r="BR329" s="7">
        <v>456.67175572519102</v>
      </c>
      <c r="BS329" s="7">
        <v>9.3481809701492597</v>
      </c>
      <c r="BT329" s="7">
        <v>8.5606250821143495E-2</v>
      </c>
      <c r="BU329" s="7">
        <v>13</v>
      </c>
      <c r="BV329" s="39">
        <v>63.752173913043499</v>
      </c>
      <c r="BW329" s="39">
        <v>48.665079882807134</v>
      </c>
      <c r="BX329" s="39">
        <v>40</v>
      </c>
      <c r="BY329" s="39">
        <v>-61.556159420289838</v>
      </c>
      <c r="BZ329" s="39">
        <v>68.422693096337227</v>
      </c>
      <c r="CA329" s="39">
        <v>24</v>
      </c>
      <c r="CB329">
        <v>0.625</v>
      </c>
      <c r="CC329">
        <v>1.0356749757202985</v>
      </c>
      <c r="CD329" s="7">
        <v>0.93333333333333335</v>
      </c>
      <c r="CE329" s="25">
        <v>401.74137931034483</v>
      </c>
      <c r="CF329" s="25">
        <v>488.57407407407408</v>
      </c>
      <c r="CG329" s="7">
        <v>0.96666666666666667</v>
      </c>
      <c r="CH329" s="7">
        <v>0.9</v>
      </c>
      <c r="CI329" s="7">
        <v>0.93333333333333335</v>
      </c>
      <c r="CJ329" s="8">
        <v>3</v>
      </c>
      <c r="CK329" s="8" t="s">
        <v>504</v>
      </c>
      <c r="CL329" s="8">
        <f t="shared" si="151"/>
        <v>3</v>
      </c>
      <c r="CM329" s="8" t="s">
        <v>639</v>
      </c>
      <c r="CN329" s="8">
        <v>1</v>
      </c>
      <c r="CO329" s="8" t="s">
        <v>639</v>
      </c>
      <c r="CP329" s="8">
        <v>1</v>
      </c>
      <c r="CQ329" s="7" t="s">
        <v>636</v>
      </c>
      <c r="CR329" s="7">
        <v>2</v>
      </c>
      <c r="CS329" s="7">
        <v>8</v>
      </c>
      <c r="CT329" s="7">
        <v>5</v>
      </c>
      <c r="CU329" s="8">
        <v>0</v>
      </c>
      <c r="CV329" s="8">
        <v>1</v>
      </c>
      <c r="CW329" s="7">
        <v>0</v>
      </c>
      <c r="CX329" s="7">
        <f t="shared" si="152"/>
        <v>0</v>
      </c>
      <c r="CY329" s="7">
        <f t="shared" si="153"/>
        <v>0</v>
      </c>
      <c r="CZ329" s="7">
        <v>0</v>
      </c>
      <c r="DA329" s="7">
        <v>0</v>
      </c>
      <c r="DB329" s="7">
        <v>0</v>
      </c>
      <c r="DC329" s="7">
        <v>0</v>
      </c>
      <c r="DD329" s="7">
        <v>0</v>
      </c>
      <c r="DE329" s="7">
        <v>15</v>
      </c>
      <c r="DF329" s="8">
        <v>35</v>
      </c>
      <c r="DG329" s="7">
        <v>39</v>
      </c>
      <c r="DH329" s="8">
        <v>0.95833333333333337</v>
      </c>
      <c r="DI329" s="8">
        <v>22</v>
      </c>
      <c r="DJ329" s="8">
        <v>27</v>
      </c>
      <c r="DK329" s="8">
        <v>0.48888888888888887</v>
      </c>
      <c r="DL329" s="8">
        <f t="shared" si="128"/>
        <v>0.6</v>
      </c>
      <c r="DM329" s="8">
        <f t="shared" si="129"/>
        <v>0.5444444444444444</v>
      </c>
      <c r="DN329" s="8">
        <v>547.22727272727275</v>
      </c>
      <c r="DO329" s="8">
        <v>574.38888888888891</v>
      </c>
      <c r="DP329" s="8">
        <v>559.45000000000005</v>
      </c>
      <c r="DQ329" s="8">
        <v>552.90909090909088</v>
      </c>
      <c r="DR329" s="8">
        <v>529.2962962962963</v>
      </c>
      <c r="DS329" s="8">
        <v>539.89795918367349</v>
      </c>
      <c r="DT329" s="8">
        <v>548.68539325842698</v>
      </c>
      <c r="DU329" s="8">
        <f t="shared" si="130"/>
        <v>-5.6818181818181301</v>
      </c>
      <c r="DV329" s="8">
        <f t="shared" si="130"/>
        <v>45.092592592592609</v>
      </c>
      <c r="DW329" s="8">
        <f t="shared" si="130"/>
        <v>19.552040816326553</v>
      </c>
      <c r="EB329" s="7">
        <v>0.90789470000000005</v>
      </c>
      <c r="EC329" s="7">
        <v>0.96052630000000006</v>
      </c>
      <c r="ED329" s="7">
        <v>0.93421050000000005</v>
      </c>
      <c r="EE329" s="7">
        <v>492.44776119403002</v>
      </c>
      <c r="EF329" s="7">
        <v>479.26760563380299</v>
      </c>
      <c r="EG329" s="7">
        <v>485.66666666666703</v>
      </c>
      <c r="EH329" s="7">
        <v>-13.180155560227</v>
      </c>
      <c r="EI329" s="7">
        <v>4.3334501623057402E-2</v>
      </c>
      <c r="EJ329" s="7">
        <v>9</v>
      </c>
      <c r="EK329">
        <v>34.204368752313982</v>
      </c>
      <c r="EL329">
        <v>28.817579449317918</v>
      </c>
      <c r="EM329">
        <v>37</v>
      </c>
      <c r="EN329">
        <v>-60.776712328767097</v>
      </c>
      <c r="EO329">
        <v>44.822129950877304</v>
      </c>
      <c r="EP329">
        <v>30</v>
      </c>
      <c r="EQ329">
        <v>0.55223880597014929</v>
      </c>
      <c r="ER329">
        <v>0.56278741382534803</v>
      </c>
      <c r="ES329" s="7">
        <v>0.93333333333333335</v>
      </c>
      <c r="ET329" s="25">
        <v>412.17241379310343</v>
      </c>
      <c r="EU329" s="25">
        <v>485.14814814814815</v>
      </c>
      <c r="EV329" s="7">
        <v>0.98333333333333328</v>
      </c>
      <c r="EW329" s="7">
        <v>0.93333333333333335</v>
      </c>
      <c r="EX329" s="7">
        <v>0.95833333333333337</v>
      </c>
    </row>
    <row r="330" spans="1:154" x14ac:dyDescent="0.25">
      <c r="A330" s="3">
        <v>3037</v>
      </c>
      <c r="B330" s="7" t="s">
        <v>250</v>
      </c>
      <c r="C330" s="7" t="str">
        <f t="shared" si="146"/>
        <v>00</v>
      </c>
      <c r="D330" s="7">
        <f t="shared" si="147"/>
        <v>1900</v>
      </c>
      <c r="E330" s="7">
        <f t="shared" si="148"/>
        <v>2000</v>
      </c>
      <c r="F330" s="7">
        <f t="shared" si="149"/>
        <v>19</v>
      </c>
      <c r="G330" s="7" t="s">
        <v>447</v>
      </c>
      <c r="H330" s="7">
        <f t="shared" si="144"/>
        <v>1</v>
      </c>
      <c r="I330" s="7"/>
      <c r="J330" s="7" t="s">
        <v>470</v>
      </c>
      <c r="K330" s="7">
        <f t="shared" si="135"/>
        <v>1</v>
      </c>
      <c r="L330" s="7">
        <v>12</v>
      </c>
      <c r="M330" s="7" t="s">
        <v>495</v>
      </c>
      <c r="N330" s="7">
        <f t="shared" si="143"/>
        <v>1</v>
      </c>
      <c r="O330" s="7" t="s">
        <v>494</v>
      </c>
      <c r="P330" s="7">
        <f t="shared" si="145"/>
        <v>0</v>
      </c>
      <c r="Q330" s="7" t="s">
        <v>495</v>
      </c>
      <c r="R330" s="7">
        <f t="shared" si="131"/>
        <v>1</v>
      </c>
      <c r="S330" s="7" t="s">
        <v>502</v>
      </c>
      <c r="T330" s="7">
        <f t="shared" si="150"/>
        <v>2</v>
      </c>
      <c r="U330" s="7" t="s">
        <v>506</v>
      </c>
      <c r="V330" s="25">
        <v>56</v>
      </c>
      <c r="W330" s="25">
        <v>90</v>
      </c>
      <c r="X330" s="25">
        <v>33</v>
      </c>
      <c r="Y330" s="7">
        <f t="shared" si="142"/>
        <v>4</v>
      </c>
      <c r="Z330" s="7" t="s">
        <v>514</v>
      </c>
      <c r="AA330" s="7">
        <f t="shared" si="140"/>
        <v>6</v>
      </c>
      <c r="AB330" s="7">
        <v>4</v>
      </c>
      <c r="AC330" s="7">
        <v>4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  <c r="AI330" s="7">
        <v>0</v>
      </c>
      <c r="AJ330" s="7">
        <v>0</v>
      </c>
      <c r="AK330" s="7">
        <v>0</v>
      </c>
      <c r="AL330" s="7">
        <v>31</v>
      </c>
      <c r="AM330" s="7">
        <v>35</v>
      </c>
      <c r="AN330" s="7">
        <v>34</v>
      </c>
      <c r="AO330" s="7">
        <v>28</v>
      </c>
      <c r="AP330" s="7">
        <v>31</v>
      </c>
      <c r="AQ330" s="7">
        <v>18</v>
      </c>
      <c r="AR330" s="7">
        <v>35</v>
      </c>
      <c r="AS330" s="7">
        <v>0.95833333333333337</v>
      </c>
      <c r="AT330" s="8">
        <v>20</v>
      </c>
      <c r="AU330" s="8">
        <v>25</v>
      </c>
      <c r="AV330" s="8">
        <v>0.44444444444444442</v>
      </c>
      <c r="AW330" s="8">
        <v>0.55555555555555558</v>
      </c>
      <c r="AX330" s="8">
        <v>0.5</v>
      </c>
      <c r="AY330" s="8">
        <v>566.64</v>
      </c>
      <c r="AZ330" s="8">
        <v>601</v>
      </c>
      <c r="BA330" s="8">
        <v>581.47727272727275</v>
      </c>
      <c r="BB330" s="8">
        <v>677.57894736842104</v>
      </c>
      <c r="BC330" s="8">
        <v>619.45833333333337</v>
      </c>
      <c r="BD330" s="8">
        <v>645.1395348837209</v>
      </c>
      <c r="BE330" s="8">
        <v>612.94252873563221</v>
      </c>
      <c r="BF330" s="8">
        <v>-110.93894736842105</v>
      </c>
      <c r="BG330" s="8">
        <v>-18.458333333333371</v>
      </c>
      <c r="BH330" s="8">
        <v>-63.662262156448151</v>
      </c>
      <c r="BM330" s="7">
        <v>0.8552632</v>
      </c>
      <c r="BN330" s="7">
        <v>0.9210526</v>
      </c>
      <c r="BO330" s="7">
        <v>0.88815789999999994</v>
      </c>
      <c r="BP330" s="7">
        <v>381.538461538462</v>
      </c>
      <c r="BQ330" s="7">
        <v>376.73913043478302</v>
      </c>
      <c r="BR330" s="7">
        <v>379.067164179104</v>
      </c>
      <c r="BS330" s="7">
        <v>-4.7993311036789201</v>
      </c>
      <c r="BT330" s="7">
        <v>7.6205287942676503E-2</v>
      </c>
      <c r="BU330" s="7">
        <v>11</v>
      </c>
      <c r="BV330" s="39">
        <v>34.711352657004824</v>
      </c>
      <c r="BW330" s="39">
        <v>27.824335982005177</v>
      </c>
      <c r="BX330" s="39">
        <v>36</v>
      </c>
      <c r="BY330" s="39">
        <v>-53.84707646176912</v>
      </c>
      <c r="BZ330" s="39">
        <v>41.299175278881911</v>
      </c>
      <c r="CA330" s="39">
        <v>29</v>
      </c>
      <c r="CB330">
        <v>0.55384615384615388</v>
      </c>
      <c r="CC330">
        <v>0.64462836123795009</v>
      </c>
      <c r="CD330" s="7">
        <v>0.94166666666666665</v>
      </c>
      <c r="CE330" s="25">
        <v>346.25423728813558</v>
      </c>
      <c r="CF330" s="25">
        <v>435.64814814814815</v>
      </c>
      <c r="CG330" s="7">
        <v>1</v>
      </c>
      <c r="CH330" s="7">
        <v>0.9</v>
      </c>
      <c r="CI330" s="7">
        <v>0.95</v>
      </c>
      <c r="CJ330" s="8">
        <v>3</v>
      </c>
      <c r="CK330" s="8" t="s">
        <v>504</v>
      </c>
      <c r="CL330" s="8">
        <f t="shared" si="151"/>
        <v>3</v>
      </c>
      <c r="CM330" s="8" t="s">
        <v>639</v>
      </c>
      <c r="CN330" s="8">
        <v>1</v>
      </c>
      <c r="CO330" s="8" t="s">
        <v>634</v>
      </c>
      <c r="CP330" s="8">
        <v>0</v>
      </c>
      <c r="CQ330" s="7" t="s">
        <v>637</v>
      </c>
      <c r="CR330" s="7">
        <v>1</v>
      </c>
      <c r="CS330" s="7">
        <v>9</v>
      </c>
      <c r="CT330" s="7">
        <v>10</v>
      </c>
      <c r="CU330" s="8">
        <v>1</v>
      </c>
      <c r="CV330" s="8">
        <v>0</v>
      </c>
      <c r="CW330" s="7">
        <v>0</v>
      </c>
      <c r="CX330" s="7">
        <f t="shared" si="152"/>
        <v>0</v>
      </c>
      <c r="CY330" s="7">
        <f t="shared" si="153"/>
        <v>0</v>
      </c>
      <c r="CZ330" s="7">
        <v>0</v>
      </c>
      <c r="DA330" s="7">
        <v>0</v>
      </c>
      <c r="DB330" s="7">
        <v>0</v>
      </c>
      <c r="DC330" s="7">
        <v>0</v>
      </c>
      <c r="DD330" s="7">
        <v>0</v>
      </c>
      <c r="DE330" s="7">
        <v>29</v>
      </c>
      <c r="DF330" s="8">
        <v>32</v>
      </c>
      <c r="DG330" s="7">
        <v>40</v>
      </c>
      <c r="DH330" s="8">
        <v>1</v>
      </c>
      <c r="DI330" s="8">
        <v>23</v>
      </c>
      <c r="DJ330" s="8">
        <v>24</v>
      </c>
      <c r="DK330" s="8">
        <v>0.51111111111111107</v>
      </c>
      <c r="DL330" s="8">
        <f t="shared" si="128"/>
        <v>0.53333333333333333</v>
      </c>
      <c r="DM330" s="8">
        <f t="shared" si="129"/>
        <v>0.52222222222222225</v>
      </c>
      <c r="DN330" s="8">
        <v>923.15789473684208</v>
      </c>
      <c r="DO330" s="8">
        <v>854.6</v>
      </c>
      <c r="DP330" s="8">
        <v>888</v>
      </c>
      <c r="DQ330" s="8">
        <v>759.56521739130437</v>
      </c>
      <c r="DR330" s="8">
        <v>774.9545454545455</v>
      </c>
      <c r="DS330" s="8">
        <v>767.08888888888885</v>
      </c>
      <c r="DT330" s="8">
        <v>823.22619047619048</v>
      </c>
      <c r="DU330" s="8">
        <f t="shared" si="130"/>
        <v>163.59267734553771</v>
      </c>
      <c r="DV330" s="8">
        <f t="shared" si="130"/>
        <v>79.645454545454527</v>
      </c>
      <c r="DW330" s="8">
        <f t="shared" si="130"/>
        <v>120.91111111111115</v>
      </c>
      <c r="EB330" s="7">
        <v>0.9736842</v>
      </c>
      <c r="EC330" s="7">
        <v>0.9736842</v>
      </c>
      <c r="ED330" s="7">
        <v>0.9736842</v>
      </c>
      <c r="EE330" s="7">
        <v>429.41666666666703</v>
      </c>
      <c r="EF330" s="7">
        <v>446.75342465753403</v>
      </c>
      <c r="EG330" s="7">
        <v>438.14482758620699</v>
      </c>
      <c r="EH330" s="7">
        <v>17.3367579908676</v>
      </c>
      <c r="EI330" s="7">
        <v>4.8403659015732903E-2</v>
      </c>
      <c r="EJ330" s="7">
        <v>4</v>
      </c>
      <c r="EK330">
        <v>44.690924657534218</v>
      </c>
      <c r="EL330">
        <v>26.327588706209632</v>
      </c>
      <c r="EM330">
        <v>48</v>
      </c>
      <c r="EN330">
        <v>-43.646575342465773</v>
      </c>
      <c r="EO330">
        <v>48.323079372076421</v>
      </c>
      <c r="EP330">
        <v>25</v>
      </c>
      <c r="EQ330">
        <v>0.65753424657534243</v>
      </c>
      <c r="ER330">
        <v>1.0239274056870242</v>
      </c>
      <c r="ES330" s="7">
        <v>0.96666666666666667</v>
      </c>
      <c r="ET330" s="25">
        <v>357.84745762711867</v>
      </c>
      <c r="EU330" s="25">
        <v>414.59649122807019</v>
      </c>
      <c r="EV330" s="7">
        <v>1</v>
      </c>
      <c r="EW330" s="7">
        <v>0.95</v>
      </c>
      <c r="EX330" s="7">
        <v>0.97499999999999998</v>
      </c>
    </row>
    <row r="331" spans="1:154" x14ac:dyDescent="0.25">
      <c r="A331" s="3">
        <v>3038</v>
      </c>
      <c r="B331" s="7" t="s">
        <v>121</v>
      </c>
      <c r="C331" s="7" t="str">
        <f t="shared" si="146"/>
        <v>00</v>
      </c>
      <c r="D331" s="7">
        <f t="shared" si="147"/>
        <v>1900</v>
      </c>
      <c r="E331" s="7">
        <f t="shared" si="148"/>
        <v>2000</v>
      </c>
      <c r="F331" s="7">
        <f t="shared" si="149"/>
        <v>19</v>
      </c>
      <c r="G331" s="7" t="s">
        <v>447</v>
      </c>
      <c r="H331" s="7">
        <f t="shared" si="144"/>
        <v>1</v>
      </c>
      <c r="I331" s="7"/>
      <c r="J331" s="7" t="s">
        <v>470</v>
      </c>
      <c r="K331" s="7">
        <f t="shared" si="135"/>
        <v>1</v>
      </c>
      <c r="L331" s="7">
        <v>12</v>
      </c>
      <c r="M331" s="7" t="s">
        <v>495</v>
      </c>
      <c r="N331" s="7">
        <f t="shared" si="143"/>
        <v>1</v>
      </c>
      <c r="O331" s="7" t="s">
        <v>494</v>
      </c>
      <c r="P331" s="7">
        <f t="shared" si="145"/>
        <v>0</v>
      </c>
      <c r="Q331" s="7" t="s">
        <v>494</v>
      </c>
      <c r="R331" s="7">
        <f t="shared" ref="R331:R394" si="154">IF(Q331="לא",0,1)</f>
        <v>0</v>
      </c>
      <c r="S331" s="7" t="s">
        <v>501</v>
      </c>
      <c r="T331" s="7">
        <f t="shared" si="150"/>
        <v>1</v>
      </c>
      <c r="U331" s="7" t="s">
        <v>506</v>
      </c>
      <c r="V331" s="25">
        <v>51</v>
      </c>
      <c r="W331" s="25">
        <v>50</v>
      </c>
      <c r="X331" s="25">
        <v>24</v>
      </c>
      <c r="Y331" s="7">
        <f t="shared" ref="Y331:Y334" si="155">IF(ISNUMBER(SEARCH("טובה מאוד",U331)),4,IF(ISNUMBER(SEARCH("די טובה",U331)),3,IF(ISNUMBER(SEARCH("די רעה",U331)),2,1)))</f>
        <v>4</v>
      </c>
      <c r="Z331" s="7" t="s">
        <v>512</v>
      </c>
      <c r="AA331" s="7">
        <f t="shared" si="140"/>
        <v>4</v>
      </c>
      <c r="AB331" s="7">
        <v>0</v>
      </c>
      <c r="AC331" s="7">
        <v>0</v>
      </c>
      <c r="AD331" s="7">
        <v>9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2</v>
      </c>
      <c r="AL331" s="7">
        <v>8</v>
      </c>
      <c r="AM331" s="7">
        <v>31</v>
      </c>
      <c r="AN331" s="7">
        <v>33</v>
      </c>
      <c r="AO331" s="7">
        <v>38</v>
      </c>
      <c r="AP331" s="7">
        <v>33</v>
      </c>
      <c r="AQ331" s="7">
        <v>12</v>
      </c>
      <c r="AR331" s="7">
        <v>38</v>
      </c>
      <c r="AS331" s="7">
        <v>0.95833333333333337</v>
      </c>
      <c r="AT331" s="8">
        <v>19</v>
      </c>
      <c r="AU331" s="8">
        <v>22</v>
      </c>
      <c r="AV331" s="8">
        <v>0.42222222222222222</v>
      </c>
      <c r="AW331" s="8">
        <v>0.48888888888888887</v>
      </c>
      <c r="AX331" s="8">
        <v>0.45555555555555555</v>
      </c>
      <c r="AY331" s="8">
        <v>639.32000000000005</v>
      </c>
      <c r="AZ331" s="8">
        <v>688.13043478260875</v>
      </c>
      <c r="BA331" s="8">
        <v>662.70833333333337</v>
      </c>
      <c r="BB331" s="8">
        <v>659.44444444444446</v>
      </c>
      <c r="BC331" s="8">
        <v>637.42857142857144</v>
      </c>
      <c r="BD331" s="8">
        <v>647.58974358974353</v>
      </c>
      <c r="BE331" s="8">
        <v>655.93103448275861</v>
      </c>
      <c r="BF331" s="8">
        <v>-20.124444444444407</v>
      </c>
      <c r="BG331" s="8">
        <v>50.7018633540373</v>
      </c>
      <c r="BH331" s="8">
        <v>15.118589743589837</v>
      </c>
      <c r="BI331" s="7">
        <v>497</v>
      </c>
      <c r="BJ331" s="7">
        <v>509</v>
      </c>
      <c r="BK331" s="7">
        <v>2382.3666666666668</v>
      </c>
      <c r="BL331" s="7">
        <v>2537.2666666666669</v>
      </c>
      <c r="BM331" s="7">
        <v>1</v>
      </c>
      <c r="BN331" s="7">
        <v>0.98684210000000006</v>
      </c>
      <c r="BO331" s="7">
        <v>0.99342109999999995</v>
      </c>
      <c r="BP331" s="7">
        <v>467.39726027397302</v>
      </c>
      <c r="BQ331" s="7">
        <v>477.86486486486501</v>
      </c>
      <c r="BR331" s="7">
        <v>472.66666666666703</v>
      </c>
      <c r="BS331" s="7">
        <v>10.467604590892201</v>
      </c>
      <c r="BT331" s="7">
        <v>8.0205505591312204E-2</v>
      </c>
      <c r="BU331" s="7">
        <v>3</v>
      </c>
      <c r="BV331" s="39">
        <v>50.844864864864824</v>
      </c>
      <c r="BW331" s="39">
        <v>29.13450874821817</v>
      </c>
      <c r="BX331" s="39">
        <v>50</v>
      </c>
      <c r="BY331" s="39">
        <v>-77.309048178613452</v>
      </c>
      <c r="BZ331" s="39">
        <v>60.504870212824137</v>
      </c>
      <c r="CA331" s="39">
        <v>23</v>
      </c>
      <c r="CB331">
        <v>0.68493150684931503</v>
      </c>
      <c r="CC331">
        <v>0.6576832345341227</v>
      </c>
      <c r="CD331" s="7">
        <v>0.95</v>
      </c>
      <c r="CE331" s="25">
        <v>383.29824561403507</v>
      </c>
      <c r="CF331" s="25">
        <v>447.4736842105263</v>
      </c>
      <c r="CG331" s="7">
        <v>0.98333333333333328</v>
      </c>
      <c r="CH331" s="7">
        <v>0.96666666666666667</v>
      </c>
      <c r="CI331" s="7">
        <v>0.97499999999999998</v>
      </c>
      <c r="CJ331" s="8">
        <v>2</v>
      </c>
      <c r="CK331" s="8" t="s">
        <v>506</v>
      </c>
      <c r="CL331" s="8">
        <f t="shared" si="151"/>
        <v>4</v>
      </c>
      <c r="CM331" s="8" t="s">
        <v>634</v>
      </c>
      <c r="CN331" s="8">
        <v>0</v>
      </c>
      <c r="CO331" s="8" t="s">
        <v>634</v>
      </c>
      <c r="CP331" s="8">
        <v>0</v>
      </c>
      <c r="CQ331" s="7" t="s">
        <v>635</v>
      </c>
      <c r="CR331" s="7">
        <v>0</v>
      </c>
      <c r="CS331" s="7">
        <v>0</v>
      </c>
      <c r="CT331" s="7">
        <v>0</v>
      </c>
      <c r="CU331" s="8">
        <v>9</v>
      </c>
      <c r="CV331" s="8">
        <v>1</v>
      </c>
      <c r="CW331" s="7">
        <v>1</v>
      </c>
      <c r="CX331" s="7">
        <f t="shared" si="152"/>
        <v>0</v>
      </c>
      <c r="CY331" s="7">
        <f t="shared" si="153"/>
        <v>0</v>
      </c>
      <c r="CZ331" s="7">
        <v>0</v>
      </c>
      <c r="DA331" s="7">
        <v>0</v>
      </c>
      <c r="DB331" s="7">
        <v>0</v>
      </c>
      <c r="DC331" s="7">
        <v>1</v>
      </c>
      <c r="DD331" s="7">
        <v>0</v>
      </c>
      <c r="DE331" s="7">
        <v>13</v>
      </c>
      <c r="DF331" s="8">
        <v>35</v>
      </c>
      <c r="DG331" s="7">
        <v>40</v>
      </c>
      <c r="DH331" s="8">
        <v>0.95833333333333337</v>
      </c>
      <c r="DI331" s="8">
        <v>17</v>
      </c>
      <c r="DJ331" s="8">
        <v>15</v>
      </c>
      <c r="DK331" s="8">
        <v>0.37777777777777777</v>
      </c>
      <c r="DL331" s="8">
        <f t="shared" si="128"/>
        <v>0.33333333333333331</v>
      </c>
      <c r="DM331" s="8">
        <f t="shared" si="129"/>
        <v>0.35555555555555557</v>
      </c>
      <c r="DN331" s="8">
        <v>725.38461538461536</v>
      </c>
      <c r="DO331" s="8">
        <v>697.21428571428567</v>
      </c>
      <c r="DP331" s="8">
        <v>710.77777777777783</v>
      </c>
      <c r="DQ331" s="8">
        <v>980.6</v>
      </c>
      <c r="DR331" s="8">
        <v>908.06666666666672</v>
      </c>
      <c r="DS331" s="8">
        <v>944.33333333333337</v>
      </c>
      <c r="DT331" s="8">
        <v>794.19047619047615</v>
      </c>
      <c r="DU331" s="8">
        <f t="shared" si="130"/>
        <v>-255.21538461538466</v>
      </c>
      <c r="DV331" s="8">
        <f t="shared" si="130"/>
        <v>-210.85238095238105</v>
      </c>
      <c r="DW331" s="8">
        <f t="shared" si="130"/>
        <v>-233.55555555555554</v>
      </c>
      <c r="EB331" s="7">
        <v>0.9736842</v>
      </c>
      <c r="EC331" s="7">
        <v>0.98684210000000006</v>
      </c>
      <c r="ED331" s="7">
        <v>0.9802632</v>
      </c>
      <c r="EE331" s="7">
        <v>439.36111111111097</v>
      </c>
      <c r="EF331" s="7">
        <v>439.277777777778</v>
      </c>
      <c r="EG331" s="7">
        <v>439.319444444444</v>
      </c>
      <c r="EH331" s="7">
        <v>-8.3333333333314399E-2</v>
      </c>
      <c r="EI331" s="7">
        <v>6.6842607402985602E-2</v>
      </c>
      <c r="EJ331" s="7">
        <v>5</v>
      </c>
      <c r="EK331">
        <v>47.89638215665606</v>
      </c>
      <c r="EL331">
        <v>27.833637457148757</v>
      </c>
      <c r="EM331">
        <v>39</v>
      </c>
      <c r="EN331">
        <v>-47.828559568285641</v>
      </c>
      <c r="EO331">
        <v>46.160298811961205</v>
      </c>
      <c r="EP331">
        <v>33</v>
      </c>
      <c r="EQ331">
        <v>0.54166666666666663</v>
      </c>
      <c r="ER331">
        <v>1.0014180353534081</v>
      </c>
      <c r="ES331" s="7">
        <v>0.95833333333333337</v>
      </c>
      <c r="ET331" s="25">
        <v>375.88135593220341</v>
      </c>
      <c r="EU331" s="25">
        <v>451.30357142857144</v>
      </c>
      <c r="EV331" s="7">
        <v>1</v>
      </c>
      <c r="EW331" s="7">
        <v>0.95</v>
      </c>
      <c r="EX331" s="7">
        <v>0.97499999999999998</v>
      </c>
    </row>
    <row r="332" spans="1:154" x14ac:dyDescent="0.25">
      <c r="A332" s="3">
        <v>3039</v>
      </c>
      <c r="B332" s="7" t="s">
        <v>130</v>
      </c>
      <c r="C332" s="7" t="str">
        <f t="shared" si="146"/>
        <v>00</v>
      </c>
      <c r="D332" s="7">
        <f t="shared" si="147"/>
        <v>1900</v>
      </c>
      <c r="E332" s="7">
        <f t="shared" si="148"/>
        <v>2000</v>
      </c>
      <c r="F332" s="7">
        <f t="shared" si="149"/>
        <v>19</v>
      </c>
      <c r="G332" s="7" t="s">
        <v>447</v>
      </c>
      <c r="H332" s="7">
        <f t="shared" si="144"/>
        <v>1</v>
      </c>
      <c r="I332" s="7"/>
      <c r="J332" s="7" t="s">
        <v>470</v>
      </c>
      <c r="K332" s="7">
        <f t="shared" si="135"/>
        <v>1</v>
      </c>
      <c r="L332" s="7">
        <v>12</v>
      </c>
      <c r="M332" s="7" t="s">
        <v>495</v>
      </c>
      <c r="N332" s="7">
        <f t="shared" si="143"/>
        <v>1</v>
      </c>
      <c r="O332" s="7" t="s">
        <v>494</v>
      </c>
      <c r="P332" s="7">
        <f t="shared" si="145"/>
        <v>0</v>
      </c>
      <c r="Q332" s="7" t="s">
        <v>495</v>
      </c>
      <c r="R332" s="7">
        <f t="shared" si="154"/>
        <v>1</v>
      </c>
      <c r="S332" s="7" t="s">
        <v>501</v>
      </c>
      <c r="T332" s="7">
        <f t="shared" si="150"/>
        <v>1</v>
      </c>
      <c r="U332" s="7" t="s">
        <v>504</v>
      </c>
      <c r="V332" s="25">
        <v>53</v>
      </c>
      <c r="W332" s="25">
        <v>60</v>
      </c>
      <c r="X332" s="25">
        <v>26</v>
      </c>
      <c r="Y332" s="7">
        <f t="shared" si="155"/>
        <v>3</v>
      </c>
      <c r="Z332" s="7" t="s">
        <v>514</v>
      </c>
      <c r="AA332" s="7">
        <f t="shared" si="140"/>
        <v>6</v>
      </c>
      <c r="AB332" s="7">
        <v>4</v>
      </c>
      <c r="AC332" s="7">
        <v>1</v>
      </c>
      <c r="AD332" s="7">
        <v>0</v>
      </c>
      <c r="AE332" s="7">
        <v>11</v>
      </c>
      <c r="AF332" s="7">
        <v>5</v>
      </c>
      <c r="AG332" s="7">
        <v>2</v>
      </c>
      <c r="AH332" s="7">
        <v>1</v>
      </c>
      <c r="AI332" s="7">
        <v>3</v>
      </c>
      <c r="AJ332" s="7">
        <v>3</v>
      </c>
      <c r="AK332" s="7">
        <v>2</v>
      </c>
      <c r="AL332" s="7">
        <v>12</v>
      </c>
      <c r="AM332" s="7">
        <v>33</v>
      </c>
      <c r="AN332" s="7">
        <v>30</v>
      </c>
      <c r="AO332" s="7">
        <v>38</v>
      </c>
      <c r="AP332" s="7">
        <v>41</v>
      </c>
      <c r="AQ332" s="7">
        <v>12</v>
      </c>
      <c r="AR332" s="7">
        <v>36</v>
      </c>
      <c r="AS332" s="7">
        <v>1</v>
      </c>
      <c r="AT332" s="8">
        <v>25</v>
      </c>
      <c r="AU332" s="8">
        <v>28</v>
      </c>
      <c r="AV332" s="8">
        <v>0.55555555555555558</v>
      </c>
      <c r="AW332" s="8">
        <v>0.62222222222222223</v>
      </c>
      <c r="AX332" s="8">
        <v>0.58888888888888891</v>
      </c>
      <c r="AY332" s="8">
        <v>550.4</v>
      </c>
      <c r="AZ332" s="8">
        <v>582.70588235294122</v>
      </c>
      <c r="BA332" s="8">
        <v>565.24324324324323</v>
      </c>
      <c r="BB332" s="8">
        <v>512.04166666666663</v>
      </c>
      <c r="BC332" s="8">
        <v>507.26923076923077</v>
      </c>
      <c r="BD332" s="8">
        <v>509.56</v>
      </c>
      <c r="BE332" s="8">
        <v>533.24137931034488</v>
      </c>
      <c r="BF332" s="8">
        <v>38.358333333333348</v>
      </c>
      <c r="BG332" s="8">
        <v>75.436651583710443</v>
      </c>
      <c r="BH332" s="8">
        <v>55.683243243243226</v>
      </c>
      <c r="BM332" s="7">
        <v>0.9473684</v>
      </c>
      <c r="BN332" s="7">
        <v>0.9736842</v>
      </c>
      <c r="BO332" s="7">
        <v>0.96052630000000006</v>
      </c>
      <c r="BP332" s="7">
        <v>426.09859154929597</v>
      </c>
      <c r="BQ332" s="7">
        <v>425.5</v>
      </c>
      <c r="BR332" s="7">
        <v>425.797202797203</v>
      </c>
      <c r="BS332" s="7">
        <v>-0.59859154929574698</v>
      </c>
      <c r="BT332" s="7">
        <v>5.3058422379718799E-2</v>
      </c>
      <c r="BU332" s="7">
        <v>5</v>
      </c>
      <c r="BV332" s="39">
        <v>33.60407617774807</v>
      </c>
      <c r="BW332" s="39">
        <v>24.503056177677148</v>
      </c>
      <c r="BX332" s="39">
        <v>41</v>
      </c>
      <c r="BY332" s="39">
        <v>-42.886875828546209</v>
      </c>
      <c r="BZ332" s="39">
        <v>37.958956968703994</v>
      </c>
      <c r="CA332" s="39">
        <v>31</v>
      </c>
      <c r="CB332">
        <v>0.56944444444444442</v>
      </c>
      <c r="CC332">
        <v>0.78355150680807217</v>
      </c>
      <c r="CD332" s="7">
        <v>0.93333333333333335</v>
      </c>
      <c r="CE332" s="25">
        <v>356.32203389830511</v>
      </c>
      <c r="CF332" s="25">
        <v>433.67924528301887</v>
      </c>
      <c r="CG332" s="7">
        <v>1</v>
      </c>
      <c r="CH332" s="7">
        <v>0.91666666666666663</v>
      </c>
      <c r="CI332" s="7">
        <v>0.95833333333333337</v>
      </c>
      <c r="CJ332" s="8"/>
      <c r="CK332" s="8"/>
      <c r="CL332" s="8"/>
      <c r="CM332" s="8"/>
      <c r="CN332" s="8"/>
      <c r="CO332" s="8"/>
      <c r="CP332" s="8"/>
      <c r="CU332" s="8"/>
      <c r="CV332" s="8"/>
      <c r="DF332" s="8"/>
      <c r="ET332" s="25"/>
      <c r="EU332" s="25"/>
    </row>
    <row r="333" spans="1:154" x14ac:dyDescent="0.25">
      <c r="A333" s="3">
        <v>3040</v>
      </c>
      <c r="B333" s="7" t="s">
        <v>287</v>
      </c>
      <c r="C333" s="7" t="str">
        <f t="shared" si="146"/>
        <v>00</v>
      </c>
      <c r="D333" s="7">
        <f t="shared" si="147"/>
        <v>1900</v>
      </c>
      <c r="E333" s="7">
        <f t="shared" si="148"/>
        <v>2000</v>
      </c>
      <c r="F333" s="7">
        <f t="shared" si="149"/>
        <v>19</v>
      </c>
      <c r="G333" s="7" t="s">
        <v>447</v>
      </c>
      <c r="H333" s="7">
        <f t="shared" si="144"/>
        <v>1</v>
      </c>
      <c r="I333" s="7"/>
      <c r="J333" s="7" t="s">
        <v>470</v>
      </c>
      <c r="K333" s="7">
        <f t="shared" si="135"/>
        <v>1</v>
      </c>
      <c r="L333" s="7">
        <v>12</v>
      </c>
      <c r="M333" s="7" t="s">
        <v>494</v>
      </c>
      <c r="N333" s="7">
        <f t="shared" ref="N333:N339" si="156">IF(M333="לא",0,1)</f>
        <v>0</v>
      </c>
      <c r="O333" s="7" t="s">
        <v>494</v>
      </c>
      <c r="P333" s="7">
        <f t="shared" si="145"/>
        <v>0</v>
      </c>
      <c r="Q333" s="7" t="s">
        <v>495</v>
      </c>
      <c r="R333" s="7">
        <f t="shared" si="154"/>
        <v>1</v>
      </c>
      <c r="S333" s="7" t="s">
        <v>501</v>
      </c>
      <c r="T333" s="7">
        <f t="shared" si="150"/>
        <v>1</v>
      </c>
      <c r="U333" s="7" t="s">
        <v>506</v>
      </c>
      <c r="V333" s="25">
        <v>54</v>
      </c>
      <c r="W333" s="25">
        <v>60</v>
      </c>
      <c r="X333" s="25">
        <v>33</v>
      </c>
      <c r="Y333" s="7">
        <f t="shared" si="155"/>
        <v>4</v>
      </c>
      <c r="Z333" s="7" t="s">
        <v>514</v>
      </c>
      <c r="AA333" s="7">
        <f t="shared" si="140"/>
        <v>6</v>
      </c>
      <c r="AB333" s="7">
        <v>3</v>
      </c>
      <c r="AC333" s="7">
        <v>0</v>
      </c>
      <c r="AD333" s="7">
        <v>9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31</v>
      </c>
      <c r="AN333" s="7">
        <v>27</v>
      </c>
      <c r="AO333" s="7">
        <v>43</v>
      </c>
      <c r="AP333" s="7">
        <v>40</v>
      </c>
      <c r="AQ333" s="7">
        <v>8</v>
      </c>
      <c r="AR333" s="7">
        <v>34</v>
      </c>
      <c r="AS333" s="7">
        <v>1</v>
      </c>
      <c r="AT333" s="8">
        <v>25</v>
      </c>
      <c r="AU333" s="8">
        <v>23</v>
      </c>
      <c r="AV333" s="8">
        <v>0.55555555555555558</v>
      </c>
      <c r="AW333" s="8">
        <v>0.51111111111111107</v>
      </c>
      <c r="AX333" s="8">
        <v>0.53333333333333333</v>
      </c>
      <c r="AY333" s="8">
        <v>643.68421052631584</v>
      </c>
      <c r="AZ333" s="8">
        <v>611</v>
      </c>
      <c r="BA333" s="8">
        <v>626.52499999999998</v>
      </c>
      <c r="BB333" s="8">
        <v>615.64</v>
      </c>
      <c r="BC333" s="8">
        <v>608.26086956521738</v>
      </c>
      <c r="BD333" s="8">
        <v>612.10416666666663</v>
      </c>
      <c r="BE333" s="8">
        <v>618.65909090909088</v>
      </c>
      <c r="BF333" s="8">
        <v>28.044210526315851</v>
      </c>
      <c r="BG333" s="8">
        <v>2.7391304347826235</v>
      </c>
      <c r="BH333" s="8">
        <v>14.420833333333348</v>
      </c>
      <c r="BM333" s="7">
        <v>0.96052630000000006</v>
      </c>
      <c r="BN333" s="7">
        <v>1</v>
      </c>
      <c r="BO333" s="7">
        <v>0.9802632</v>
      </c>
      <c r="BP333" s="7">
        <v>441.82857142857102</v>
      </c>
      <c r="BQ333" s="7">
        <v>447.90540540540502</v>
      </c>
      <c r="BR333" s="7">
        <v>444.95138888888903</v>
      </c>
      <c r="BS333" s="7">
        <v>6.0768339768340001</v>
      </c>
      <c r="BT333" s="7">
        <v>4.74955856566881E-2</v>
      </c>
      <c r="BU333" s="7">
        <v>5</v>
      </c>
      <c r="BV333" s="39">
        <v>32.564496314496324</v>
      </c>
      <c r="BW333" s="39">
        <v>23.667145602960574</v>
      </c>
      <c r="BX333" s="39">
        <v>44</v>
      </c>
      <c r="BY333" s="39">
        <v>-47.844594594594582</v>
      </c>
      <c r="BZ333" s="39">
        <v>45.700597839165567</v>
      </c>
      <c r="CA333" s="39">
        <v>28</v>
      </c>
      <c r="CB333">
        <v>0.61111111111111116</v>
      </c>
      <c r="CC333">
        <v>0.68063062484754377</v>
      </c>
      <c r="CD333" s="7">
        <v>0.92500000000000004</v>
      </c>
      <c r="CE333" s="25">
        <v>351.5</v>
      </c>
      <c r="CF333" s="25">
        <v>409.39622641509436</v>
      </c>
      <c r="CG333" s="7">
        <v>1</v>
      </c>
      <c r="CH333" s="7">
        <v>0.91666666666666663</v>
      </c>
      <c r="CI333" s="7">
        <v>0.95833333333333337</v>
      </c>
      <c r="CJ333" s="8">
        <v>3</v>
      </c>
      <c r="CK333" s="8" t="s">
        <v>504</v>
      </c>
      <c r="CL333" s="8">
        <f t="shared" si="151"/>
        <v>3</v>
      </c>
      <c r="CM333" s="8" t="s">
        <v>639</v>
      </c>
      <c r="CN333" s="8">
        <v>1</v>
      </c>
      <c r="CO333" s="8" t="s">
        <v>634</v>
      </c>
      <c r="CP333" s="8">
        <v>0</v>
      </c>
      <c r="CQ333" s="7" t="s">
        <v>637</v>
      </c>
      <c r="CR333" s="7">
        <v>1</v>
      </c>
      <c r="CS333" s="7">
        <v>4</v>
      </c>
      <c r="CT333" s="7">
        <v>1</v>
      </c>
      <c r="CU333" s="8">
        <v>1</v>
      </c>
      <c r="CV333" s="8">
        <v>3</v>
      </c>
      <c r="CW333" s="7">
        <v>3</v>
      </c>
      <c r="CX333" s="7">
        <f t="shared" si="152"/>
        <v>0</v>
      </c>
      <c r="CY333" s="7">
        <f t="shared" si="153"/>
        <v>0</v>
      </c>
      <c r="CZ333" s="7">
        <v>0</v>
      </c>
      <c r="DA333" s="7">
        <v>0</v>
      </c>
      <c r="DB333" s="7">
        <v>0</v>
      </c>
      <c r="DC333" s="7">
        <v>3</v>
      </c>
      <c r="DD333" s="7">
        <v>0</v>
      </c>
      <c r="DE333" s="7">
        <v>3</v>
      </c>
      <c r="DF333" s="8">
        <v>32</v>
      </c>
      <c r="DG333" s="7">
        <v>40</v>
      </c>
      <c r="DH333" s="8">
        <v>1</v>
      </c>
      <c r="DI333" s="8">
        <v>25</v>
      </c>
      <c r="DJ333" s="8">
        <v>27</v>
      </c>
      <c r="DK333" s="8">
        <v>0.55555555555555558</v>
      </c>
      <c r="DL333" s="8">
        <f t="shared" si="128"/>
        <v>0.6</v>
      </c>
      <c r="DM333" s="8">
        <f t="shared" si="129"/>
        <v>0.57777777777777772</v>
      </c>
      <c r="DN333" s="8">
        <v>596.63157894736844</v>
      </c>
      <c r="DO333" s="8">
        <v>579.77777777777783</v>
      </c>
      <c r="DP333" s="8">
        <v>588.43243243243239</v>
      </c>
      <c r="DQ333" s="8">
        <v>625.20833333333337</v>
      </c>
      <c r="DR333" s="8">
        <v>587.30769230769226</v>
      </c>
      <c r="DS333" s="8">
        <v>605.5</v>
      </c>
      <c r="DT333" s="8">
        <v>598.24137931034488</v>
      </c>
      <c r="DU333" s="8">
        <f t="shared" si="130"/>
        <v>-28.576754385964932</v>
      </c>
      <c r="DV333" s="8">
        <f t="shared" si="130"/>
        <v>-7.5299145299144357</v>
      </c>
      <c r="DW333" s="8">
        <f t="shared" si="130"/>
        <v>-17.067567567567608</v>
      </c>
      <c r="EB333" s="7">
        <v>0.9473684</v>
      </c>
      <c r="EC333" s="7">
        <v>0.96052630000000006</v>
      </c>
      <c r="ED333" s="7">
        <v>0.9539474</v>
      </c>
      <c r="EE333" s="7">
        <v>426.42253521126798</v>
      </c>
      <c r="EF333" s="7">
        <v>439.347222222222</v>
      </c>
      <c r="EG333" s="7">
        <v>432.93006993006998</v>
      </c>
      <c r="EH333" s="7">
        <v>12.924687010954599</v>
      </c>
      <c r="EI333" s="7">
        <v>3.63243068385882E-2</v>
      </c>
      <c r="EJ333" s="7">
        <v>5</v>
      </c>
      <c r="EK333">
        <v>36.936461672981594</v>
      </c>
      <c r="EL333">
        <v>26.3466805895854</v>
      </c>
      <c r="EM333">
        <v>47</v>
      </c>
      <c r="EN333">
        <v>-28.64155251141554</v>
      </c>
      <c r="EO333">
        <v>26.537185649993518</v>
      </c>
      <c r="EP333">
        <v>24</v>
      </c>
      <c r="EQ333">
        <v>0.6619718309859155</v>
      </c>
      <c r="ER333">
        <v>1.2896110173587827</v>
      </c>
      <c r="ES333" s="7">
        <v>0.94166666666666665</v>
      </c>
      <c r="ET333" s="25">
        <v>338.12068965517244</v>
      </c>
      <c r="EU333" s="25">
        <v>372.85454545454547</v>
      </c>
      <c r="EV333" s="7">
        <v>1</v>
      </c>
      <c r="EW333" s="7">
        <v>0.91666666666666663</v>
      </c>
      <c r="EX333" s="7">
        <v>0.95833333333333337</v>
      </c>
    </row>
    <row r="334" spans="1:154" x14ac:dyDescent="0.25">
      <c r="A334" s="4">
        <v>3041</v>
      </c>
      <c r="B334" s="7" t="s">
        <v>40</v>
      </c>
      <c r="C334" s="7" t="str">
        <f t="shared" si="146"/>
        <v>00</v>
      </c>
      <c r="D334" s="7">
        <f t="shared" si="147"/>
        <v>1900</v>
      </c>
      <c r="E334" s="7">
        <f t="shared" si="148"/>
        <v>2000</v>
      </c>
      <c r="F334" s="7">
        <f t="shared" si="149"/>
        <v>19</v>
      </c>
      <c r="G334" s="7" t="s">
        <v>447</v>
      </c>
      <c r="H334" s="7">
        <f t="shared" si="144"/>
        <v>1</v>
      </c>
      <c r="I334" s="7"/>
      <c r="J334" s="7" t="s">
        <v>470</v>
      </c>
      <c r="K334" s="7">
        <f t="shared" si="135"/>
        <v>1</v>
      </c>
      <c r="L334" s="7">
        <v>12</v>
      </c>
      <c r="M334" s="7" t="s">
        <v>495</v>
      </c>
      <c r="N334" s="7">
        <f t="shared" si="156"/>
        <v>1</v>
      </c>
      <c r="O334" s="7" t="s">
        <v>494</v>
      </c>
      <c r="P334" s="7">
        <f t="shared" si="145"/>
        <v>0</v>
      </c>
      <c r="Q334" s="7" t="s">
        <v>494</v>
      </c>
      <c r="R334" s="7">
        <f t="shared" si="154"/>
        <v>0</v>
      </c>
      <c r="S334" s="7" t="s">
        <v>501</v>
      </c>
      <c r="T334" s="7">
        <f t="shared" si="150"/>
        <v>1</v>
      </c>
      <c r="U334" s="7" t="s">
        <v>506</v>
      </c>
      <c r="V334" s="25">
        <v>52</v>
      </c>
      <c r="W334" s="25">
        <v>50</v>
      </c>
      <c r="X334" s="25">
        <v>27</v>
      </c>
      <c r="Y334" s="7">
        <f t="shared" si="155"/>
        <v>4</v>
      </c>
      <c r="Z334" s="7" t="s">
        <v>514</v>
      </c>
      <c r="AA334" s="7">
        <f t="shared" si="140"/>
        <v>6</v>
      </c>
      <c r="AB334" s="7">
        <v>13</v>
      </c>
      <c r="AC334" s="7">
        <v>5</v>
      </c>
      <c r="AD334" s="10"/>
      <c r="AE334" s="7">
        <v>3</v>
      </c>
      <c r="AF334" s="7">
        <v>0</v>
      </c>
      <c r="AG334" s="7">
        <v>0</v>
      </c>
      <c r="AH334" s="7">
        <v>3</v>
      </c>
      <c r="AI334" s="7">
        <v>0</v>
      </c>
      <c r="AJ334" s="7">
        <v>0</v>
      </c>
      <c r="AK334" s="7">
        <v>3</v>
      </c>
      <c r="AL334" s="7">
        <v>11</v>
      </c>
      <c r="AM334" s="7">
        <v>26</v>
      </c>
      <c r="AN334" s="7">
        <v>27</v>
      </c>
      <c r="AO334" s="7">
        <v>37.285714285714292</v>
      </c>
      <c r="AP334" s="7">
        <v>34.875</v>
      </c>
      <c r="AQ334" s="7">
        <v>23</v>
      </c>
      <c r="AR334" s="7">
        <v>28.888888888888889</v>
      </c>
      <c r="AS334" s="7">
        <v>0.83333333333333337</v>
      </c>
      <c r="AT334" s="8">
        <v>28</v>
      </c>
      <c r="AU334" s="8">
        <v>28</v>
      </c>
      <c r="AV334" s="8">
        <v>0.62222222222222223</v>
      </c>
      <c r="AW334" s="8">
        <v>0.62222222222222223</v>
      </c>
      <c r="AX334" s="8">
        <v>0.62222222222222223</v>
      </c>
      <c r="AY334" s="8">
        <v>807.17647058823525</v>
      </c>
      <c r="AZ334" s="8">
        <v>798.11764705882354</v>
      </c>
      <c r="BA334" s="8">
        <v>802.64705882352939</v>
      </c>
      <c r="BB334" s="8">
        <v>749.36</v>
      </c>
      <c r="BC334" s="8">
        <v>765.18518518518522</v>
      </c>
      <c r="BD334" s="8">
        <v>757.57692307692309</v>
      </c>
      <c r="BE334" s="8">
        <v>775.39534883720933</v>
      </c>
      <c r="BF334" s="8">
        <v>57.816470588235234</v>
      </c>
      <c r="BG334" s="8">
        <v>32.932461873638317</v>
      </c>
      <c r="BH334" s="8">
        <v>45.070135746606297</v>
      </c>
      <c r="BM334" s="7">
        <v>0.8947368</v>
      </c>
      <c r="BN334" s="7">
        <v>0.98684210000000006</v>
      </c>
      <c r="BO334" s="7">
        <v>0.94078949999999995</v>
      </c>
      <c r="BP334" s="7">
        <v>539</v>
      </c>
      <c r="BQ334" s="7">
        <v>508.055555555556</v>
      </c>
      <c r="BR334" s="7">
        <v>522.85507246376801</v>
      </c>
      <c r="BS334" s="7">
        <v>-30.9444444444445</v>
      </c>
      <c r="BT334" s="7">
        <v>0.11936960269364701</v>
      </c>
      <c r="BU334" s="7">
        <v>9</v>
      </c>
      <c r="BV334" s="39">
        <v>73.854242424242415</v>
      </c>
      <c r="BW334" s="39">
        <v>35.499003303433568</v>
      </c>
      <c r="BX334" s="39">
        <v>44</v>
      </c>
      <c r="BY334" s="39">
        <v>-202.03014492753624</v>
      </c>
      <c r="BZ334" s="39">
        <v>141.49926355957371</v>
      </c>
      <c r="CA334" s="39">
        <v>23</v>
      </c>
      <c r="CB334">
        <v>0.65671641791044777</v>
      </c>
      <c r="CC334">
        <v>0.36556050806542906</v>
      </c>
      <c r="CD334" s="7">
        <v>0.84166666666666667</v>
      </c>
      <c r="CE334" s="25">
        <v>618.83018867924534</v>
      </c>
      <c r="CF334" s="25">
        <v>652.8125</v>
      </c>
      <c r="CG334" s="7">
        <v>0.9</v>
      </c>
      <c r="CH334" s="7">
        <v>0.81666666666666665</v>
      </c>
      <c r="CI334" s="7">
        <v>0.85833333333333328</v>
      </c>
      <c r="CJ334" s="8">
        <v>2</v>
      </c>
      <c r="CK334" s="8" t="s">
        <v>504</v>
      </c>
      <c r="CL334" s="8">
        <f t="shared" si="151"/>
        <v>3</v>
      </c>
      <c r="CM334" s="8" t="s">
        <v>631</v>
      </c>
      <c r="CN334" s="8">
        <v>2</v>
      </c>
      <c r="CO334" s="8" t="s">
        <v>631</v>
      </c>
      <c r="CP334" s="8">
        <v>2</v>
      </c>
      <c r="CQ334" s="7" t="s">
        <v>636</v>
      </c>
      <c r="CR334" s="7">
        <v>2</v>
      </c>
      <c r="CS334" s="7">
        <v>8</v>
      </c>
      <c r="CT334" s="7">
        <v>2</v>
      </c>
      <c r="CU334" s="8">
        <v>1</v>
      </c>
      <c r="CV334" s="8">
        <v>0</v>
      </c>
      <c r="CW334" s="7">
        <v>22</v>
      </c>
      <c r="CX334" s="7">
        <f t="shared" si="152"/>
        <v>0</v>
      </c>
      <c r="CY334" s="7">
        <f t="shared" si="153"/>
        <v>0</v>
      </c>
      <c r="CZ334" s="7">
        <v>4</v>
      </c>
      <c r="DA334" s="7">
        <v>1</v>
      </c>
      <c r="DB334" s="7">
        <v>7</v>
      </c>
      <c r="DC334" s="7">
        <v>10</v>
      </c>
      <c r="DD334" s="7">
        <v>4</v>
      </c>
      <c r="DE334" s="7">
        <v>11</v>
      </c>
      <c r="DF334" s="8">
        <v>32</v>
      </c>
      <c r="DG334" s="7" t="e">
        <v>#DIV/0!</v>
      </c>
      <c r="DH334" s="8">
        <v>0.91666666666666663</v>
      </c>
      <c r="DI334" s="8">
        <v>21</v>
      </c>
      <c r="DJ334" s="8">
        <v>31</v>
      </c>
      <c r="DK334" s="8">
        <v>0.46666666666666667</v>
      </c>
      <c r="DL334" s="8">
        <f t="shared" ref="DL334:DL403" si="157">DJ334/45</f>
        <v>0.68888888888888888</v>
      </c>
      <c r="DM334" s="8">
        <f t="shared" si="129"/>
        <v>0.57777777777777772</v>
      </c>
      <c r="DN334" s="8">
        <v>753.86363636363637</v>
      </c>
      <c r="DO334" s="8">
        <v>705.28571428571433</v>
      </c>
      <c r="DP334" s="8">
        <v>734.97222222222217</v>
      </c>
      <c r="DQ334" s="8">
        <v>775.45</v>
      </c>
      <c r="DR334" s="8">
        <v>724.8</v>
      </c>
      <c r="DS334" s="8">
        <v>745.06</v>
      </c>
      <c r="DT334" s="8">
        <v>740.83720930232562</v>
      </c>
      <c r="DU334" s="8">
        <f t="shared" si="130"/>
        <v>-21.586363636363672</v>
      </c>
      <c r="DV334" s="8">
        <f t="shared" si="130"/>
        <v>-19.51428571428562</v>
      </c>
      <c r="DW334" s="8">
        <f t="shared" si="130"/>
        <v>-10.087777777777774</v>
      </c>
      <c r="EB334" s="9">
        <v>3.9473679999999997E-2</v>
      </c>
      <c r="EC334" s="9">
        <v>3.9473679999999997E-2</v>
      </c>
      <c r="ED334" s="9">
        <v>3.9473679999999997E-2</v>
      </c>
      <c r="EE334" s="9">
        <v>475.33333333333297</v>
      </c>
      <c r="EF334" s="9">
        <v>464.33333333333297</v>
      </c>
      <c r="EG334" s="9">
        <v>469.83333333333297</v>
      </c>
      <c r="EH334" s="9">
        <v>-11</v>
      </c>
      <c r="EI334" s="9">
        <v>0</v>
      </c>
      <c r="EJ334" s="9">
        <v>96</v>
      </c>
      <c r="EK334">
        <v>50.333333333333314</v>
      </c>
      <c r="EL334">
        <v>0</v>
      </c>
      <c r="EM334">
        <v>1</v>
      </c>
      <c r="EN334">
        <v>-41.666666666666686</v>
      </c>
      <c r="EO334">
        <v>25</v>
      </c>
      <c r="EP334">
        <v>2</v>
      </c>
      <c r="EQ334">
        <v>0.33333333333333331</v>
      </c>
      <c r="ER334">
        <v>1.2079999999999991</v>
      </c>
      <c r="ES334" s="7">
        <v>0.93333333333333335</v>
      </c>
      <c r="ET334" s="25">
        <v>440.33928571428572</v>
      </c>
      <c r="EU334" s="25">
        <v>471.82142857142856</v>
      </c>
      <c r="EV334" s="7">
        <v>0.96666666666666667</v>
      </c>
      <c r="EW334" s="7">
        <v>0.96666666666666667</v>
      </c>
      <c r="EX334" s="7">
        <v>0.96666666666666667</v>
      </c>
    </row>
    <row r="335" spans="1:154" x14ac:dyDescent="0.25">
      <c r="A335" s="4">
        <v>3042</v>
      </c>
      <c r="B335" s="10" t="s">
        <v>288</v>
      </c>
      <c r="C335" s="10"/>
      <c r="D335" s="10"/>
      <c r="E335" s="10"/>
      <c r="F335" s="10"/>
      <c r="G335" s="7" t="s">
        <v>447</v>
      </c>
      <c r="H335" s="7">
        <f t="shared" si="144"/>
        <v>1</v>
      </c>
      <c r="I335" s="7"/>
      <c r="J335" s="7" t="s">
        <v>470</v>
      </c>
      <c r="K335" s="7">
        <f t="shared" si="135"/>
        <v>1</v>
      </c>
      <c r="L335" s="7">
        <v>12</v>
      </c>
      <c r="M335" s="7" t="s">
        <v>495</v>
      </c>
      <c r="N335" s="7">
        <f t="shared" si="156"/>
        <v>1</v>
      </c>
      <c r="O335" s="7" t="s">
        <v>494</v>
      </c>
      <c r="P335" s="7">
        <f t="shared" si="145"/>
        <v>0</v>
      </c>
      <c r="Q335" s="7" t="s">
        <v>494</v>
      </c>
      <c r="R335" s="7">
        <f t="shared" si="154"/>
        <v>0</v>
      </c>
      <c r="S335" s="7" t="s">
        <v>501</v>
      </c>
      <c r="T335" s="7">
        <f t="shared" si="150"/>
        <v>1</v>
      </c>
      <c r="U335" s="10"/>
      <c r="V335" s="25">
        <v>53</v>
      </c>
      <c r="W335" s="25">
        <v>40</v>
      </c>
      <c r="X335" s="25">
        <v>34</v>
      </c>
      <c r="Y335" s="10"/>
      <c r="Z335" s="7" t="s">
        <v>513</v>
      </c>
      <c r="AA335" s="7">
        <f t="shared" si="140"/>
        <v>5</v>
      </c>
      <c r="AB335" s="7">
        <v>5</v>
      </c>
      <c r="AC335" s="7">
        <v>4</v>
      </c>
      <c r="AD335" s="7">
        <v>0</v>
      </c>
      <c r="AE335" s="7">
        <v>2</v>
      </c>
      <c r="AF335" s="7">
        <v>0</v>
      </c>
      <c r="AG335" s="7">
        <v>0</v>
      </c>
      <c r="AH335" s="7">
        <v>0</v>
      </c>
      <c r="AI335" s="7">
        <v>2</v>
      </c>
      <c r="AJ335" s="7">
        <v>0</v>
      </c>
      <c r="AK335" s="7">
        <v>0</v>
      </c>
      <c r="AL335" s="7">
        <v>14</v>
      </c>
      <c r="AM335" s="7">
        <v>17</v>
      </c>
      <c r="AN335" s="7">
        <v>23</v>
      </c>
      <c r="AO335" s="7">
        <v>29</v>
      </c>
      <c r="AP335" s="7">
        <v>32</v>
      </c>
      <c r="AQ335" s="7">
        <v>21</v>
      </c>
      <c r="AR335" s="7">
        <v>44</v>
      </c>
      <c r="AS335" s="7">
        <v>0.875</v>
      </c>
      <c r="AT335" s="8">
        <v>24</v>
      </c>
      <c r="AU335" s="8">
        <v>27</v>
      </c>
      <c r="AV335" s="8">
        <v>0.53333333333333333</v>
      </c>
      <c r="AW335" s="8">
        <v>0.6</v>
      </c>
      <c r="AX335" s="8">
        <v>0.56666666666666665</v>
      </c>
      <c r="AY335" s="8">
        <v>836.04761904761904</v>
      </c>
      <c r="AZ335" s="8">
        <v>917</v>
      </c>
      <c r="BA335" s="8">
        <v>873.41025641025647</v>
      </c>
      <c r="BB335" s="8">
        <v>805.58333333333337</v>
      </c>
      <c r="BC335" s="8">
        <v>710.16666666666663</v>
      </c>
      <c r="BD335" s="8">
        <v>757.875</v>
      </c>
      <c r="BE335" s="8">
        <v>809.66666666666663</v>
      </c>
      <c r="BF335" s="8">
        <v>30.464285714285666</v>
      </c>
      <c r="BG335" s="8">
        <v>206.83333333333337</v>
      </c>
      <c r="BH335" s="8">
        <v>115.53525641025647</v>
      </c>
      <c r="BM335" s="7">
        <v>0.98684210000000006</v>
      </c>
      <c r="BN335" s="7">
        <v>0.9736842</v>
      </c>
      <c r="BO335" s="7">
        <v>0.9802632</v>
      </c>
      <c r="BP335" s="7">
        <v>429.45945945945903</v>
      </c>
      <c r="BQ335" s="7">
        <v>435.33333333333297</v>
      </c>
      <c r="BR335" s="7">
        <v>432.35616438356197</v>
      </c>
      <c r="BS335" s="7">
        <v>5.8738738738738299</v>
      </c>
      <c r="BT335" s="7">
        <v>4.1254073735277501E-2</v>
      </c>
      <c r="BU335" s="7">
        <v>3</v>
      </c>
      <c r="BV335" s="39">
        <v>31.626016260162547</v>
      </c>
      <c r="BW335" s="39">
        <v>21.913626345978756</v>
      </c>
      <c r="BX335" s="39">
        <v>41</v>
      </c>
      <c r="BY335" s="39">
        <v>-26.121212121212164</v>
      </c>
      <c r="BZ335" s="39">
        <v>18.658154296797001</v>
      </c>
      <c r="CA335" s="39">
        <v>33</v>
      </c>
      <c r="CB335">
        <v>0.55405405405405406</v>
      </c>
      <c r="CC335">
        <v>1.2107407616999564</v>
      </c>
      <c r="CD335" s="7">
        <v>0.92500000000000004</v>
      </c>
      <c r="CE335" s="25">
        <v>407.94736842105266</v>
      </c>
      <c r="CF335" s="25">
        <v>481.92592592592592</v>
      </c>
      <c r="CG335" s="7">
        <v>0.98333333333333328</v>
      </c>
      <c r="CH335" s="7">
        <v>0.93333333333333335</v>
      </c>
      <c r="CI335" s="7">
        <v>0.95833333333333337</v>
      </c>
      <c r="CJ335" s="8">
        <v>2</v>
      </c>
      <c r="CK335" s="8" t="s">
        <v>504</v>
      </c>
      <c r="CL335" s="8">
        <f t="shared" si="151"/>
        <v>3</v>
      </c>
      <c r="CM335" s="8" t="s">
        <v>631</v>
      </c>
      <c r="CN335" s="8">
        <v>2</v>
      </c>
      <c r="CO335" s="8" t="s">
        <v>631</v>
      </c>
      <c r="CP335" s="8">
        <v>2</v>
      </c>
      <c r="CQ335" s="7" t="s">
        <v>637</v>
      </c>
      <c r="CR335" s="7">
        <v>1</v>
      </c>
      <c r="CS335" s="7">
        <v>8</v>
      </c>
      <c r="CT335" s="7">
        <v>4</v>
      </c>
      <c r="CU335" s="8">
        <v>0</v>
      </c>
      <c r="CV335" s="8">
        <v>0</v>
      </c>
      <c r="CW335" s="7">
        <v>18</v>
      </c>
      <c r="CX335" s="7">
        <f t="shared" si="152"/>
        <v>0</v>
      </c>
      <c r="CY335" s="7">
        <f t="shared" si="153"/>
        <v>0</v>
      </c>
      <c r="CZ335" s="7">
        <v>1</v>
      </c>
      <c r="DA335" s="7">
        <v>3</v>
      </c>
      <c r="DB335" s="7">
        <v>9</v>
      </c>
      <c r="DC335" s="7">
        <v>5</v>
      </c>
      <c r="DD335" s="7">
        <v>1</v>
      </c>
      <c r="DE335" s="7">
        <v>28</v>
      </c>
      <c r="DF335" s="8">
        <v>18</v>
      </c>
      <c r="DG335" s="7">
        <v>40</v>
      </c>
      <c r="DH335" s="8">
        <v>0.875</v>
      </c>
      <c r="DI335" s="8">
        <v>23</v>
      </c>
      <c r="DJ335" s="8">
        <v>26</v>
      </c>
      <c r="DK335" s="8">
        <v>0.51111111111111107</v>
      </c>
      <c r="DL335" s="8">
        <f t="shared" si="157"/>
        <v>0.57777777777777772</v>
      </c>
      <c r="DM335" s="8">
        <f t="shared" ref="DM335:DM404" si="158">(DI335+DJ335)/90</f>
        <v>0.5444444444444444</v>
      </c>
      <c r="DN335" s="8">
        <v>730.77272727272725</v>
      </c>
      <c r="DO335" s="8">
        <v>754.73684210526312</v>
      </c>
      <c r="DP335" s="8">
        <v>741.8780487804878</v>
      </c>
      <c r="DQ335" s="8">
        <v>734.86363636363637</v>
      </c>
      <c r="DR335" s="8">
        <v>665.03846153846155</v>
      </c>
      <c r="DS335" s="8">
        <v>697.04166666666663</v>
      </c>
      <c r="DT335" s="8">
        <v>717.69662921348311</v>
      </c>
      <c r="DU335" s="8">
        <f t="shared" ref="DU335:DW404" si="159">DN335-DQ335</f>
        <v>-4.0909090909091219</v>
      </c>
      <c r="DV335" s="8">
        <f t="shared" si="159"/>
        <v>89.698380566801575</v>
      </c>
      <c r="DW335" s="8">
        <f t="shared" si="159"/>
        <v>44.836382113821173</v>
      </c>
      <c r="EB335" s="7">
        <v>0.9736842</v>
      </c>
      <c r="EC335" s="7">
        <v>0.98684210000000006</v>
      </c>
      <c r="ED335" s="7">
        <v>0.9802632</v>
      </c>
      <c r="EE335" s="7">
        <v>447.16666666666703</v>
      </c>
      <c r="EF335" s="7">
        <v>462.91891891891902</v>
      </c>
      <c r="EG335" s="7">
        <v>455.15068493150699</v>
      </c>
      <c r="EH335" s="7">
        <v>15.7522522522522</v>
      </c>
      <c r="EI335" s="7">
        <v>5.52318671108325E-2</v>
      </c>
      <c r="EJ335" s="7">
        <v>3</v>
      </c>
      <c r="EK335">
        <v>51.237100737100739</v>
      </c>
      <c r="EL335">
        <v>28.111606085284635</v>
      </c>
      <c r="EM335">
        <v>44</v>
      </c>
      <c r="EN335">
        <v>-40.009652509652497</v>
      </c>
      <c r="EO335">
        <v>39.894439794670816</v>
      </c>
      <c r="EP335">
        <v>28</v>
      </c>
      <c r="EQ335">
        <v>0.61111111111111116</v>
      </c>
      <c r="ER335">
        <v>1.2806184888693941</v>
      </c>
      <c r="ES335" s="7">
        <v>0.97499999999999998</v>
      </c>
      <c r="ET335" s="25">
        <v>383.83050847457628</v>
      </c>
      <c r="EU335" s="25">
        <v>468.08620689655174</v>
      </c>
      <c r="EV335" s="7">
        <v>1</v>
      </c>
      <c r="EW335" s="7">
        <v>0.98333333333333328</v>
      </c>
      <c r="EX335" s="7">
        <v>0.9916666666666667</v>
      </c>
    </row>
    <row r="336" spans="1:154" x14ac:dyDescent="0.25">
      <c r="A336" s="4">
        <v>3043</v>
      </c>
      <c r="B336" s="7" t="s">
        <v>203</v>
      </c>
      <c r="C336" s="7" t="str">
        <f t="shared" ref="C336:C367" si="160">RIGHT(B336,2)</f>
        <v>00</v>
      </c>
      <c r="D336" s="7">
        <f t="shared" ref="D336:D378" si="161">IF(C336&gt;0,C336+1900,C336+2000)</f>
        <v>1900</v>
      </c>
      <c r="E336" s="7">
        <f t="shared" ref="E336:E378" si="162">IF(D336=1900,2000,D336)</f>
        <v>2000</v>
      </c>
      <c r="F336" s="7">
        <f t="shared" ref="F336:F378" si="163">2019-E336</f>
        <v>19</v>
      </c>
      <c r="G336" s="7" t="s">
        <v>447</v>
      </c>
      <c r="H336" s="7">
        <f t="shared" si="144"/>
        <v>1</v>
      </c>
      <c r="I336" s="7"/>
      <c r="J336" s="7" t="s">
        <v>470</v>
      </c>
      <c r="K336" s="7">
        <f t="shared" si="135"/>
        <v>1</v>
      </c>
      <c r="L336" s="7">
        <v>12</v>
      </c>
      <c r="M336" s="7" t="s">
        <v>495</v>
      </c>
      <c r="N336" s="7">
        <f t="shared" si="156"/>
        <v>1</v>
      </c>
      <c r="O336" s="7" t="s">
        <v>494</v>
      </c>
      <c r="P336" s="7">
        <f t="shared" si="145"/>
        <v>0</v>
      </c>
      <c r="Q336" s="7" t="s">
        <v>495</v>
      </c>
      <c r="R336" s="7">
        <f t="shared" si="154"/>
        <v>1</v>
      </c>
      <c r="S336" s="7" t="s">
        <v>501</v>
      </c>
      <c r="T336" s="7">
        <f t="shared" si="150"/>
        <v>1</v>
      </c>
      <c r="U336" s="7" t="s">
        <v>509</v>
      </c>
      <c r="V336" s="25">
        <v>49</v>
      </c>
      <c r="W336" s="25">
        <v>40</v>
      </c>
      <c r="X336" s="25">
        <v>22</v>
      </c>
      <c r="Y336" s="7">
        <f t="shared" ref="Y336:Y399" si="164">IF(ISNUMBER(SEARCH("טובה מאוד",U336)),4,IF(ISNUMBER(SEARCH("די טובה",U336)),3,IF(ISNUMBER(SEARCH("די רעה",U336)),2,1)))</f>
        <v>3</v>
      </c>
      <c r="Z336" s="7" t="s">
        <v>514</v>
      </c>
      <c r="AA336" s="7">
        <f t="shared" si="140"/>
        <v>6</v>
      </c>
      <c r="AB336" s="7">
        <v>5</v>
      </c>
      <c r="AC336" s="7">
        <v>1</v>
      </c>
      <c r="AD336" s="7">
        <v>0</v>
      </c>
      <c r="AE336" s="7">
        <v>4</v>
      </c>
      <c r="AF336" s="7">
        <v>4</v>
      </c>
      <c r="AG336" s="7">
        <v>0</v>
      </c>
      <c r="AH336" s="7">
        <v>0</v>
      </c>
      <c r="AI336" s="7">
        <v>0</v>
      </c>
      <c r="AJ336" s="7">
        <v>4</v>
      </c>
      <c r="AK336" s="7">
        <v>2</v>
      </c>
      <c r="AL336" s="7">
        <v>21</v>
      </c>
      <c r="AM336" s="7">
        <v>32</v>
      </c>
      <c r="AN336" s="7">
        <v>29</v>
      </c>
      <c r="AO336" s="7">
        <v>34.875</v>
      </c>
      <c r="AP336" s="7">
        <v>39</v>
      </c>
      <c r="AQ336" s="7">
        <v>19</v>
      </c>
      <c r="AR336" s="7">
        <v>32</v>
      </c>
      <c r="AS336" s="7">
        <v>0.95833333333333337</v>
      </c>
      <c r="AT336" s="8">
        <v>21</v>
      </c>
      <c r="AU336" s="8">
        <v>26</v>
      </c>
      <c r="AV336" s="8">
        <v>0.46666666666666667</v>
      </c>
      <c r="AW336" s="8">
        <v>0.57777777777777772</v>
      </c>
      <c r="AX336" s="8">
        <v>0.52222222222222225</v>
      </c>
      <c r="AY336" s="8">
        <v>459.43478260869563</v>
      </c>
      <c r="AZ336" s="8">
        <v>613.57894736842104</v>
      </c>
      <c r="BA336" s="8">
        <v>529.16666666666663</v>
      </c>
      <c r="BB336" s="8">
        <v>578.52380952380952</v>
      </c>
      <c r="BC336" s="8">
        <v>525.07692307692309</v>
      </c>
      <c r="BD336" s="8">
        <v>548.95744680851067</v>
      </c>
      <c r="BE336" s="8">
        <v>539.61797752808991</v>
      </c>
      <c r="BF336" s="8">
        <v>-119.08902691511389</v>
      </c>
      <c r="BG336" s="8">
        <v>88.502024291497946</v>
      </c>
      <c r="BH336" s="8">
        <v>-19.790780141844039</v>
      </c>
      <c r="BM336" s="9"/>
      <c r="BN336" s="9"/>
      <c r="BO336" s="9"/>
      <c r="BP336" s="9"/>
      <c r="BQ336" s="9"/>
      <c r="BR336" s="9"/>
      <c r="BS336" s="9"/>
      <c r="BT336" s="9"/>
      <c r="BU336" s="9"/>
      <c r="BV336" s="39"/>
      <c r="BW336" s="39"/>
      <c r="BX336" s="39"/>
      <c r="BY336" s="39"/>
      <c r="BZ336" s="39"/>
      <c r="CA336" s="39"/>
      <c r="CB336"/>
      <c r="CC336"/>
      <c r="CD336" s="9">
        <v>2.5000000000000001E-2</v>
      </c>
      <c r="CE336" s="32">
        <v>315.66666666666669</v>
      </c>
      <c r="CF336" s="32"/>
      <c r="CG336" s="9">
        <v>0.05</v>
      </c>
      <c r="CH336" s="9">
        <v>0</v>
      </c>
      <c r="CI336" s="9">
        <v>2.5000000000000001E-2</v>
      </c>
      <c r="CJ336" s="8">
        <v>3</v>
      </c>
      <c r="CK336" s="8" t="s">
        <v>507</v>
      </c>
      <c r="CL336" s="8">
        <f t="shared" si="151"/>
        <v>2</v>
      </c>
      <c r="CM336" s="8" t="s">
        <v>634</v>
      </c>
      <c r="CN336" s="8">
        <v>0</v>
      </c>
      <c r="CO336" s="8" t="s">
        <v>634</v>
      </c>
      <c r="CP336" s="8">
        <v>0</v>
      </c>
      <c r="CQ336" s="7" t="s">
        <v>642</v>
      </c>
      <c r="CR336" s="7">
        <v>3</v>
      </c>
      <c r="CS336" s="7">
        <v>7</v>
      </c>
      <c r="CT336" s="7">
        <v>3</v>
      </c>
      <c r="CU336" s="8">
        <v>0</v>
      </c>
      <c r="CV336" s="8">
        <v>0</v>
      </c>
      <c r="CW336" s="7">
        <v>5</v>
      </c>
      <c r="CX336" s="7">
        <f t="shared" si="152"/>
        <v>0</v>
      </c>
      <c r="CY336" s="7">
        <f t="shared" si="153"/>
        <v>0</v>
      </c>
      <c r="CZ336" s="7">
        <v>3</v>
      </c>
      <c r="DA336" s="7">
        <v>0</v>
      </c>
      <c r="DB336" s="7">
        <v>0</v>
      </c>
      <c r="DC336" s="7">
        <v>2</v>
      </c>
      <c r="DD336" s="7">
        <v>2</v>
      </c>
      <c r="DE336" s="7">
        <v>21</v>
      </c>
      <c r="DF336" s="8">
        <v>27</v>
      </c>
      <c r="DG336" s="7">
        <v>40</v>
      </c>
      <c r="DH336" s="8">
        <v>0.95833333333333337</v>
      </c>
      <c r="DI336" s="8">
        <v>28</v>
      </c>
      <c r="DJ336" s="8">
        <v>25</v>
      </c>
      <c r="DK336" s="8">
        <v>0.62222222222222223</v>
      </c>
      <c r="DL336" s="8">
        <f t="shared" si="157"/>
        <v>0.55555555555555558</v>
      </c>
      <c r="DM336" s="8">
        <f t="shared" si="158"/>
        <v>0.58888888888888891</v>
      </c>
      <c r="DN336" s="8">
        <v>544.125</v>
      </c>
      <c r="DO336" s="8">
        <v>636.78947368421052</v>
      </c>
      <c r="DP336" s="8">
        <v>594.42857142857144</v>
      </c>
      <c r="DQ336" s="8">
        <v>609.2962962962963</v>
      </c>
      <c r="DR336" s="8">
        <v>574.6</v>
      </c>
      <c r="DS336" s="8">
        <v>592.61538461538464</v>
      </c>
      <c r="DT336" s="8">
        <v>593.34482758620686</v>
      </c>
      <c r="DU336" s="8">
        <f t="shared" si="159"/>
        <v>-65.171296296296305</v>
      </c>
      <c r="DV336" s="8">
        <f t="shared" si="159"/>
        <v>62.189473684210498</v>
      </c>
      <c r="DW336" s="8">
        <f t="shared" si="159"/>
        <v>1.8131868131868032</v>
      </c>
      <c r="EB336" s="7">
        <v>1</v>
      </c>
      <c r="EC336" s="7">
        <v>0.96052630000000006</v>
      </c>
      <c r="ED336" s="7">
        <v>0.9802632</v>
      </c>
      <c r="EE336" s="7">
        <v>489.875</v>
      </c>
      <c r="EF336" s="7">
        <v>511.9</v>
      </c>
      <c r="EG336" s="7">
        <v>500.73239436619701</v>
      </c>
      <c r="EH336" s="7">
        <v>22.024999999999999</v>
      </c>
      <c r="EI336" s="7">
        <v>3.2584607922022002E-2</v>
      </c>
      <c r="EJ336" s="7">
        <v>6</v>
      </c>
      <c r="EK336">
        <v>58.591880341880383</v>
      </c>
      <c r="EL336">
        <v>34.286962303821284</v>
      </c>
      <c r="EM336">
        <v>52</v>
      </c>
      <c r="EN336">
        <v>-53.984126984127009</v>
      </c>
      <c r="EO336">
        <v>56.680310482317246</v>
      </c>
      <c r="EP336">
        <v>21</v>
      </c>
      <c r="EQ336">
        <v>0.71232876712328763</v>
      </c>
      <c r="ER336">
        <v>1.0853538552009592</v>
      </c>
      <c r="ES336" s="7">
        <v>0.96666666666666667</v>
      </c>
      <c r="ET336" s="25">
        <v>418.74137931034483</v>
      </c>
      <c r="EU336" s="25">
        <v>530.25862068965512</v>
      </c>
      <c r="EV336" s="7">
        <v>1</v>
      </c>
      <c r="EW336" s="7">
        <v>0.98333333333333328</v>
      </c>
      <c r="EX336" s="7">
        <v>0.9916666666666667</v>
      </c>
    </row>
    <row r="337" spans="1:154" x14ac:dyDescent="0.25">
      <c r="A337" s="4">
        <v>3044</v>
      </c>
      <c r="B337" s="7" t="s">
        <v>289</v>
      </c>
      <c r="C337" s="7" t="str">
        <f t="shared" si="160"/>
        <v>99</v>
      </c>
      <c r="D337" s="7">
        <f t="shared" si="161"/>
        <v>1999</v>
      </c>
      <c r="E337" s="7">
        <f t="shared" si="162"/>
        <v>1999</v>
      </c>
      <c r="F337" s="7">
        <f t="shared" si="163"/>
        <v>20</v>
      </c>
      <c r="G337" s="7" t="s">
        <v>447</v>
      </c>
      <c r="H337" s="7">
        <f t="shared" si="144"/>
        <v>1</v>
      </c>
      <c r="I337" s="7"/>
      <c r="J337" s="7" t="s">
        <v>470</v>
      </c>
      <c r="K337" s="7">
        <f t="shared" ref="K337:K400" si="165">IF(ISNUMBER(SEARCH("עברית",J337)),1,0)</f>
        <v>1</v>
      </c>
      <c r="L337" s="7">
        <v>12</v>
      </c>
      <c r="M337" s="7" t="s">
        <v>495</v>
      </c>
      <c r="N337" s="7">
        <f t="shared" si="156"/>
        <v>1</v>
      </c>
      <c r="O337" s="7" t="s">
        <v>494</v>
      </c>
      <c r="P337" s="7">
        <f t="shared" si="145"/>
        <v>0</v>
      </c>
      <c r="Q337" s="7" t="s">
        <v>495</v>
      </c>
      <c r="R337" s="7">
        <f t="shared" si="154"/>
        <v>1</v>
      </c>
      <c r="S337" s="7" t="s">
        <v>501</v>
      </c>
      <c r="T337" s="7">
        <f t="shared" si="150"/>
        <v>1</v>
      </c>
      <c r="U337" s="7" t="s">
        <v>506</v>
      </c>
      <c r="V337" s="25">
        <v>49</v>
      </c>
      <c r="W337" s="25">
        <v>40</v>
      </c>
      <c r="X337" s="25">
        <v>26</v>
      </c>
      <c r="Y337" s="7">
        <f t="shared" si="164"/>
        <v>4</v>
      </c>
      <c r="Z337" s="7" t="s">
        <v>514</v>
      </c>
      <c r="AA337" s="7">
        <f t="shared" si="140"/>
        <v>6</v>
      </c>
      <c r="AB337" s="7">
        <v>14</v>
      </c>
      <c r="AC337" s="7">
        <v>7</v>
      </c>
      <c r="AD337" s="7">
        <v>0</v>
      </c>
      <c r="AE337" s="7">
        <v>10</v>
      </c>
      <c r="AF337" s="7">
        <v>0</v>
      </c>
      <c r="AG337" s="7">
        <v>0</v>
      </c>
      <c r="AH337" s="7">
        <v>1</v>
      </c>
      <c r="AI337" s="7">
        <v>9</v>
      </c>
      <c r="AJ337" s="7">
        <v>0</v>
      </c>
      <c r="AK337" s="7">
        <v>3</v>
      </c>
      <c r="AL337" s="7">
        <v>34</v>
      </c>
      <c r="AM337" s="7">
        <v>31</v>
      </c>
      <c r="AN337" s="7">
        <v>30</v>
      </c>
      <c r="AO337" s="7">
        <v>40</v>
      </c>
      <c r="AP337" s="7">
        <v>41</v>
      </c>
      <c r="AQ337" s="7">
        <v>17</v>
      </c>
      <c r="AR337" s="7">
        <v>36</v>
      </c>
      <c r="AS337" s="7">
        <v>0.91666666666666663</v>
      </c>
      <c r="AT337" s="8">
        <v>22</v>
      </c>
      <c r="AU337" s="8">
        <v>27</v>
      </c>
      <c r="AV337" s="8">
        <v>0.48888888888888887</v>
      </c>
      <c r="AW337" s="8">
        <v>0.6</v>
      </c>
      <c r="AX337" s="8">
        <v>0.5444444444444444</v>
      </c>
      <c r="AY337" s="8">
        <v>496.52173913043481</v>
      </c>
      <c r="AZ337" s="8">
        <v>505.5</v>
      </c>
      <c r="BA337" s="8">
        <v>500.46341463414632</v>
      </c>
      <c r="BB337" s="8">
        <v>547.72727272727275</v>
      </c>
      <c r="BC337" s="8">
        <v>562.85185185185185</v>
      </c>
      <c r="BD337" s="8">
        <v>556.0612244897959</v>
      </c>
      <c r="BE337" s="8">
        <v>530.73333333333335</v>
      </c>
      <c r="BF337" s="8">
        <v>-51.205533596837938</v>
      </c>
      <c r="BG337" s="8">
        <v>-57.351851851851848</v>
      </c>
      <c r="BH337" s="8">
        <v>-55.597809855649587</v>
      </c>
      <c r="BM337" s="7">
        <v>0.93421050000000005</v>
      </c>
      <c r="BN337" s="7">
        <v>0.84210529999999995</v>
      </c>
      <c r="BO337" s="7">
        <v>0.88815789999999994</v>
      </c>
      <c r="BP337" s="7">
        <v>422.48529411764702</v>
      </c>
      <c r="BQ337" s="7">
        <v>409.444444444444</v>
      </c>
      <c r="BR337" s="7">
        <v>416.21374045801502</v>
      </c>
      <c r="BS337" s="7">
        <v>-13.040849673202599</v>
      </c>
      <c r="BT337" s="7">
        <v>3.2217445701081399E-2</v>
      </c>
      <c r="BU337" s="7">
        <v>13</v>
      </c>
      <c r="BV337" s="39">
        <v>35.020202020202014</v>
      </c>
      <c r="BW337" s="39">
        <v>32.484989823301774</v>
      </c>
      <c r="BX337" s="39">
        <v>33</v>
      </c>
      <c r="BY337" s="39">
        <v>-56.150150150150203</v>
      </c>
      <c r="BZ337" s="39">
        <v>42.772471229821527</v>
      </c>
      <c r="CA337" s="39">
        <v>37</v>
      </c>
      <c r="CB337">
        <v>0.47142857142857142</v>
      </c>
      <c r="CC337">
        <v>0.62368848394091669</v>
      </c>
      <c r="CD337" s="7">
        <v>0.82499999999999996</v>
      </c>
      <c r="CE337" s="25">
        <v>381.27118644067798</v>
      </c>
      <c r="CF337" s="25">
        <v>538.35</v>
      </c>
      <c r="CG337" s="7">
        <v>0.98333333333333328</v>
      </c>
      <c r="CH337" s="7">
        <v>0.66666666666666663</v>
      </c>
      <c r="CI337" s="7">
        <v>0.82499999999999996</v>
      </c>
      <c r="CJ337" s="8">
        <v>3</v>
      </c>
      <c r="CK337" s="8" t="s">
        <v>507</v>
      </c>
      <c r="CL337" s="8">
        <f t="shared" si="151"/>
        <v>2</v>
      </c>
      <c r="CM337" s="8" t="s">
        <v>634</v>
      </c>
      <c r="CN337" s="8">
        <v>0</v>
      </c>
      <c r="CO337" s="8" t="s">
        <v>634</v>
      </c>
      <c r="CP337" s="8">
        <v>0</v>
      </c>
      <c r="CQ337" s="7" t="s">
        <v>633</v>
      </c>
      <c r="CR337" s="7">
        <v>2</v>
      </c>
      <c r="CS337" s="7">
        <v>9</v>
      </c>
      <c r="CT337" s="7">
        <v>0</v>
      </c>
      <c r="CU337" s="8">
        <v>9</v>
      </c>
      <c r="CV337" s="8">
        <v>1</v>
      </c>
      <c r="CW337" s="7">
        <v>0</v>
      </c>
      <c r="CX337" s="7">
        <f t="shared" si="152"/>
        <v>0</v>
      </c>
      <c r="CY337" s="7">
        <f t="shared" si="153"/>
        <v>0</v>
      </c>
      <c r="CZ337" s="7">
        <v>0</v>
      </c>
      <c r="DA337" s="7">
        <v>0</v>
      </c>
      <c r="DB337" s="7">
        <v>0</v>
      </c>
      <c r="DC337" s="7">
        <v>0</v>
      </c>
      <c r="DD337" s="7">
        <v>0</v>
      </c>
      <c r="DE337" s="7">
        <v>27</v>
      </c>
      <c r="DF337" s="8">
        <v>25</v>
      </c>
      <c r="DG337" s="7">
        <v>36</v>
      </c>
      <c r="DH337" s="8">
        <v>1</v>
      </c>
      <c r="DI337" s="8">
        <v>22</v>
      </c>
      <c r="DJ337" s="8">
        <v>26</v>
      </c>
      <c r="DK337" s="8">
        <v>0.48888888888888887</v>
      </c>
      <c r="DL337" s="8">
        <f t="shared" si="157"/>
        <v>0.57777777777777772</v>
      </c>
      <c r="DM337" s="8">
        <f t="shared" si="158"/>
        <v>0.53333333333333333</v>
      </c>
      <c r="DN337" s="8">
        <v>575.04347826086962</v>
      </c>
      <c r="DO337" s="8">
        <v>579.66666666666663</v>
      </c>
      <c r="DP337" s="8">
        <v>577.07317073170736</v>
      </c>
      <c r="DQ337" s="8">
        <v>638.9</v>
      </c>
      <c r="DR337" s="8">
        <v>545.84615384615381</v>
      </c>
      <c r="DS337" s="8">
        <v>586.304347826087</v>
      </c>
      <c r="DT337" s="8">
        <v>581.9540229885057</v>
      </c>
      <c r="DU337" s="8">
        <f t="shared" si="159"/>
        <v>-63.856521739130358</v>
      </c>
      <c r="DV337" s="8">
        <f t="shared" si="159"/>
        <v>33.820512820512818</v>
      </c>
      <c r="DW337" s="8">
        <f t="shared" si="159"/>
        <v>-9.2311770943796319</v>
      </c>
      <c r="EB337" s="7">
        <v>0.9736842</v>
      </c>
      <c r="EC337" s="7">
        <v>0.9736842</v>
      </c>
      <c r="ED337" s="7">
        <v>0.9736842</v>
      </c>
      <c r="EE337" s="7">
        <v>433.26027397260299</v>
      </c>
      <c r="EF337" s="7">
        <v>436.25</v>
      </c>
      <c r="EG337" s="7">
        <v>434.74482758620701</v>
      </c>
      <c r="EH337" s="7">
        <v>2.9897260273972401</v>
      </c>
      <c r="EI337" s="7">
        <v>4.7875731562366602E-2</v>
      </c>
      <c r="EJ337" s="7">
        <v>4</v>
      </c>
      <c r="EK337">
        <v>44.641441441441458</v>
      </c>
      <c r="EL337">
        <v>29.533107598836331</v>
      </c>
      <c r="EM337">
        <v>45</v>
      </c>
      <c r="EN337">
        <v>-57.995340167753945</v>
      </c>
      <c r="EO337">
        <v>43.730636958533402</v>
      </c>
      <c r="EP337">
        <v>29</v>
      </c>
      <c r="EQ337">
        <v>0.60810810810810811</v>
      </c>
      <c r="ER337">
        <v>0.76974186740372974</v>
      </c>
      <c r="ES337" s="7">
        <v>0.98333333333333328</v>
      </c>
      <c r="ET337" s="25">
        <v>411.7</v>
      </c>
      <c r="EU337" s="25">
        <v>538.63793103448279</v>
      </c>
      <c r="EV337" s="7">
        <v>1</v>
      </c>
      <c r="EW337" s="7">
        <v>0.96666666666666667</v>
      </c>
      <c r="EX337" s="7">
        <v>0.98333333333333328</v>
      </c>
    </row>
    <row r="338" spans="1:154" x14ac:dyDescent="0.25">
      <c r="A338" s="4">
        <v>3045</v>
      </c>
      <c r="B338" s="7" t="s">
        <v>213</v>
      </c>
      <c r="C338" s="7" t="str">
        <f t="shared" si="160"/>
        <v>00</v>
      </c>
      <c r="D338" s="7">
        <f t="shared" si="161"/>
        <v>1900</v>
      </c>
      <c r="E338" s="7">
        <f t="shared" si="162"/>
        <v>2000</v>
      </c>
      <c r="F338" s="7">
        <f t="shared" si="163"/>
        <v>19</v>
      </c>
      <c r="G338" s="7" t="s">
        <v>447</v>
      </c>
      <c r="H338" s="7">
        <f t="shared" si="144"/>
        <v>1</v>
      </c>
      <c r="I338" s="7"/>
      <c r="J338" s="7" t="s">
        <v>470</v>
      </c>
      <c r="K338" s="7">
        <f t="shared" si="165"/>
        <v>1</v>
      </c>
      <c r="L338" s="7">
        <v>12</v>
      </c>
      <c r="M338" s="7" t="s">
        <v>495</v>
      </c>
      <c r="N338" s="7">
        <f t="shared" si="156"/>
        <v>1</v>
      </c>
      <c r="O338" s="7" t="s">
        <v>494</v>
      </c>
      <c r="P338" s="7">
        <f t="shared" si="145"/>
        <v>0</v>
      </c>
      <c r="Q338" s="7" t="s">
        <v>494</v>
      </c>
      <c r="R338" s="7">
        <f t="shared" si="154"/>
        <v>0</v>
      </c>
      <c r="S338" s="7" t="s">
        <v>501</v>
      </c>
      <c r="T338" s="7">
        <f t="shared" si="150"/>
        <v>1</v>
      </c>
      <c r="U338" s="7" t="s">
        <v>506</v>
      </c>
      <c r="V338" s="25">
        <v>55</v>
      </c>
      <c r="W338" s="25">
        <v>70</v>
      </c>
      <c r="X338" s="25">
        <v>33</v>
      </c>
      <c r="Y338" s="7">
        <f t="shared" si="164"/>
        <v>4</v>
      </c>
      <c r="Z338" s="7" t="s">
        <v>514</v>
      </c>
      <c r="AA338" s="7">
        <f t="shared" si="140"/>
        <v>6</v>
      </c>
      <c r="AB338" s="7">
        <v>1</v>
      </c>
      <c r="AC338" s="7">
        <v>1</v>
      </c>
      <c r="AD338" s="7">
        <v>0</v>
      </c>
      <c r="AE338" s="7">
        <v>2</v>
      </c>
      <c r="AF338" s="7">
        <v>0</v>
      </c>
      <c r="AG338" s="7">
        <v>0</v>
      </c>
      <c r="AH338" s="7">
        <v>0</v>
      </c>
      <c r="AI338" s="7">
        <v>2</v>
      </c>
      <c r="AJ338" s="7">
        <v>0</v>
      </c>
      <c r="AK338" s="7">
        <v>0</v>
      </c>
      <c r="AL338" s="7">
        <v>2</v>
      </c>
      <c r="AM338" s="7">
        <v>35</v>
      </c>
      <c r="AN338" s="7">
        <v>30</v>
      </c>
      <c r="AO338" s="7">
        <v>37</v>
      </c>
      <c r="AP338" s="7">
        <v>39</v>
      </c>
      <c r="AQ338" s="7">
        <v>11</v>
      </c>
      <c r="AR338" s="7">
        <v>33</v>
      </c>
      <c r="AS338" s="7">
        <v>0.79166666666666663</v>
      </c>
      <c r="AT338" s="8">
        <v>14</v>
      </c>
      <c r="AU338" s="8">
        <v>35</v>
      </c>
      <c r="AV338" s="8">
        <v>0.31111111111111112</v>
      </c>
      <c r="AW338" s="8">
        <v>0.77777777777777779</v>
      </c>
      <c r="AX338" s="8">
        <v>0.5444444444444444</v>
      </c>
      <c r="AY338" s="8">
        <v>490.29032258064518</v>
      </c>
      <c r="AZ338" s="8">
        <v>561.88888888888891</v>
      </c>
      <c r="BA338" s="8">
        <v>506.4</v>
      </c>
      <c r="BB338" s="8">
        <v>531.07692307692309</v>
      </c>
      <c r="BC338" s="8">
        <v>522.44117647058829</v>
      </c>
      <c r="BD338" s="8">
        <v>524.82978723404256</v>
      </c>
      <c r="BE338" s="8">
        <v>516.35632183908046</v>
      </c>
      <c r="BF338" s="8">
        <v>-40.786600496277913</v>
      </c>
      <c r="BG338" s="8">
        <v>39.447712418300625</v>
      </c>
      <c r="BH338" s="8">
        <v>-18.429787234042578</v>
      </c>
      <c r="BM338" s="7">
        <v>0.88157890000000005</v>
      </c>
      <c r="BN338" s="7">
        <v>0.90789470000000005</v>
      </c>
      <c r="BO338" s="7">
        <v>0.8947368</v>
      </c>
      <c r="BP338" s="7">
        <v>393.777777777778</v>
      </c>
      <c r="BQ338" s="7">
        <v>386.06060606060601</v>
      </c>
      <c r="BR338" s="7">
        <v>389.82945736434101</v>
      </c>
      <c r="BS338" s="7">
        <v>-7.71717171717171</v>
      </c>
      <c r="BT338" s="7">
        <v>3.6208834158422E-2</v>
      </c>
      <c r="BU338" s="7">
        <v>15</v>
      </c>
      <c r="BV338" s="39">
        <v>27.320199275362299</v>
      </c>
      <c r="BW338" s="39">
        <v>24.126922688927834</v>
      </c>
      <c r="BX338" s="39">
        <v>32</v>
      </c>
      <c r="BY338" s="39">
        <v>-41.780903665814201</v>
      </c>
      <c r="BZ338" s="39">
        <v>38.47670395713282</v>
      </c>
      <c r="CA338" s="39">
        <v>34</v>
      </c>
      <c r="CB338">
        <v>0.48484848484848486</v>
      </c>
      <c r="CC338">
        <v>0.65389201473198677</v>
      </c>
      <c r="CD338" s="7">
        <v>0.76666666666666672</v>
      </c>
      <c r="CE338" s="25">
        <v>337.70689655172413</v>
      </c>
      <c r="CF338" s="25">
        <v>443.02941176470586</v>
      </c>
      <c r="CG338" s="7">
        <v>0.96666666666666667</v>
      </c>
      <c r="CH338" s="7">
        <v>0.56666666666666665</v>
      </c>
      <c r="CI338" s="7">
        <v>0.76666666666666672</v>
      </c>
      <c r="CJ338" s="8">
        <v>2</v>
      </c>
      <c r="CK338" s="8" t="s">
        <v>504</v>
      </c>
      <c r="CL338" s="8">
        <f t="shared" si="151"/>
        <v>3</v>
      </c>
      <c r="CM338" s="8" t="s">
        <v>634</v>
      </c>
      <c r="CN338" s="8">
        <v>0</v>
      </c>
      <c r="CO338" s="8" t="s">
        <v>634</v>
      </c>
      <c r="CP338" s="8">
        <v>0</v>
      </c>
      <c r="CQ338" s="7" t="s">
        <v>637</v>
      </c>
      <c r="CR338" s="7">
        <v>1</v>
      </c>
      <c r="CS338" s="7">
        <v>1</v>
      </c>
      <c r="CT338" s="7">
        <v>0</v>
      </c>
      <c r="CU338" s="8">
        <v>9</v>
      </c>
      <c r="CV338" s="8">
        <v>0</v>
      </c>
      <c r="CW338" s="7">
        <v>0</v>
      </c>
      <c r="CX338" s="7">
        <f t="shared" si="152"/>
        <v>0</v>
      </c>
      <c r="CY338" s="7">
        <f t="shared" si="153"/>
        <v>0</v>
      </c>
      <c r="CZ338" s="7">
        <v>0</v>
      </c>
      <c r="DA338" s="7">
        <v>0</v>
      </c>
      <c r="DB338" s="7">
        <v>0</v>
      </c>
      <c r="DC338" s="7">
        <v>0</v>
      </c>
      <c r="DD338" s="7">
        <v>0</v>
      </c>
      <c r="DE338" s="7">
        <v>0</v>
      </c>
      <c r="DF338" s="8">
        <v>32</v>
      </c>
      <c r="DG338" s="7">
        <v>40</v>
      </c>
      <c r="DH338" s="8">
        <v>0.875</v>
      </c>
      <c r="DI338" s="8">
        <v>30</v>
      </c>
      <c r="DJ338" s="8">
        <v>24</v>
      </c>
      <c r="DK338" s="8">
        <v>0.66666666666666663</v>
      </c>
      <c r="DL338" s="8">
        <f t="shared" si="157"/>
        <v>0.53333333333333333</v>
      </c>
      <c r="DM338" s="8">
        <f t="shared" si="158"/>
        <v>0.6</v>
      </c>
      <c r="DN338" s="8">
        <v>610.46153846153845</v>
      </c>
      <c r="DO338" s="8">
        <v>727.61904761904759</v>
      </c>
      <c r="DP338" s="8">
        <v>682.82352941176475</v>
      </c>
      <c r="DQ338" s="8">
        <v>587.65517241379314</v>
      </c>
      <c r="DR338" s="8">
        <v>699.16666666666663</v>
      </c>
      <c r="DS338" s="8">
        <v>638.15094339622647</v>
      </c>
      <c r="DT338" s="8">
        <v>655.60919540229884</v>
      </c>
      <c r="DU338" s="8">
        <f t="shared" si="159"/>
        <v>22.806366047745314</v>
      </c>
      <c r="DV338" s="8">
        <f t="shared" si="159"/>
        <v>28.452380952380963</v>
      </c>
      <c r="DW338" s="8">
        <f t="shared" si="159"/>
        <v>44.672586015538286</v>
      </c>
      <c r="EB338" s="7">
        <v>0.9473684</v>
      </c>
      <c r="EC338" s="7">
        <v>0.93421050000000005</v>
      </c>
      <c r="ED338" s="7">
        <v>0.94078949999999995</v>
      </c>
      <c r="EE338" s="7">
        <v>425.79710144927498</v>
      </c>
      <c r="EF338" s="7">
        <v>417.68571428571403</v>
      </c>
      <c r="EG338" s="7">
        <v>421.71223021582699</v>
      </c>
      <c r="EH338" s="7">
        <v>-8.1113871635610604</v>
      </c>
      <c r="EI338" s="7">
        <v>9.9761238238234101E-2</v>
      </c>
      <c r="EJ338" s="7">
        <v>8</v>
      </c>
      <c r="EK338">
        <v>59.928138528138554</v>
      </c>
      <c r="EL338">
        <v>27.662500931033186</v>
      </c>
      <c r="EM338">
        <v>33</v>
      </c>
      <c r="EN338">
        <v>-70.48095238095236</v>
      </c>
      <c r="EO338">
        <v>78.139298691503498</v>
      </c>
      <c r="EP338">
        <v>36</v>
      </c>
      <c r="EQ338">
        <v>0.47826086956521741</v>
      </c>
      <c r="ER338">
        <v>0.8502742443692386</v>
      </c>
      <c r="ES338" s="7">
        <v>0.875</v>
      </c>
      <c r="ET338" s="25">
        <v>426.82758620689657</v>
      </c>
      <c r="EU338" s="25">
        <v>615.36170212765956</v>
      </c>
      <c r="EV338" s="7">
        <v>0.96666666666666667</v>
      </c>
      <c r="EW338" s="7">
        <v>0.81666666666666665</v>
      </c>
      <c r="EX338" s="7">
        <v>0.89166666666666672</v>
      </c>
    </row>
    <row r="339" spans="1:154" x14ac:dyDescent="0.25">
      <c r="A339" s="4">
        <v>3046</v>
      </c>
      <c r="B339" s="7" t="s">
        <v>33</v>
      </c>
      <c r="C339" s="7" t="str">
        <f t="shared" si="160"/>
        <v>00</v>
      </c>
      <c r="D339" s="7">
        <f t="shared" si="161"/>
        <v>1900</v>
      </c>
      <c r="E339" s="7">
        <f t="shared" si="162"/>
        <v>2000</v>
      </c>
      <c r="F339" s="7">
        <f t="shared" si="163"/>
        <v>19</v>
      </c>
      <c r="G339" s="7" t="s">
        <v>447</v>
      </c>
      <c r="H339" s="7">
        <f t="shared" si="144"/>
        <v>1</v>
      </c>
      <c r="I339" s="7"/>
      <c r="J339" s="7" t="s">
        <v>470</v>
      </c>
      <c r="K339" s="7">
        <f t="shared" si="165"/>
        <v>1</v>
      </c>
      <c r="L339" s="7">
        <v>12</v>
      </c>
      <c r="M339" s="7" t="s">
        <v>495</v>
      </c>
      <c r="N339" s="7">
        <f t="shared" si="156"/>
        <v>1</v>
      </c>
      <c r="O339" s="7" t="s">
        <v>494</v>
      </c>
      <c r="P339" s="7">
        <f t="shared" si="145"/>
        <v>0</v>
      </c>
      <c r="Q339" s="7" t="s">
        <v>495</v>
      </c>
      <c r="R339" s="7">
        <f t="shared" si="154"/>
        <v>1</v>
      </c>
      <c r="S339" s="7" t="s">
        <v>501</v>
      </c>
      <c r="T339" s="7">
        <f t="shared" si="150"/>
        <v>1</v>
      </c>
      <c r="U339" s="7" t="s">
        <v>509</v>
      </c>
      <c r="V339" s="25">
        <v>54</v>
      </c>
      <c r="W339" s="25">
        <v>70</v>
      </c>
      <c r="X339" s="25">
        <v>28</v>
      </c>
      <c r="Y339" s="7">
        <f t="shared" si="164"/>
        <v>3</v>
      </c>
      <c r="Z339" s="7" t="s">
        <v>513</v>
      </c>
      <c r="AA339" s="7">
        <f t="shared" si="140"/>
        <v>5</v>
      </c>
      <c r="AB339" s="7">
        <v>10</v>
      </c>
      <c r="AC339" s="7">
        <v>4</v>
      </c>
      <c r="AD339" s="7">
        <v>0</v>
      </c>
      <c r="AE339" s="7">
        <v>7</v>
      </c>
      <c r="AF339" s="7">
        <v>1</v>
      </c>
      <c r="AG339" s="7">
        <v>1</v>
      </c>
      <c r="AH339" s="7">
        <v>0</v>
      </c>
      <c r="AI339" s="7">
        <v>5</v>
      </c>
      <c r="AJ339" s="7">
        <v>1</v>
      </c>
      <c r="AK339" s="7">
        <v>2</v>
      </c>
      <c r="AL339" s="7">
        <v>21</v>
      </c>
      <c r="AM339" s="7">
        <v>28</v>
      </c>
      <c r="AN339" s="7">
        <v>17</v>
      </c>
      <c r="AO339" s="7">
        <v>34</v>
      </c>
      <c r="AP339" s="7">
        <v>24.75</v>
      </c>
      <c r="AQ339" s="7">
        <v>28</v>
      </c>
      <c r="AR339" s="7">
        <v>30</v>
      </c>
      <c r="AS339" s="7">
        <v>0.66666666666666663</v>
      </c>
      <c r="AT339" s="8">
        <v>17</v>
      </c>
      <c r="AU339" s="8">
        <v>24</v>
      </c>
      <c r="AV339" s="8">
        <v>0.37777777777777777</v>
      </c>
      <c r="AW339" s="8">
        <v>0.53333333333333333</v>
      </c>
      <c r="AX339" s="8">
        <v>0.45555555555555555</v>
      </c>
      <c r="AY339" s="8">
        <v>489.74074074074076</v>
      </c>
      <c r="AZ339" s="8">
        <v>512.38095238095241</v>
      </c>
      <c r="BA339" s="8">
        <v>499.64583333333331</v>
      </c>
      <c r="BB339" s="8">
        <v>524.05882352941171</v>
      </c>
      <c r="BC339" s="8">
        <v>482.82608695652175</v>
      </c>
      <c r="BD339" s="8">
        <v>500.35</v>
      </c>
      <c r="BE339" s="8">
        <v>499.96590909090907</v>
      </c>
      <c r="BF339" s="8">
        <v>-34.318082788670949</v>
      </c>
      <c r="BG339" s="8">
        <v>29.554865424430659</v>
      </c>
      <c r="BH339" s="8">
        <v>-0.70416666666670835</v>
      </c>
      <c r="BM339" s="7">
        <v>0.88157890000000005</v>
      </c>
      <c r="BN339" s="7">
        <v>0.8947368</v>
      </c>
      <c r="BO339" s="7">
        <v>0.88815789999999994</v>
      </c>
      <c r="BP339" s="7">
        <v>421.4</v>
      </c>
      <c r="BQ339" s="7">
        <v>420.68181818181802</v>
      </c>
      <c r="BR339" s="7">
        <v>421.038167938931</v>
      </c>
      <c r="BS339" s="7">
        <v>-0.71818181818179005</v>
      </c>
      <c r="BT339" s="7">
        <v>4.0007248990428498E-2</v>
      </c>
      <c r="BU339" s="7">
        <v>13</v>
      </c>
      <c r="BV339" s="39">
        <v>29.600746268656735</v>
      </c>
      <c r="BW339" s="39">
        <v>22.978250586152122</v>
      </c>
      <c r="BX339" s="39">
        <v>32</v>
      </c>
      <c r="BY339" s="39">
        <v>-25.84622342831296</v>
      </c>
      <c r="BZ339" s="39">
        <v>20.27759600909765</v>
      </c>
      <c r="CA339" s="39">
        <v>33</v>
      </c>
      <c r="CB339">
        <v>0.49230769230769234</v>
      </c>
      <c r="CC339">
        <v>1.1452638854862998</v>
      </c>
      <c r="CD339" s="7">
        <v>0.82499999999999996</v>
      </c>
      <c r="CE339" s="25">
        <v>357.76666666666665</v>
      </c>
      <c r="CF339" s="25">
        <v>430.89743589743591</v>
      </c>
      <c r="CG339" s="7">
        <v>1</v>
      </c>
      <c r="CH339" s="7">
        <v>0.65</v>
      </c>
      <c r="CI339" s="7">
        <v>0.82499999999999996</v>
      </c>
      <c r="CJ339" s="8">
        <v>2</v>
      </c>
      <c r="CK339" s="8" t="s">
        <v>504</v>
      </c>
      <c r="CL339" s="8">
        <f t="shared" si="151"/>
        <v>3</v>
      </c>
      <c r="CM339" s="8" t="s">
        <v>639</v>
      </c>
      <c r="CN339" s="8">
        <v>1</v>
      </c>
      <c r="CO339" s="8" t="s">
        <v>639</v>
      </c>
      <c r="CP339" s="8">
        <v>1</v>
      </c>
      <c r="CQ339" s="7" t="s">
        <v>637</v>
      </c>
      <c r="CR339" s="7">
        <v>1</v>
      </c>
      <c r="CS339" s="7">
        <v>6</v>
      </c>
      <c r="CT339" s="7">
        <v>6</v>
      </c>
      <c r="CU339" s="8">
        <v>1</v>
      </c>
      <c r="CV339" s="8">
        <v>1</v>
      </c>
      <c r="CW339" s="7">
        <v>17</v>
      </c>
      <c r="CX339" s="7">
        <f t="shared" si="152"/>
        <v>0</v>
      </c>
      <c r="CY339" s="7">
        <f t="shared" si="153"/>
        <v>0</v>
      </c>
      <c r="CZ339" s="7">
        <v>4</v>
      </c>
      <c r="DA339" s="7">
        <v>0</v>
      </c>
      <c r="DB339" s="7">
        <v>5</v>
      </c>
      <c r="DC339" s="7">
        <v>8</v>
      </c>
      <c r="DD339" s="7">
        <v>4</v>
      </c>
      <c r="DE339" s="7">
        <v>32</v>
      </c>
      <c r="DF339" s="8">
        <v>25</v>
      </c>
      <c r="DG339" s="7">
        <v>37</v>
      </c>
      <c r="DH339" s="8">
        <v>0.79166666666666663</v>
      </c>
      <c r="DI339" s="8">
        <v>23</v>
      </c>
      <c r="DJ339" s="8">
        <v>21</v>
      </c>
      <c r="DK339" s="8">
        <v>0.51111111111111107</v>
      </c>
      <c r="DL339" s="8">
        <f t="shared" si="157"/>
        <v>0.46666666666666667</v>
      </c>
      <c r="DM339" s="8">
        <f t="shared" si="158"/>
        <v>0.48888888888888887</v>
      </c>
      <c r="DN339" s="8">
        <v>546.65</v>
      </c>
      <c r="DO339" s="8">
        <v>499.95833333333331</v>
      </c>
      <c r="DP339" s="8">
        <v>521.18181818181813</v>
      </c>
      <c r="DQ339" s="8">
        <v>493.08695652173913</v>
      </c>
      <c r="DR339" s="8">
        <v>554.29999999999995</v>
      </c>
      <c r="DS339" s="8">
        <v>521.55813953488371</v>
      </c>
      <c r="DT339" s="8">
        <v>521.36781609195407</v>
      </c>
      <c r="DU339" s="8">
        <f t="shared" si="159"/>
        <v>53.563043478260852</v>
      </c>
      <c r="DV339" s="8">
        <f t="shared" si="159"/>
        <v>-54.34166666666664</v>
      </c>
      <c r="DW339" s="8">
        <f t="shared" si="159"/>
        <v>-0.37632135306557757</v>
      </c>
      <c r="EB339" s="7">
        <v>0.9473684</v>
      </c>
      <c r="EC339" s="7">
        <v>0.9736842</v>
      </c>
      <c r="ED339" s="7">
        <v>0.96052630000000006</v>
      </c>
      <c r="EE339" s="7">
        <v>418.585714285714</v>
      </c>
      <c r="EF339" s="7">
        <v>422.54794520547898</v>
      </c>
      <c r="EG339" s="7">
        <v>420.60839160839203</v>
      </c>
      <c r="EH339" s="7">
        <v>3.9622309197651502</v>
      </c>
      <c r="EI339" s="7">
        <v>4.4555414171560198E-2</v>
      </c>
      <c r="EJ339" s="7">
        <v>5</v>
      </c>
      <c r="EK339">
        <v>26.666992824527057</v>
      </c>
      <c r="EL339">
        <v>23.531339165089914</v>
      </c>
      <c r="EM339">
        <v>42</v>
      </c>
      <c r="EN339">
        <v>-30.094911937377706</v>
      </c>
      <c r="EO339">
        <v>28.09450160455178</v>
      </c>
      <c r="EP339">
        <v>28</v>
      </c>
      <c r="EQ339">
        <v>0.6</v>
      </c>
      <c r="ER339">
        <v>0.8860963899816835</v>
      </c>
      <c r="ES339" s="7">
        <v>0.91666666666666663</v>
      </c>
      <c r="ET339" s="25">
        <v>388.03333333333336</v>
      </c>
      <c r="EU339" s="25">
        <v>463.12</v>
      </c>
      <c r="EV339" s="7">
        <v>1</v>
      </c>
      <c r="EW339" s="7">
        <v>0.85</v>
      </c>
      <c r="EX339" s="7">
        <v>0.92500000000000004</v>
      </c>
    </row>
    <row r="340" spans="1:154" x14ac:dyDescent="0.25">
      <c r="A340" s="4">
        <v>3047</v>
      </c>
      <c r="B340" s="7" t="s">
        <v>290</v>
      </c>
      <c r="C340" s="7" t="str">
        <f t="shared" si="160"/>
        <v>00</v>
      </c>
      <c r="D340" s="7">
        <f t="shared" si="161"/>
        <v>1900</v>
      </c>
      <c r="E340" s="7">
        <f t="shared" si="162"/>
        <v>2000</v>
      </c>
      <c r="F340" s="7">
        <f t="shared" si="163"/>
        <v>19</v>
      </c>
      <c r="G340" s="7" t="s">
        <v>447</v>
      </c>
      <c r="H340" s="7">
        <f t="shared" si="144"/>
        <v>1</v>
      </c>
      <c r="I340" s="7"/>
      <c r="J340" s="7" t="s">
        <v>470</v>
      </c>
      <c r="K340" s="7">
        <f t="shared" si="165"/>
        <v>1</v>
      </c>
      <c r="L340" s="7">
        <v>12</v>
      </c>
      <c r="M340" s="10"/>
      <c r="N340" s="10"/>
      <c r="O340" s="7" t="s">
        <v>494</v>
      </c>
      <c r="P340" s="7">
        <f t="shared" si="145"/>
        <v>0</v>
      </c>
      <c r="Q340" s="7" t="s">
        <v>495</v>
      </c>
      <c r="R340" s="7">
        <f t="shared" si="154"/>
        <v>1</v>
      </c>
      <c r="S340" s="7" t="s">
        <v>501</v>
      </c>
      <c r="T340" s="7">
        <f t="shared" si="150"/>
        <v>1</v>
      </c>
      <c r="U340" s="7" t="s">
        <v>509</v>
      </c>
      <c r="V340" s="25">
        <v>53</v>
      </c>
      <c r="W340" s="25">
        <v>50</v>
      </c>
      <c r="X340" s="25">
        <v>31</v>
      </c>
      <c r="Y340" s="7">
        <f t="shared" si="164"/>
        <v>3</v>
      </c>
      <c r="Z340" s="7" t="s">
        <v>514</v>
      </c>
      <c r="AA340" s="7">
        <f t="shared" si="140"/>
        <v>6</v>
      </c>
      <c r="AB340" s="7">
        <v>1</v>
      </c>
      <c r="AC340" s="7">
        <v>0</v>
      </c>
      <c r="AD340" s="7">
        <v>9</v>
      </c>
      <c r="AE340" s="7">
        <v>1</v>
      </c>
      <c r="AF340" s="7">
        <v>0</v>
      </c>
      <c r="AG340" s="7">
        <v>0</v>
      </c>
      <c r="AH340" s="7">
        <v>0</v>
      </c>
      <c r="AI340" s="7">
        <v>1</v>
      </c>
      <c r="AJ340" s="7">
        <v>0</v>
      </c>
      <c r="AK340" s="7">
        <v>0</v>
      </c>
      <c r="AL340" s="7">
        <v>14.444444444444445</v>
      </c>
      <c r="AM340" s="7">
        <v>28</v>
      </c>
      <c r="AN340" s="7">
        <v>28</v>
      </c>
      <c r="AO340" s="7">
        <v>34</v>
      </c>
      <c r="AP340" s="7">
        <v>33.75</v>
      </c>
      <c r="AQ340" s="7">
        <v>21</v>
      </c>
      <c r="AR340" s="7">
        <v>33.333333333333336</v>
      </c>
      <c r="AS340" s="7">
        <v>0.79166666666666663</v>
      </c>
      <c r="AT340" s="8">
        <v>31</v>
      </c>
      <c r="AU340" s="8">
        <v>24</v>
      </c>
      <c r="AV340" s="8">
        <v>0.68888888888888888</v>
      </c>
      <c r="AW340" s="8">
        <v>0.53333333333333333</v>
      </c>
      <c r="AX340" s="8">
        <v>0.61111111111111116</v>
      </c>
      <c r="AY340" s="8">
        <v>800</v>
      </c>
      <c r="AZ340" s="8">
        <v>1021.6111111111111</v>
      </c>
      <c r="BA340" s="8">
        <v>928.67741935483866</v>
      </c>
      <c r="BB340" s="8">
        <v>1016.3</v>
      </c>
      <c r="BC340" s="8">
        <v>980.52380952380952</v>
      </c>
      <c r="BD340" s="8">
        <v>997.97560975609758</v>
      </c>
      <c r="BE340" s="8">
        <v>968.13888888888891</v>
      </c>
      <c r="BF340" s="8">
        <v>-216.29999999999995</v>
      </c>
      <c r="BG340" s="8">
        <v>41.087301587301567</v>
      </c>
      <c r="BH340" s="8">
        <v>-69.298190401258921</v>
      </c>
      <c r="BM340" s="7">
        <v>0.9473684</v>
      </c>
      <c r="BN340" s="7">
        <v>0.9736842</v>
      </c>
      <c r="BO340" s="7">
        <v>0.96052630000000006</v>
      </c>
      <c r="BP340" s="7">
        <v>480.642857142857</v>
      </c>
      <c r="BQ340" s="7">
        <v>492.97260273972603</v>
      </c>
      <c r="BR340" s="7">
        <v>486.93706293706299</v>
      </c>
      <c r="BS340" s="7">
        <v>12.3297455968689</v>
      </c>
      <c r="BT340" s="7">
        <v>8.4723970109723296E-2</v>
      </c>
      <c r="BU340" s="7">
        <v>5</v>
      </c>
      <c r="BV340" s="39">
        <v>57.968768768768768</v>
      </c>
      <c r="BW340" s="39">
        <v>43.794040972389823</v>
      </c>
      <c r="BX340" s="39">
        <v>45</v>
      </c>
      <c r="BY340" s="39">
        <v>-86.560291060291078</v>
      </c>
      <c r="BZ340" s="39">
        <v>90.21697218930548</v>
      </c>
      <c r="CA340" s="39">
        <v>26</v>
      </c>
      <c r="CB340">
        <v>0.63380281690140849</v>
      </c>
      <c r="CC340">
        <v>0.6696923965793079</v>
      </c>
      <c r="CD340" s="7">
        <v>0.80833333333333335</v>
      </c>
      <c r="CE340" s="25">
        <v>502.66666666666669</v>
      </c>
      <c r="CF340" s="25">
        <v>547.46511627906978</v>
      </c>
      <c r="CG340" s="7">
        <v>0.91666666666666663</v>
      </c>
      <c r="CH340" s="7">
        <v>0.73333333333333328</v>
      </c>
      <c r="CI340" s="7">
        <v>0.82499999999999996</v>
      </c>
      <c r="CJ340" s="8">
        <v>2</v>
      </c>
      <c r="CK340" s="8" t="s">
        <v>504</v>
      </c>
      <c r="CL340" s="8">
        <f t="shared" si="151"/>
        <v>3</v>
      </c>
      <c r="CM340" s="8" t="s">
        <v>634</v>
      </c>
      <c r="CN340" s="8">
        <v>0</v>
      </c>
      <c r="CO340" s="8" t="s">
        <v>639</v>
      </c>
      <c r="CP340" s="8">
        <v>1</v>
      </c>
      <c r="CQ340" s="7" t="s">
        <v>637</v>
      </c>
      <c r="CR340" s="7">
        <v>1</v>
      </c>
      <c r="CS340" s="7">
        <v>0</v>
      </c>
      <c r="CT340" s="7">
        <v>0</v>
      </c>
      <c r="CU340" s="8">
        <v>9</v>
      </c>
      <c r="CV340" s="8">
        <v>0</v>
      </c>
      <c r="CW340" s="7">
        <v>3</v>
      </c>
      <c r="CX340" s="7">
        <f t="shared" si="152"/>
        <v>0</v>
      </c>
      <c r="CY340" s="7">
        <f t="shared" si="153"/>
        <v>0</v>
      </c>
      <c r="CZ340" s="7">
        <v>1</v>
      </c>
      <c r="DA340" s="7">
        <v>0</v>
      </c>
      <c r="DB340" s="7">
        <v>2</v>
      </c>
      <c r="DC340" s="7">
        <v>0</v>
      </c>
      <c r="DD340" s="7">
        <v>1</v>
      </c>
      <c r="DE340" s="7">
        <v>12</v>
      </c>
      <c r="DF340" s="8">
        <v>25</v>
      </c>
      <c r="DG340" s="7">
        <v>39</v>
      </c>
      <c r="DH340" s="8">
        <v>0.83333333333333337</v>
      </c>
      <c r="DI340" s="8">
        <v>18</v>
      </c>
      <c r="DJ340" s="8">
        <v>34</v>
      </c>
      <c r="DK340" s="8">
        <v>0.4</v>
      </c>
      <c r="DL340" s="8">
        <f t="shared" si="157"/>
        <v>0.75555555555555554</v>
      </c>
      <c r="DM340" s="8">
        <f t="shared" si="158"/>
        <v>0.57777777777777772</v>
      </c>
      <c r="DN340" s="8">
        <v>684.23076923076928</v>
      </c>
      <c r="DO340" s="8">
        <v>827.63636363636363</v>
      </c>
      <c r="DP340" s="8">
        <v>726.8648648648649</v>
      </c>
      <c r="DQ340" s="8">
        <v>844.41176470588232</v>
      </c>
      <c r="DR340" s="8">
        <v>721.55882352941171</v>
      </c>
      <c r="DS340" s="8">
        <v>762.50980392156862</v>
      </c>
      <c r="DT340" s="8">
        <v>747.52272727272725</v>
      </c>
      <c r="DU340" s="8">
        <f t="shared" si="159"/>
        <v>-160.18099547511304</v>
      </c>
      <c r="DV340" s="8">
        <f t="shared" si="159"/>
        <v>106.07754010695191</v>
      </c>
      <c r="DW340" s="8">
        <f t="shared" si="159"/>
        <v>-35.64493905670372</v>
      </c>
      <c r="EB340" s="7">
        <v>0.93421050000000005</v>
      </c>
      <c r="EC340" s="7">
        <v>0.8947368</v>
      </c>
      <c r="ED340" s="7">
        <v>0.91447369999999994</v>
      </c>
      <c r="EE340" s="7">
        <v>519.11594202898596</v>
      </c>
      <c r="EF340" s="7">
        <v>491.13636363636402</v>
      </c>
      <c r="EG340" s="7">
        <v>505.43703703703699</v>
      </c>
      <c r="EH340" s="7">
        <v>-27.979578392621899</v>
      </c>
      <c r="EI340" s="7">
        <v>5.59703464786682E-2</v>
      </c>
      <c r="EJ340" s="7">
        <v>11</v>
      </c>
      <c r="EK340">
        <v>72.730113636363569</v>
      </c>
      <c r="EL340">
        <v>39.62626920285971</v>
      </c>
      <c r="EM340">
        <v>32</v>
      </c>
      <c r="EN340">
        <v>-115.07985257985261</v>
      </c>
      <c r="EO340">
        <v>96.37599093615701</v>
      </c>
      <c r="EP340">
        <v>37</v>
      </c>
      <c r="EQ340">
        <v>0.46376811594202899</v>
      </c>
      <c r="ER340">
        <v>0.63199693087803499</v>
      </c>
      <c r="ES340" s="41">
        <v>0.26666666666666666</v>
      </c>
      <c r="ET340" s="43">
        <v>653.89473684210532</v>
      </c>
      <c r="EU340" s="43">
        <v>758.76923076923072</v>
      </c>
      <c r="EV340" s="41">
        <v>0.31666666666666665</v>
      </c>
      <c r="EW340" s="41">
        <v>0.21666666666666667</v>
      </c>
      <c r="EX340" s="41">
        <v>0.26666666666666666</v>
      </c>
    </row>
    <row r="341" spans="1:154" x14ac:dyDescent="0.25">
      <c r="A341" s="4">
        <v>3048</v>
      </c>
      <c r="B341" s="7" t="s">
        <v>291</v>
      </c>
      <c r="C341" s="7" t="str">
        <f t="shared" si="160"/>
        <v>00</v>
      </c>
      <c r="D341" s="7">
        <f t="shared" si="161"/>
        <v>1900</v>
      </c>
      <c r="E341" s="7">
        <f t="shared" si="162"/>
        <v>2000</v>
      </c>
      <c r="F341" s="7">
        <f t="shared" si="163"/>
        <v>19</v>
      </c>
      <c r="G341" s="7" t="s">
        <v>447</v>
      </c>
      <c r="H341" s="7">
        <f t="shared" si="144"/>
        <v>1</v>
      </c>
      <c r="I341" s="7"/>
      <c r="J341" s="7" t="s">
        <v>480</v>
      </c>
      <c r="K341" s="7">
        <f t="shared" si="165"/>
        <v>0</v>
      </c>
      <c r="L341" s="7">
        <v>12</v>
      </c>
      <c r="M341" s="7" t="s">
        <v>495</v>
      </c>
      <c r="N341" s="7">
        <f t="shared" ref="N341:N377" si="166">IF(M341="לא",0,1)</f>
        <v>1</v>
      </c>
      <c r="O341" s="7" t="s">
        <v>494</v>
      </c>
      <c r="P341" s="7">
        <f t="shared" si="145"/>
        <v>0</v>
      </c>
      <c r="Q341" s="7" t="s">
        <v>494</v>
      </c>
      <c r="R341" s="7">
        <f t="shared" si="154"/>
        <v>0</v>
      </c>
      <c r="S341" s="7" t="s">
        <v>501</v>
      </c>
      <c r="T341" s="7">
        <f t="shared" si="150"/>
        <v>1</v>
      </c>
      <c r="U341" s="7" t="s">
        <v>506</v>
      </c>
      <c r="V341" s="25">
        <v>53</v>
      </c>
      <c r="W341" s="25">
        <v>50</v>
      </c>
      <c r="X341" s="25">
        <v>31</v>
      </c>
      <c r="Y341" s="7">
        <f t="shared" si="164"/>
        <v>4</v>
      </c>
      <c r="Z341" s="7" t="s">
        <v>514</v>
      </c>
      <c r="AA341" s="7">
        <f t="shared" si="140"/>
        <v>6</v>
      </c>
      <c r="AB341" s="7">
        <v>5</v>
      </c>
      <c r="AC341" s="7">
        <v>1</v>
      </c>
      <c r="AD341" s="7">
        <v>1</v>
      </c>
      <c r="AE341" s="7">
        <v>4</v>
      </c>
      <c r="AF341" s="7">
        <v>0</v>
      </c>
      <c r="AG341" s="7">
        <v>2</v>
      </c>
      <c r="AH341" s="7">
        <v>2</v>
      </c>
      <c r="AI341" s="7">
        <v>0</v>
      </c>
      <c r="AJ341" s="7">
        <v>0</v>
      </c>
      <c r="AK341" s="7">
        <v>1</v>
      </c>
      <c r="AL341" s="7">
        <v>23</v>
      </c>
      <c r="AM341" s="7">
        <v>33</v>
      </c>
      <c r="AN341" s="7">
        <v>18</v>
      </c>
      <c r="AO341" s="7">
        <v>35</v>
      </c>
      <c r="AP341" s="7">
        <v>38</v>
      </c>
      <c r="AQ341" s="7">
        <v>16</v>
      </c>
      <c r="AR341" s="7">
        <v>38</v>
      </c>
      <c r="AS341" s="7">
        <v>0.79166666666666663</v>
      </c>
      <c r="AT341" s="8">
        <v>17</v>
      </c>
      <c r="AU341" s="8">
        <v>32</v>
      </c>
      <c r="AV341" s="8">
        <v>0.37777777777777777</v>
      </c>
      <c r="AW341" s="8">
        <v>0.71111111111111114</v>
      </c>
      <c r="AX341" s="8">
        <v>0.5444444444444444</v>
      </c>
      <c r="AY341" s="8">
        <v>498.77777777777777</v>
      </c>
      <c r="AZ341" s="8">
        <v>574.23076923076928</v>
      </c>
      <c r="BA341" s="8">
        <v>523.29999999999995</v>
      </c>
      <c r="BB341" s="8">
        <v>520.58823529411768</v>
      </c>
      <c r="BC341" s="8">
        <v>447.125</v>
      </c>
      <c r="BD341" s="8">
        <v>472.61224489795916</v>
      </c>
      <c r="BE341" s="8">
        <v>495.39325842696627</v>
      </c>
      <c r="BF341" s="8">
        <v>-21.810457516339909</v>
      </c>
      <c r="BG341" s="8">
        <v>127.10576923076928</v>
      </c>
      <c r="BH341" s="8">
        <v>50.687755102040796</v>
      </c>
      <c r="BM341" s="7">
        <v>0.9210526</v>
      </c>
      <c r="BN341" s="7">
        <v>0.88157890000000005</v>
      </c>
      <c r="BO341" s="7">
        <v>0.9013158</v>
      </c>
      <c r="BP341" s="7">
        <v>372.10294117647101</v>
      </c>
      <c r="BQ341" s="7">
        <v>374.09090909090901</v>
      </c>
      <c r="BR341" s="7">
        <v>373.08208955223898</v>
      </c>
      <c r="BS341" s="7">
        <v>1.9879679144384601</v>
      </c>
      <c r="BT341" s="7">
        <v>4.7799357221130101E-2</v>
      </c>
      <c r="BU341" s="7">
        <v>11</v>
      </c>
      <c r="BV341" s="39">
        <v>28.017738359201719</v>
      </c>
      <c r="BW341" s="39">
        <v>21.783177940006237</v>
      </c>
      <c r="BX341" s="39">
        <v>41</v>
      </c>
      <c r="BY341" s="39">
        <v>-37.53872053872059</v>
      </c>
      <c r="BZ341" s="39">
        <v>27.891520214266272</v>
      </c>
      <c r="CA341" s="39">
        <v>27</v>
      </c>
      <c r="CB341">
        <v>0.6029411764705882</v>
      </c>
      <c r="CC341">
        <v>0.74636902795613047</v>
      </c>
      <c r="CD341" s="7">
        <v>0.83333333333333337</v>
      </c>
      <c r="CE341" s="25">
        <v>333.18644067796612</v>
      </c>
      <c r="CF341" s="25">
        <v>407.63414634146341</v>
      </c>
      <c r="CG341" s="7">
        <v>0.98333333333333328</v>
      </c>
      <c r="CH341" s="7">
        <v>0.7</v>
      </c>
      <c r="CI341" s="7">
        <v>0.84166666666666667</v>
      </c>
      <c r="CJ341" s="8">
        <v>2</v>
      </c>
      <c r="CK341" s="8" t="s">
        <v>504</v>
      </c>
      <c r="CL341" s="8">
        <f t="shared" si="151"/>
        <v>3</v>
      </c>
      <c r="CM341" s="8" t="s">
        <v>634</v>
      </c>
      <c r="CN341" s="8">
        <v>0</v>
      </c>
      <c r="CO341" s="8" t="s">
        <v>639</v>
      </c>
      <c r="CP341" s="8">
        <v>1</v>
      </c>
      <c r="CQ341" s="7" t="s">
        <v>636</v>
      </c>
      <c r="CR341" s="7">
        <v>2</v>
      </c>
      <c r="CS341" s="7">
        <v>8</v>
      </c>
      <c r="CT341" s="7">
        <v>3</v>
      </c>
      <c r="CU341" s="8">
        <v>0</v>
      </c>
      <c r="CV341" s="8">
        <v>6</v>
      </c>
      <c r="CW341" s="7">
        <v>11</v>
      </c>
      <c r="CX341" s="7">
        <f t="shared" si="152"/>
        <v>0</v>
      </c>
      <c r="CY341" s="7">
        <f t="shared" si="153"/>
        <v>0</v>
      </c>
      <c r="CZ341" s="7">
        <v>0</v>
      </c>
      <c r="DA341" s="7">
        <v>2</v>
      </c>
      <c r="DB341" s="7">
        <v>6</v>
      </c>
      <c r="DC341" s="7">
        <v>3</v>
      </c>
      <c r="DD341" s="7">
        <v>0</v>
      </c>
      <c r="DE341" s="7">
        <v>17</v>
      </c>
      <c r="DF341" s="8">
        <v>29</v>
      </c>
      <c r="DG341" s="7">
        <v>27</v>
      </c>
      <c r="DH341" s="8">
        <v>0.79166666666666663</v>
      </c>
      <c r="DI341" s="8">
        <v>12</v>
      </c>
      <c r="DJ341" s="8">
        <v>30</v>
      </c>
      <c r="DK341" s="8">
        <v>0.26666666666666666</v>
      </c>
      <c r="DL341" s="8">
        <f t="shared" si="157"/>
        <v>0.66666666666666663</v>
      </c>
      <c r="DM341" s="8">
        <f t="shared" si="158"/>
        <v>0.46666666666666667</v>
      </c>
      <c r="DN341" s="8">
        <v>438.96875</v>
      </c>
      <c r="DO341" s="8">
        <v>435.8</v>
      </c>
      <c r="DP341" s="8">
        <v>437.95744680851061</v>
      </c>
      <c r="DQ341" s="8">
        <v>450.66666666666669</v>
      </c>
      <c r="DR341" s="8">
        <v>427.6</v>
      </c>
      <c r="DS341" s="8">
        <v>434.1904761904762</v>
      </c>
      <c r="DT341" s="8">
        <v>436.17977528089887</v>
      </c>
      <c r="DU341" s="8">
        <f t="shared" si="159"/>
        <v>-11.697916666666686</v>
      </c>
      <c r="DV341" s="8">
        <f t="shared" si="159"/>
        <v>8.1999999999999886</v>
      </c>
      <c r="DW341" s="8">
        <f t="shared" si="159"/>
        <v>3.7669706180344065</v>
      </c>
      <c r="EB341" s="7">
        <v>0.90789470000000005</v>
      </c>
      <c r="EC341" s="7">
        <v>0.8552632</v>
      </c>
      <c r="ED341" s="7">
        <v>0.88157890000000005</v>
      </c>
      <c r="EE341" s="7">
        <v>364.37313432835799</v>
      </c>
      <c r="EF341" s="7">
        <v>371.93548387096803</v>
      </c>
      <c r="EG341" s="7">
        <v>368.00775193798398</v>
      </c>
      <c r="EH341" s="7">
        <v>7.5623495426095202</v>
      </c>
      <c r="EI341" s="7">
        <v>2.8577311771925702E-2</v>
      </c>
      <c r="EJ341" s="7">
        <v>15</v>
      </c>
      <c r="EK341">
        <v>34.52529761904762</v>
      </c>
      <c r="EL341">
        <v>21.033932201442394</v>
      </c>
      <c r="EM341">
        <v>42</v>
      </c>
      <c r="EN341">
        <v>-24.41375</v>
      </c>
      <c r="EO341">
        <v>18.852522377655465</v>
      </c>
      <c r="EP341">
        <v>25</v>
      </c>
      <c r="EQ341">
        <v>0.62686567164179108</v>
      </c>
      <c r="ER341">
        <v>1.414174291907127</v>
      </c>
      <c r="ES341" s="7">
        <v>0.89166666666666672</v>
      </c>
      <c r="ET341" s="25">
        <v>319.15254237288133</v>
      </c>
      <c r="EU341" s="25">
        <v>390.4375</v>
      </c>
      <c r="EV341" s="7">
        <v>0.98333333333333328</v>
      </c>
      <c r="EW341" s="7">
        <v>0.8</v>
      </c>
      <c r="EX341" s="7">
        <v>0.89166666666666672</v>
      </c>
    </row>
    <row r="342" spans="1:154" x14ac:dyDescent="0.25">
      <c r="A342" s="4">
        <v>3049</v>
      </c>
      <c r="B342" s="7" t="s">
        <v>292</v>
      </c>
      <c r="C342" s="7" t="str">
        <f t="shared" si="160"/>
        <v>00</v>
      </c>
      <c r="D342" s="7">
        <f t="shared" si="161"/>
        <v>1900</v>
      </c>
      <c r="E342" s="7">
        <f t="shared" si="162"/>
        <v>2000</v>
      </c>
      <c r="F342" s="7">
        <f t="shared" si="163"/>
        <v>19</v>
      </c>
      <c r="G342" s="7" t="s">
        <v>447</v>
      </c>
      <c r="H342" s="7">
        <f t="shared" si="144"/>
        <v>1</v>
      </c>
      <c r="I342" s="7"/>
      <c r="J342" s="7" t="s">
        <v>470</v>
      </c>
      <c r="K342" s="7">
        <f t="shared" si="165"/>
        <v>1</v>
      </c>
      <c r="L342" s="7">
        <v>12</v>
      </c>
      <c r="M342" s="7" t="s">
        <v>495</v>
      </c>
      <c r="N342" s="7">
        <f t="shared" si="166"/>
        <v>1</v>
      </c>
      <c r="O342" s="7" t="s">
        <v>494</v>
      </c>
      <c r="P342" s="7">
        <f t="shared" si="145"/>
        <v>0</v>
      </c>
      <c r="Q342" s="7" t="s">
        <v>494</v>
      </c>
      <c r="R342" s="7">
        <f t="shared" si="154"/>
        <v>0</v>
      </c>
      <c r="S342" s="7" t="s">
        <v>501</v>
      </c>
      <c r="T342" s="7">
        <f t="shared" si="150"/>
        <v>1</v>
      </c>
      <c r="U342" s="7" t="s">
        <v>509</v>
      </c>
      <c r="V342" s="25">
        <v>56</v>
      </c>
      <c r="W342" s="25">
        <v>80</v>
      </c>
      <c r="X342" s="25">
        <v>33</v>
      </c>
      <c r="Y342" s="7">
        <f t="shared" si="164"/>
        <v>3</v>
      </c>
      <c r="Z342" s="7" t="s">
        <v>513</v>
      </c>
      <c r="AA342" s="7">
        <f t="shared" si="140"/>
        <v>5</v>
      </c>
      <c r="AB342" s="7">
        <v>6</v>
      </c>
      <c r="AC342" s="7">
        <v>4</v>
      </c>
      <c r="AD342" s="7">
        <v>0</v>
      </c>
      <c r="AE342" s="7">
        <v>14</v>
      </c>
      <c r="AF342" s="7">
        <v>1</v>
      </c>
      <c r="AG342" s="7">
        <v>3</v>
      </c>
      <c r="AH342" s="7">
        <v>4</v>
      </c>
      <c r="AI342" s="7">
        <v>6</v>
      </c>
      <c r="AJ342" s="7">
        <v>0</v>
      </c>
      <c r="AK342" s="7">
        <v>0</v>
      </c>
      <c r="AL342" s="7">
        <v>28</v>
      </c>
      <c r="AM342" s="7">
        <v>24</v>
      </c>
      <c r="AN342" s="7">
        <v>25</v>
      </c>
      <c r="AO342" s="7">
        <v>32</v>
      </c>
      <c r="AP342" s="7">
        <v>39</v>
      </c>
      <c r="AQ342" s="7">
        <v>11</v>
      </c>
      <c r="AR342" s="7">
        <v>34</v>
      </c>
      <c r="AS342" s="7">
        <v>0.95833333333333337</v>
      </c>
      <c r="AT342" s="8">
        <v>23</v>
      </c>
      <c r="AU342" s="8">
        <v>26</v>
      </c>
      <c r="AV342" s="8">
        <v>0.51111111111111107</v>
      </c>
      <c r="AW342" s="8">
        <v>0.57777777777777772</v>
      </c>
      <c r="AX342" s="8">
        <v>0.5444444444444444</v>
      </c>
      <c r="AY342" s="8">
        <v>647.85</v>
      </c>
      <c r="AZ342" s="8">
        <v>702.29411764705878</v>
      </c>
      <c r="BA342" s="8">
        <v>672.8648648648649</v>
      </c>
      <c r="BB342" s="8">
        <v>769.75</v>
      </c>
      <c r="BC342" s="8">
        <v>705.76923076923072</v>
      </c>
      <c r="BD342" s="8">
        <v>733.58695652173913</v>
      </c>
      <c r="BE342" s="8">
        <v>706.51807228915663</v>
      </c>
      <c r="BF342" s="8">
        <v>-121.89999999999998</v>
      </c>
      <c r="BG342" s="8">
        <v>-3.4751131221719334</v>
      </c>
      <c r="BH342" s="8">
        <v>-60.722091656874227</v>
      </c>
      <c r="BM342" s="7">
        <v>0.9736842</v>
      </c>
      <c r="BN342" s="7">
        <v>1</v>
      </c>
      <c r="BO342" s="7">
        <v>0.98684210000000006</v>
      </c>
      <c r="BP342" s="7">
        <v>448.06849315068501</v>
      </c>
      <c r="BQ342" s="7">
        <v>443.438356164384</v>
      </c>
      <c r="BR342" s="7">
        <v>445.75342465753403</v>
      </c>
      <c r="BS342" s="7">
        <v>-4.6301369863014097</v>
      </c>
      <c r="BT342" s="7">
        <v>4.5307272190735597E-2</v>
      </c>
      <c r="BU342" s="7">
        <v>3</v>
      </c>
      <c r="BV342" s="39">
        <v>35.284510010537396</v>
      </c>
      <c r="BW342" s="39">
        <v>27.769692445910042</v>
      </c>
      <c r="BX342" s="39">
        <v>39</v>
      </c>
      <c r="BY342" s="39">
        <v>-50.414585012087038</v>
      </c>
      <c r="BZ342" s="39">
        <v>46.153281925838726</v>
      </c>
      <c r="CA342" s="39">
        <v>34</v>
      </c>
      <c r="CB342">
        <v>0.53424657534246578</v>
      </c>
      <c r="CC342">
        <v>0.69988694743947288</v>
      </c>
      <c r="CD342" s="7">
        <v>0.95833333333333337</v>
      </c>
      <c r="CE342" s="25">
        <v>382.25862068965517</v>
      </c>
      <c r="CF342" s="25">
        <v>453.24561403508773</v>
      </c>
      <c r="CG342" s="7">
        <v>1</v>
      </c>
      <c r="CH342" s="7">
        <v>0.95</v>
      </c>
      <c r="CI342" s="7">
        <v>0.97499999999999998</v>
      </c>
      <c r="CJ342" s="8">
        <v>2</v>
      </c>
      <c r="CK342" s="8" t="s">
        <v>504</v>
      </c>
      <c r="CL342" s="8">
        <f t="shared" si="151"/>
        <v>3</v>
      </c>
      <c r="CM342" s="8" t="s">
        <v>631</v>
      </c>
      <c r="CN342" s="8">
        <v>2</v>
      </c>
      <c r="CO342" s="8" t="s">
        <v>631</v>
      </c>
      <c r="CP342" s="8">
        <v>2</v>
      </c>
      <c r="CQ342" s="7" t="s">
        <v>633</v>
      </c>
      <c r="CR342" s="7">
        <v>2</v>
      </c>
      <c r="CS342" s="7">
        <v>4</v>
      </c>
      <c r="CT342" s="7">
        <v>2</v>
      </c>
      <c r="CU342" s="8">
        <v>1</v>
      </c>
      <c r="CV342" s="8">
        <v>0</v>
      </c>
      <c r="CW342" s="7">
        <v>0</v>
      </c>
      <c r="CX342" s="7">
        <f t="shared" si="152"/>
        <v>0</v>
      </c>
      <c r="CY342" s="7">
        <f t="shared" si="153"/>
        <v>0</v>
      </c>
      <c r="CZ342" s="7">
        <v>0</v>
      </c>
      <c r="DA342" s="7">
        <v>0</v>
      </c>
      <c r="DB342" s="7">
        <v>0</v>
      </c>
      <c r="DC342" s="7">
        <v>0</v>
      </c>
      <c r="DD342" s="7">
        <v>0</v>
      </c>
      <c r="DE342" s="7">
        <v>0</v>
      </c>
      <c r="DF342" s="8">
        <v>15</v>
      </c>
      <c r="DG342" s="7">
        <v>40</v>
      </c>
      <c r="DH342" s="8">
        <v>1</v>
      </c>
      <c r="DI342" s="8">
        <v>25</v>
      </c>
      <c r="DJ342" s="8">
        <v>21</v>
      </c>
      <c r="DK342" s="8">
        <v>0.55555555555555558</v>
      </c>
      <c r="DL342" s="8">
        <f t="shared" si="157"/>
        <v>0.46666666666666667</v>
      </c>
      <c r="DM342" s="8">
        <f t="shared" si="158"/>
        <v>0.51111111111111107</v>
      </c>
      <c r="DN342" s="8">
        <v>584.89473684210532</v>
      </c>
      <c r="DO342" s="8">
        <v>646.82608695652175</v>
      </c>
      <c r="DP342" s="8">
        <v>618.80952380952385</v>
      </c>
      <c r="DQ342" s="8">
        <v>711.45833333333337</v>
      </c>
      <c r="DR342" s="8">
        <v>609.65</v>
      </c>
      <c r="DS342" s="8">
        <v>665.18181818181813</v>
      </c>
      <c r="DT342" s="8">
        <v>642.53488372093022</v>
      </c>
      <c r="DU342" s="8">
        <f t="shared" si="159"/>
        <v>-126.56359649122805</v>
      </c>
      <c r="DV342" s="8">
        <f t="shared" si="159"/>
        <v>37.176086956521772</v>
      </c>
      <c r="DW342" s="8">
        <f t="shared" si="159"/>
        <v>-46.372294372294277</v>
      </c>
      <c r="EB342" s="7">
        <v>0.96052630000000006</v>
      </c>
      <c r="EC342" s="7">
        <v>0.9736842</v>
      </c>
      <c r="ED342" s="7">
        <v>0.96710529999999995</v>
      </c>
      <c r="EE342" s="7">
        <v>439.18571428571403</v>
      </c>
      <c r="EF342" s="7">
        <v>421.219178082192</v>
      </c>
      <c r="EG342" s="7">
        <v>430.01398601398603</v>
      </c>
      <c r="EH342" s="7">
        <v>-17.966536203522502</v>
      </c>
      <c r="EI342" s="7">
        <v>6.6221113993555403E-2</v>
      </c>
      <c r="EJ342" s="7">
        <v>5</v>
      </c>
      <c r="EK342">
        <v>26.748589846897659</v>
      </c>
      <c r="EL342">
        <v>15.38378690875491</v>
      </c>
      <c r="EM342">
        <v>34</v>
      </c>
      <c r="EN342">
        <v>-60.19748858447489</v>
      </c>
      <c r="EO342">
        <v>46.323964880202368</v>
      </c>
      <c r="EP342">
        <v>36</v>
      </c>
      <c r="EQ342">
        <v>0.48571428571428571</v>
      </c>
      <c r="ER342">
        <v>0.44434727221820014</v>
      </c>
      <c r="ES342" s="7">
        <v>0.89166666666666672</v>
      </c>
      <c r="ET342" s="25">
        <v>345.72413793103448</v>
      </c>
      <c r="EU342" s="25">
        <v>420.85714285714283</v>
      </c>
      <c r="EV342" s="7">
        <v>1</v>
      </c>
      <c r="EW342" s="7">
        <v>0.85</v>
      </c>
      <c r="EX342" s="7">
        <v>0.92500000000000004</v>
      </c>
    </row>
    <row r="343" spans="1:154" x14ac:dyDescent="0.25">
      <c r="A343" s="4">
        <v>3050</v>
      </c>
      <c r="B343" s="7" t="s">
        <v>18</v>
      </c>
      <c r="C343" s="7" t="str">
        <f t="shared" si="160"/>
        <v>00</v>
      </c>
      <c r="D343" s="7">
        <f t="shared" si="161"/>
        <v>1900</v>
      </c>
      <c r="E343" s="7">
        <f t="shared" si="162"/>
        <v>2000</v>
      </c>
      <c r="F343" s="7">
        <f t="shared" si="163"/>
        <v>19</v>
      </c>
      <c r="G343" s="7" t="s">
        <v>461</v>
      </c>
      <c r="H343" s="7">
        <f t="shared" si="144"/>
        <v>0</v>
      </c>
      <c r="I343" s="7">
        <v>2004</v>
      </c>
      <c r="J343" s="7" t="s">
        <v>470</v>
      </c>
      <c r="K343" s="7">
        <f t="shared" si="165"/>
        <v>1</v>
      </c>
      <c r="L343" s="7">
        <v>12</v>
      </c>
      <c r="M343" s="7" t="s">
        <v>495</v>
      </c>
      <c r="N343" s="7">
        <f t="shared" si="166"/>
        <v>1</v>
      </c>
      <c r="O343" s="7" t="s">
        <v>494</v>
      </c>
      <c r="P343" s="7">
        <f t="shared" ref="P343:P374" si="167">IF(O343="לא",0,1)</f>
        <v>0</v>
      </c>
      <c r="Q343" s="7" t="s">
        <v>495</v>
      </c>
      <c r="R343" s="7">
        <f t="shared" si="154"/>
        <v>1</v>
      </c>
      <c r="S343" s="7" t="s">
        <v>501</v>
      </c>
      <c r="T343" s="7">
        <f t="shared" si="150"/>
        <v>1</v>
      </c>
      <c r="U343" s="7" t="s">
        <v>509</v>
      </c>
      <c r="V343" s="25">
        <v>54</v>
      </c>
      <c r="W343" s="25">
        <v>60</v>
      </c>
      <c r="X343" s="25">
        <v>34</v>
      </c>
      <c r="Y343" s="7">
        <f t="shared" si="164"/>
        <v>3</v>
      </c>
      <c r="Z343" s="7" t="s">
        <v>514</v>
      </c>
      <c r="AA343" s="7">
        <f t="shared" si="140"/>
        <v>6</v>
      </c>
      <c r="AB343" s="7">
        <v>12</v>
      </c>
      <c r="AC343" s="7">
        <v>10</v>
      </c>
      <c r="AD343" s="10"/>
      <c r="AE343" s="7">
        <v>14</v>
      </c>
      <c r="AF343" s="7">
        <v>0</v>
      </c>
      <c r="AG343" s="7">
        <v>1</v>
      </c>
      <c r="AH343" s="7">
        <v>5</v>
      </c>
      <c r="AI343" s="7">
        <v>8</v>
      </c>
      <c r="AJ343" s="7">
        <v>0</v>
      </c>
      <c r="AK343" s="7">
        <v>1</v>
      </c>
      <c r="AL343" s="7">
        <v>3</v>
      </c>
      <c r="AM343" s="7">
        <v>25</v>
      </c>
      <c r="AN343" s="7">
        <v>24</v>
      </c>
      <c r="AO343" s="7">
        <v>38.25</v>
      </c>
      <c r="AP343" s="7">
        <v>31</v>
      </c>
      <c r="AQ343" s="7">
        <v>20</v>
      </c>
      <c r="AR343" s="7">
        <v>31</v>
      </c>
      <c r="AS343" s="7">
        <v>0.91666666666666663</v>
      </c>
      <c r="AT343" s="8">
        <v>13</v>
      </c>
      <c r="AU343" s="8">
        <v>28</v>
      </c>
      <c r="AV343" s="8">
        <v>0.28888888888888886</v>
      </c>
      <c r="AW343" s="8">
        <v>0.62222222222222223</v>
      </c>
      <c r="AX343" s="8">
        <v>0.45555555555555555</v>
      </c>
      <c r="AY343" s="8">
        <v>551.90322580645159</v>
      </c>
      <c r="AZ343" s="8">
        <v>564.23529411764707</v>
      </c>
      <c r="BA343" s="8">
        <v>556.27083333333337</v>
      </c>
      <c r="BB343" s="8">
        <v>685.07692307692309</v>
      </c>
      <c r="BC343" s="8">
        <v>597.32142857142856</v>
      </c>
      <c r="BD343" s="8">
        <v>625.14634146341461</v>
      </c>
      <c r="BE343" s="8">
        <v>588</v>
      </c>
      <c r="BF343" s="8">
        <v>-133.17369727047151</v>
      </c>
      <c r="BG343" s="8">
        <v>-33.086134453781483</v>
      </c>
      <c r="BH343" s="8">
        <v>-68.875508130081244</v>
      </c>
      <c r="BM343" s="7">
        <v>0.9736842</v>
      </c>
      <c r="BN343" s="7">
        <v>0.88157890000000005</v>
      </c>
      <c r="BO343" s="7">
        <v>0.9276316</v>
      </c>
      <c r="BP343" s="7">
        <v>427.22535211267598</v>
      </c>
      <c r="BQ343" s="7">
        <v>415.84375</v>
      </c>
      <c r="BR343" s="7">
        <v>421.82962962963001</v>
      </c>
      <c r="BS343" s="7">
        <v>-11.381602112675999</v>
      </c>
      <c r="BT343" s="7">
        <v>5.0342116231994097E-2</v>
      </c>
      <c r="BU343" s="7">
        <v>11</v>
      </c>
      <c r="BV343" s="39">
        <v>38.087213599408749</v>
      </c>
      <c r="BW343" s="39">
        <v>28.078181833275107</v>
      </c>
      <c r="BX343" s="39">
        <v>41</v>
      </c>
      <c r="BY343" s="39">
        <v>-70.593352883675436</v>
      </c>
      <c r="BZ343" s="39">
        <v>55.737977756751057</v>
      </c>
      <c r="CA343" s="39">
        <v>31</v>
      </c>
      <c r="CB343">
        <v>0.56944444444444442</v>
      </c>
      <c r="CC343">
        <v>0.53952974385802743</v>
      </c>
      <c r="CD343" s="7">
        <v>0.8666666666666667</v>
      </c>
      <c r="CE343" s="25">
        <v>346.4</v>
      </c>
      <c r="CF343" s="25">
        <v>432.90909090909093</v>
      </c>
      <c r="CG343" s="7">
        <v>1</v>
      </c>
      <c r="CH343" s="7">
        <v>0.73333333333333328</v>
      </c>
      <c r="CI343" s="7">
        <v>0.8666666666666667</v>
      </c>
      <c r="CJ343" s="8">
        <v>2</v>
      </c>
      <c r="CK343" s="8" t="s">
        <v>504</v>
      </c>
      <c r="CL343" s="8">
        <f t="shared" si="151"/>
        <v>3</v>
      </c>
      <c r="CM343" s="8" t="s">
        <v>634</v>
      </c>
      <c r="CN343" s="8">
        <v>0</v>
      </c>
      <c r="CO343" s="8" t="s">
        <v>634</v>
      </c>
      <c r="CP343" s="8">
        <v>0</v>
      </c>
      <c r="CQ343" s="7" t="s">
        <v>633</v>
      </c>
      <c r="CR343" s="7">
        <v>2</v>
      </c>
      <c r="CS343" s="7">
        <v>3</v>
      </c>
      <c r="CT343" s="7">
        <v>2</v>
      </c>
      <c r="CU343" s="8">
        <v>0</v>
      </c>
      <c r="CV343" s="8">
        <v>0</v>
      </c>
      <c r="CW343" s="7">
        <v>0</v>
      </c>
      <c r="CX343" s="7">
        <f t="shared" si="152"/>
        <v>0</v>
      </c>
      <c r="CY343" s="7">
        <f t="shared" si="153"/>
        <v>0</v>
      </c>
      <c r="CZ343" s="7">
        <v>0</v>
      </c>
      <c r="DA343" s="7">
        <v>0</v>
      </c>
      <c r="DB343" s="7">
        <v>0</v>
      </c>
      <c r="DC343" s="7">
        <v>0</v>
      </c>
      <c r="DD343" s="7">
        <v>0</v>
      </c>
      <c r="DE343" s="7">
        <v>12</v>
      </c>
      <c r="DF343" s="8">
        <v>27</v>
      </c>
      <c r="DG343" s="7">
        <v>40</v>
      </c>
      <c r="DH343" s="8">
        <v>0.95833333333333337</v>
      </c>
      <c r="DI343" s="8">
        <v>16</v>
      </c>
      <c r="DJ343" s="8">
        <v>25</v>
      </c>
      <c r="DK343" s="8">
        <v>0.35555555555555557</v>
      </c>
      <c r="DL343" s="8">
        <f t="shared" si="157"/>
        <v>0.55555555555555558</v>
      </c>
      <c r="DM343" s="8">
        <f t="shared" si="158"/>
        <v>0.45555555555555555</v>
      </c>
      <c r="DN343" s="8">
        <v>590.82142857142856</v>
      </c>
      <c r="DO343" s="8">
        <v>623.57894736842104</v>
      </c>
      <c r="DP343" s="8">
        <v>604.063829787234</v>
      </c>
      <c r="DQ343" s="8">
        <v>681.66666666666663</v>
      </c>
      <c r="DR343" s="8">
        <v>644.76</v>
      </c>
      <c r="DS343" s="8">
        <v>658.6</v>
      </c>
      <c r="DT343" s="8">
        <v>629.13793103448279</v>
      </c>
      <c r="DU343" s="8">
        <f t="shared" si="159"/>
        <v>-90.845238095238074</v>
      </c>
      <c r="DV343" s="8">
        <f t="shared" si="159"/>
        <v>-21.18105263157895</v>
      </c>
      <c r="DW343" s="8">
        <f t="shared" si="159"/>
        <v>-54.536170212766024</v>
      </c>
      <c r="EB343" s="7">
        <v>0.9473684</v>
      </c>
      <c r="EC343" s="7">
        <v>0.86842109999999995</v>
      </c>
      <c r="ED343" s="7">
        <v>0.90789470000000005</v>
      </c>
      <c r="EE343" s="7">
        <v>431.04225352112701</v>
      </c>
      <c r="EF343" s="7">
        <v>443.703125</v>
      </c>
      <c r="EG343" s="7">
        <v>437.04444444444403</v>
      </c>
      <c r="EH343" s="7">
        <v>12.660871478873201</v>
      </c>
      <c r="EI343" s="7">
        <v>4.6320092862550101E-2</v>
      </c>
      <c r="EJ343" s="7">
        <v>11</v>
      </c>
      <c r="EK343">
        <v>43.430769230769272</v>
      </c>
      <c r="EL343">
        <v>36.305613353524343</v>
      </c>
      <c r="EM343">
        <v>41</v>
      </c>
      <c r="EN343">
        <v>-34.769230769230788</v>
      </c>
      <c r="EO343">
        <v>31.862621779550199</v>
      </c>
      <c r="EP343">
        <v>30</v>
      </c>
      <c r="EQ343">
        <v>0.57746478873239437</v>
      </c>
      <c r="ER343">
        <v>1.2491150442477881</v>
      </c>
      <c r="ES343" s="7">
        <v>0.8833333333333333</v>
      </c>
      <c r="ET343" s="25">
        <v>364.66101694915255</v>
      </c>
      <c r="EU343" s="25">
        <v>451.08510638297872</v>
      </c>
      <c r="EV343" s="7">
        <v>1</v>
      </c>
      <c r="EW343" s="7">
        <v>0.78333333333333333</v>
      </c>
      <c r="EX343" s="7">
        <v>0.89166666666666672</v>
      </c>
    </row>
    <row r="344" spans="1:154" x14ac:dyDescent="0.25">
      <c r="A344" s="3">
        <v>3051</v>
      </c>
      <c r="B344" s="7" t="s">
        <v>188</v>
      </c>
      <c r="C344" s="7" t="str">
        <f t="shared" si="160"/>
        <v>00</v>
      </c>
      <c r="D344" s="7">
        <f t="shared" si="161"/>
        <v>1900</v>
      </c>
      <c r="E344" s="7">
        <f t="shared" si="162"/>
        <v>2000</v>
      </c>
      <c r="F344" s="7">
        <f t="shared" si="163"/>
        <v>19</v>
      </c>
      <c r="G344" s="7" t="s">
        <v>447</v>
      </c>
      <c r="H344" s="7">
        <f t="shared" si="144"/>
        <v>1</v>
      </c>
      <c r="I344" s="7"/>
      <c r="J344" s="7" t="s">
        <v>470</v>
      </c>
      <c r="K344" s="7">
        <f t="shared" si="165"/>
        <v>1</v>
      </c>
      <c r="L344" s="7">
        <v>12</v>
      </c>
      <c r="M344" s="7" t="s">
        <v>495</v>
      </c>
      <c r="N344" s="7">
        <f t="shared" si="166"/>
        <v>1</v>
      </c>
      <c r="O344" s="7" t="s">
        <v>494</v>
      </c>
      <c r="P344" s="7">
        <f t="shared" si="167"/>
        <v>0</v>
      </c>
      <c r="Q344" s="7" t="s">
        <v>494</v>
      </c>
      <c r="R344" s="7">
        <f t="shared" si="154"/>
        <v>0</v>
      </c>
      <c r="S344" s="7" t="s">
        <v>501</v>
      </c>
      <c r="T344" s="7">
        <f t="shared" si="150"/>
        <v>1</v>
      </c>
      <c r="U344" s="7" t="s">
        <v>504</v>
      </c>
      <c r="V344" s="25">
        <v>52</v>
      </c>
      <c r="W344" s="25">
        <v>50</v>
      </c>
      <c r="X344" s="25">
        <v>28</v>
      </c>
      <c r="Y344" s="7">
        <f t="shared" si="164"/>
        <v>3</v>
      </c>
      <c r="Z344" s="7" t="s">
        <v>514</v>
      </c>
      <c r="AA344" s="7">
        <f t="shared" si="140"/>
        <v>6</v>
      </c>
      <c r="AB344" s="7">
        <v>8</v>
      </c>
      <c r="AC344" s="7">
        <v>4</v>
      </c>
      <c r="AD344" s="7">
        <v>1</v>
      </c>
      <c r="AE344" s="7">
        <v>3.1578947368421053</v>
      </c>
      <c r="AF344" s="7">
        <v>0</v>
      </c>
      <c r="AG344" s="7">
        <v>0</v>
      </c>
      <c r="AH344" s="7">
        <v>0</v>
      </c>
      <c r="AI344" s="7">
        <v>3</v>
      </c>
      <c r="AJ344" s="7">
        <v>0</v>
      </c>
      <c r="AK344" s="9">
        <v>2</v>
      </c>
      <c r="AL344" s="7">
        <v>15</v>
      </c>
      <c r="AM344" s="7">
        <v>22</v>
      </c>
      <c r="AN344" s="7">
        <v>21</v>
      </c>
      <c r="AO344" s="7">
        <v>38</v>
      </c>
      <c r="AP344" s="7">
        <v>41</v>
      </c>
      <c r="AQ344" s="7">
        <v>20</v>
      </c>
      <c r="AR344" s="7">
        <v>38</v>
      </c>
      <c r="AS344" s="7">
        <v>0.95833333333333337</v>
      </c>
      <c r="AT344" s="8">
        <v>21</v>
      </c>
      <c r="AU344" s="8">
        <v>25</v>
      </c>
      <c r="AV344" s="8">
        <v>0.46666666666666667</v>
      </c>
      <c r="AW344" s="8">
        <v>0.55555555555555558</v>
      </c>
      <c r="AX344" s="8">
        <v>0.51111111111111107</v>
      </c>
      <c r="AY344" s="8">
        <v>600.21739130434787</v>
      </c>
      <c r="AZ344" s="8">
        <v>637.1</v>
      </c>
      <c r="BA344" s="8">
        <v>617.37209302325584</v>
      </c>
      <c r="BB344" s="8">
        <v>680.8</v>
      </c>
      <c r="BC344" s="8">
        <v>572.28</v>
      </c>
      <c r="BD344" s="8">
        <v>620.51111111111106</v>
      </c>
      <c r="BE344" s="8">
        <v>618.97727272727275</v>
      </c>
      <c r="BF344" s="8">
        <v>-80.582608695652084</v>
      </c>
      <c r="BG344" s="8">
        <v>64.82000000000005</v>
      </c>
      <c r="BH344" s="8">
        <v>-3.1390180878552201</v>
      </c>
      <c r="BM344" s="7">
        <v>0.9736842</v>
      </c>
      <c r="BN344" s="7">
        <v>0.90789470000000005</v>
      </c>
      <c r="BO344" s="7">
        <v>0.94078949999999995</v>
      </c>
      <c r="BP344" s="7">
        <v>453.319444444444</v>
      </c>
      <c r="BQ344" s="7">
        <v>452.37878787878799</v>
      </c>
      <c r="BR344" s="7">
        <v>452.86956521739103</v>
      </c>
      <c r="BS344" s="7">
        <v>-0.94065656565658196</v>
      </c>
      <c r="BT344" s="7">
        <v>4.83501665449056E-2</v>
      </c>
      <c r="BU344" s="7">
        <v>9</v>
      </c>
      <c r="BV344" s="39">
        <v>44.238030095759264</v>
      </c>
      <c r="BW344" s="39">
        <v>27.629472980439793</v>
      </c>
      <c r="BX344" s="39">
        <v>43</v>
      </c>
      <c r="BY344" s="39">
        <v>-63.04554079696392</v>
      </c>
      <c r="BZ344" s="39">
        <v>45.335218075121603</v>
      </c>
      <c r="CA344" s="39">
        <v>31</v>
      </c>
      <c r="CB344">
        <v>0.58108108108108103</v>
      </c>
      <c r="CC344">
        <v>0.70168372792972589</v>
      </c>
      <c r="CD344" s="7">
        <v>0.84166666666666667</v>
      </c>
      <c r="CE344" s="25">
        <v>339.0169491525424</v>
      </c>
      <c r="CF344" s="25">
        <v>396.26190476190476</v>
      </c>
      <c r="CG344" s="7">
        <v>0.98333333333333328</v>
      </c>
      <c r="CH344" s="7">
        <v>0.7</v>
      </c>
      <c r="CI344" s="7">
        <v>0.84166666666666667</v>
      </c>
      <c r="CJ344" s="8"/>
      <c r="CK344" s="8"/>
      <c r="CL344" s="8"/>
      <c r="CM344" s="8"/>
      <c r="CN344" s="8"/>
      <c r="CO344" s="8"/>
      <c r="CP344" s="8"/>
      <c r="CU344" s="8"/>
      <c r="CV344" s="8"/>
      <c r="DF344" s="8"/>
      <c r="ET344" s="25"/>
      <c r="EU344" s="25"/>
    </row>
    <row r="345" spans="1:154" x14ac:dyDescent="0.25">
      <c r="A345" s="3">
        <v>3052</v>
      </c>
      <c r="B345" s="7" t="s">
        <v>196</v>
      </c>
      <c r="C345" s="7" t="str">
        <f t="shared" si="160"/>
        <v>00</v>
      </c>
      <c r="D345" s="7">
        <f t="shared" si="161"/>
        <v>1900</v>
      </c>
      <c r="E345" s="7">
        <f t="shared" si="162"/>
        <v>2000</v>
      </c>
      <c r="F345" s="7">
        <f t="shared" si="163"/>
        <v>19</v>
      </c>
      <c r="G345" s="7" t="s">
        <v>447</v>
      </c>
      <c r="H345" s="7">
        <f t="shared" si="144"/>
        <v>1</v>
      </c>
      <c r="I345" s="7"/>
      <c r="J345" s="7" t="s">
        <v>470</v>
      </c>
      <c r="K345" s="7">
        <f t="shared" si="165"/>
        <v>1</v>
      </c>
      <c r="L345" s="7">
        <v>12</v>
      </c>
      <c r="M345" s="7" t="s">
        <v>495</v>
      </c>
      <c r="N345" s="7">
        <f t="shared" si="166"/>
        <v>1</v>
      </c>
      <c r="O345" s="7" t="s">
        <v>494</v>
      </c>
      <c r="P345" s="7">
        <f t="shared" si="167"/>
        <v>0</v>
      </c>
      <c r="Q345" s="7" t="s">
        <v>494</v>
      </c>
      <c r="R345" s="7">
        <f t="shared" si="154"/>
        <v>0</v>
      </c>
      <c r="S345" s="7" t="s">
        <v>501</v>
      </c>
      <c r="T345" s="7">
        <f t="shared" si="150"/>
        <v>1</v>
      </c>
      <c r="U345" s="7" t="s">
        <v>506</v>
      </c>
      <c r="V345" s="25">
        <v>53</v>
      </c>
      <c r="W345" s="25">
        <v>50</v>
      </c>
      <c r="X345" s="25">
        <v>36</v>
      </c>
      <c r="Y345" s="7">
        <f t="shared" si="164"/>
        <v>4</v>
      </c>
      <c r="Z345" s="7" t="s">
        <v>514</v>
      </c>
      <c r="AA345" s="7">
        <f t="shared" si="140"/>
        <v>6</v>
      </c>
      <c r="AB345" s="7">
        <v>2</v>
      </c>
      <c r="AC345" s="7">
        <v>0</v>
      </c>
      <c r="AD345" s="7">
        <v>9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20</v>
      </c>
      <c r="AM345" s="7">
        <v>33</v>
      </c>
      <c r="AN345" s="7">
        <v>30</v>
      </c>
      <c r="AO345" s="7">
        <v>36</v>
      </c>
      <c r="AP345" s="7">
        <v>41</v>
      </c>
      <c r="AQ345" s="7">
        <v>11</v>
      </c>
      <c r="AR345" s="7">
        <v>36</v>
      </c>
      <c r="AS345" s="7">
        <v>0.83333333333333337</v>
      </c>
      <c r="AT345" s="8">
        <v>19</v>
      </c>
      <c r="AU345" s="8">
        <v>25</v>
      </c>
      <c r="AV345" s="8">
        <v>0.42222222222222222</v>
      </c>
      <c r="AW345" s="8">
        <v>0.55555555555555558</v>
      </c>
      <c r="AX345" s="8">
        <v>0.48888888888888887</v>
      </c>
      <c r="AY345" s="8">
        <v>689.80769230769226</v>
      </c>
      <c r="AZ345" s="8">
        <v>689.0526315789474</v>
      </c>
      <c r="BA345" s="8">
        <v>689.48888888888894</v>
      </c>
      <c r="BB345" s="8">
        <v>683.15789473684208</v>
      </c>
      <c r="BC345" s="8">
        <v>600.95833333333337</v>
      </c>
      <c r="BD345" s="8">
        <v>637.27906976744191</v>
      </c>
      <c r="BE345" s="8">
        <v>663.97727272727275</v>
      </c>
      <c r="BF345" s="8">
        <v>6.6497975708501826</v>
      </c>
      <c r="BG345" s="8">
        <v>88.094298245614027</v>
      </c>
      <c r="BH345" s="8">
        <v>52.209819121447026</v>
      </c>
      <c r="BM345" s="7">
        <v>0.9736842</v>
      </c>
      <c r="BN345" s="7">
        <v>1</v>
      </c>
      <c r="BO345" s="7">
        <v>0.98684210000000006</v>
      </c>
      <c r="BP345" s="7">
        <v>667.21126760563402</v>
      </c>
      <c r="BQ345" s="7">
        <v>647.12</v>
      </c>
      <c r="BR345" s="7">
        <v>656.890410958904</v>
      </c>
      <c r="BS345" s="7">
        <v>-20.091267605633799</v>
      </c>
      <c r="BT345" s="7">
        <v>8.1190135825148294E-2</v>
      </c>
      <c r="BU345" s="7">
        <v>3</v>
      </c>
      <c r="BV345" s="39">
        <v>103.180606060606</v>
      </c>
      <c r="BW345" s="39">
        <v>55.356661417295264</v>
      </c>
      <c r="BX345" s="39">
        <v>33</v>
      </c>
      <c r="BY345" s="39">
        <v>-127.14315789473693</v>
      </c>
      <c r="BZ345" s="39">
        <v>110.20714567780406</v>
      </c>
      <c r="CA345" s="39">
        <v>38</v>
      </c>
      <c r="CB345">
        <v>0.46478873239436619</v>
      </c>
      <c r="CC345">
        <v>0.81153093700905421</v>
      </c>
      <c r="CD345" s="7">
        <v>0.91666666666666663</v>
      </c>
      <c r="CE345" s="25">
        <v>364.15517241379308</v>
      </c>
      <c r="CF345" s="25">
        <v>449.19230769230768</v>
      </c>
      <c r="CG345" s="7">
        <v>1</v>
      </c>
      <c r="CH345" s="7">
        <v>0.8833333333333333</v>
      </c>
      <c r="CI345" s="7">
        <v>0.94166666666666665</v>
      </c>
      <c r="CJ345" s="8">
        <v>2</v>
      </c>
      <c r="CK345" s="8" t="s">
        <v>507</v>
      </c>
      <c r="CL345" s="8">
        <f t="shared" si="151"/>
        <v>2</v>
      </c>
      <c r="CM345" s="8" t="s">
        <v>631</v>
      </c>
      <c r="CN345" s="8">
        <v>2</v>
      </c>
      <c r="CO345" s="8" t="s">
        <v>631</v>
      </c>
      <c r="CP345" s="8">
        <v>2</v>
      </c>
      <c r="CQ345" s="7" t="s">
        <v>636</v>
      </c>
      <c r="CR345" s="7">
        <v>2</v>
      </c>
      <c r="CS345" s="7">
        <v>4</v>
      </c>
      <c r="CT345" s="7">
        <v>7</v>
      </c>
      <c r="CU345" s="8">
        <v>0</v>
      </c>
      <c r="CV345" s="8">
        <v>2</v>
      </c>
      <c r="CW345" s="7">
        <v>8</v>
      </c>
      <c r="CX345" s="7">
        <f t="shared" si="152"/>
        <v>0</v>
      </c>
      <c r="CY345" s="7">
        <f t="shared" si="153"/>
        <v>0</v>
      </c>
      <c r="CZ345" s="7">
        <v>0</v>
      </c>
      <c r="DA345" s="7">
        <v>0</v>
      </c>
      <c r="DB345" s="7">
        <v>3</v>
      </c>
      <c r="DC345" s="7">
        <v>5</v>
      </c>
      <c r="DD345" s="7">
        <v>0</v>
      </c>
      <c r="DE345" s="7">
        <v>37</v>
      </c>
      <c r="DF345" s="8">
        <v>27</v>
      </c>
      <c r="DG345" s="7">
        <v>39</v>
      </c>
      <c r="DH345" s="8">
        <v>0.83333333333333337</v>
      </c>
      <c r="DI345" s="8">
        <v>17</v>
      </c>
      <c r="DJ345" s="8">
        <v>28</v>
      </c>
      <c r="DK345" s="8">
        <v>0.37777777777777777</v>
      </c>
      <c r="DL345" s="8">
        <f t="shared" si="157"/>
        <v>0.62222222222222223</v>
      </c>
      <c r="DM345" s="8">
        <f t="shared" si="158"/>
        <v>0.5</v>
      </c>
      <c r="DN345" s="8">
        <v>693.71428571428567</v>
      </c>
      <c r="DO345" s="8">
        <v>697.52941176470586</v>
      </c>
      <c r="DP345" s="8">
        <v>695.15555555555557</v>
      </c>
      <c r="DQ345" s="8">
        <v>690</v>
      </c>
      <c r="DR345" s="8">
        <v>590.59259259259261</v>
      </c>
      <c r="DS345" s="8">
        <v>629</v>
      </c>
      <c r="DT345" s="8">
        <v>662.44943820224717</v>
      </c>
      <c r="DU345" s="8">
        <f t="shared" si="159"/>
        <v>3.7142857142856656</v>
      </c>
      <c r="DV345" s="8">
        <f t="shared" si="159"/>
        <v>106.93681917211325</v>
      </c>
      <c r="DW345" s="8">
        <f t="shared" si="159"/>
        <v>66.155555555555566</v>
      </c>
      <c r="EB345" s="7">
        <v>1</v>
      </c>
      <c r="EC345" s="7">
        <v>1</v>
      </c>
      <c r="ED345" s="7">
        <v>1</v>
      </c>
      <c r="EE345" s="7">
        <v>568.97297297297303</v>
      </c>
      <c r="EF345" s="7">
        <v>567.39726027397296</v>
      </c>
      <c r="EG345" s="7">
        <v>568.19047619047603</v>
      </c>
      <c r="EH345" s="7">
        <v>-1.57571269900041</v>
      </c>
      <c r="EI345" s="7">
        <v>5.2790276142368898E-2</v>
      </c>
      <c r="EJ345" s="7">
        <v>3</v>
      </c>
      <c r="EK345">
        <v>72.004927536231861</v>
      </c>
      <c r="EL345">
        <v>45.493663739620757</v>
      </c>
      <c r="EM345">
        <v>46</v>
      </c>
      <c r="EN345">
        <v>-94.366190476190496</v>
      </c>
      <c r="EO345">
        <v>76.995982866322436</v>
      </c>
      <c r="EP345">
        <v>28</v>
      </c>
      <c r="EQ345">
        <v>0.6216216216216216</v>
      </c>
      <c r="ER345">
        <v>0.76303734603336992</v>
      </c>
      <c r="ES345" s="7">
        <v>0.96666666666666667</v>
      </c>
      <c r="ET345" s="25">
        <v>422.81355932203388</v>
      </c>
      <c r="EU345" s="25">
        <v>481.56140350877195</v>
      </c>
      <c r="EV345" s="7">
        <v>1</v>
      </c>
      <c r="EW345" s="7">
        <v>0.98333333333333328</v>
      </c>
      <c r="EX345" s="7">
        <v>0.9916666666666667</v>
      </c>
    </row>
    <row r="346" spans="1:154" x14ac:dyDescent="0.25">
      <c r="A346" s="5">
        <v>3053</v>
      </c>
      <c r="B346" s="7" t="s">
        <v>293</v>
      </c>
      <c r="C346" s="7" t="str">
        <f t="shared" si="160"/>
        <v>98</v>
      </c>
      <c r="D346" s="7">
        <f t="shared" si="161"/>
        <v>1998</v>
      </c>
      <c r="E346" s="7">
        <f t="shared" si="162"/>
        <v>1998</v>
      </c>
      <c r="F346" s="7">
        <f t="shared" si="163"/>
        <v>21</v>
      </c>
      <c r="G346" s="7" t="s">
        <v>447</v>
      </c>
      <c r="H346" s="7">
        <f t="shared" si="144"/>
        <v>1</v>
      </c>
      <c r="I346" s="7"/>
      <c r="J346" s="7" t="s">
        <v>470</v>
      </c>
      <c r="K346" s="7">
        <f t="shared" si="165"/>
        <v>1</v>
      </c>
      <c r="L346" s="7">
        <v>12</v>
      </c>
      <c r="M346" s="7" t="s">
        <v>495</v>
      </c>
      <c r="N346" s="7">
        <f t="shared" si="166"/>
        <v>1</v>
      </c>
      <c r="O346" s="7" t="s">
        <v>494</v>
      </c>
      <c r="P346" s="7">
        <f t="shared" si="167"/>
        <v>0</v>
      </c>
      <c r="Q346" s="7" t="s">
        <v>494</v>
      </c>
      <c r="R346" s="7">
        <f t="shared" si="154"/>
        <v>0</v>
      </c>
      <c r="S346" s="7" t="s">
        <v>501</v>
      </c>
      <c r="T346" s="7">
        <f t="shared" si="150"/>
        <v>1</v>
      </c>
      <c r="U346" s="7" t="s">
        <v>504</v>
      </c>
      <c r="V346" s="25">
        <v>54</v>
      </c>
      <c r="W346" s="25">
        <v>80</v>
      </c>
      <c r="X346" s="25">
        <v>25</v>
      </c>
      <c r="Y346" s="7">
        <f t="shared" si="164"/>
        <v>3</v>
      </c>
      <c r="Z346" s="7" t="s">
        <v>513</v>
      </c>
      <c r="AA346" s="7">
        <f t="shared" si="140"/>
        <v>5</v>
      </c>
      <c r="AB346" s="7">
        <v>6</v>
      </c>
      <c r="AC346" s="7">
        <v>2</v>
      </c>
      <c r="AD346" s="7">
        <v>0</v>
      </c>
      <c r="AE346" s="7">
        <v>2</v>
      </c>
      <c r="AF346" s="7">
        <v>1</v>
      </c>
      <c r="AG346" s="7">
        <v>1</v>
      </c>
      <c r="AH346" s="7">
        <v>0</v>
      </c>
      <c r="AI346" s="7">
        <v>0</v>
      </c>
      <c r="AJ346" s="7">
        <v>1</v>
      </c>
      <c r="AK346" s="7">
        <v>0</v>
      </c>
      <c r="AL346" s="7">
        <v>4</v>
      </c>
      <c r="AM346" s="7">
        <v>29</v>
      </c>
      <c r="AN346" s="7">
        <v>16</v>
      </c>
      <c r="AO346" s="7">
        <v>33</v>
      </c>
      <c r="AP346" s="7">
        <v>34</v>
      </c>
      <c r="AQ346" s="7">
        <v>15</v>
      </c>
      <c r="AR346" s="7">
        <v>31</v>
      </c>
      <c r="AS346" s="7">
        <v>1</v>
      </c>
      <c r="AT346" s="8">
        <v>26</v>
      </c>
      <c r="AU346" s="8">
        <v>25</v>
      </c>
      <c r="AV346" s="8">
        <v>0.57777777777777772</v>
      </c>
      <c r="AW346" s="8">
        <v>0.55555555555555558</v>
      </c>
      <c r="AX346" s="8">
        <v>0.56666666666666665</v>
      </c>
      <c r="AY346" s="8">
        <v>558.89473684210532</v>
      </c>
      <c r="AZ346" s="8">
        <v>566.21052631578948</v>
      </c>
      <c r="BA346" s="8">
        <v>562.5526315789474</v>
      </c>
      <c r="BB346" s="8">
        <v>566.65384615384619</v>
      </c>
      <c r="BC346" s="8">
        <v>573.95833333333337</v>
      </c>
      <c r="BD346" s="8">
        <v>570.16</v>
      </c>
      <c r="BE346" s="8">
        <v>566.875</v>
      </c>
      <c r="BF346" s="8">
        <v>-7.7591093117408718</v>
      </c>
      <c r="BG346" s="8">
        <v>-7.7478070175438916</v>
      </c>
      <c r="BH346" s="8">
        <v>-7.6073684210525698</v>
      </c>
      <c r="BM346" s="7">
        <v>0.96052630000000006</v>
      </c>
      <c r="BN346" s="7">
        <v>1</v>
      </c>
      <c r="BO346" s="7">
        <v>0.9802632</v>
      </c>
      <c r="BP346" s="7">
        <v>437.91666666666703</v>
      </c>
      <c r="BQ346" s="7">
        <v>442.37837837837799</v>
      </c>
      <c r="BR346" s="7">
        <v>440.17808219178102</v>
      </c>
      <c r="BS346" s="7">
        <v>4.4617117117116996</v>
      </c>
      <c r="BT346" s="7">
        <v>4.5456079674487497E-2</v>
      </c>
      <c r="BU346" s="7">
        <v>3</v>
      </c>
      <c r="BV346" s="39">
        <v>42.473616473616445</v>
      </c>
      <c r="BW346" s="39">
        <v>24.006754529476716</v>
      </c>
      <c r="BX346" s="39">
        <v>42</v>
      </c>
      <c r="BY346" s="39">
        <v>-48.754954954954982</v>
      </c>
      <c r="BZ346" s="39">
        <v>36.762057734692775</v>
      </c>
      <c r="CA346" s="39">
        <v>30</v>
      </c>
      <c r="CB346">
        <v>0.58333333333333337</v>
      </c>
      <c r="CC346">
        <v>0.87116512594172413</v>
      </c>
      <c r="CD346" s="7">
        <v>0.95</v>
      </c>
      <c r="CE346" s="25">
        <v>372.36842105263156</v>
      </c>
      <c r="CF346" s="25">
        <v>432.87719298245617</v>
      </c>
      <c r="CG346" s="7">
        <v>0.98333333333333328</v>
      </c>
      <c r="CH346" s="7">
        <v>0.96666666666666667</v>
      </c>
      <c r="CI346" s="7">
        <v>0.97499999999999998</v>
      </c>
      <c r="CJ346" s="8">
        <v>9</v>
      </c>
      <c r="CK346" s="8" t="s">
        <v>504</v>
      </c>
      <c r="CL346" s="8">
        <f t="shared" si="151"/>
        <v>3</v>
      </c>
      <c r="CM346" s="8" t="s">
        <v>639</v>
      </c>
      <c r="CN346" s="8">
        <v>1</v>
      </c>
      <c r="CO346" s="8" t="s">
        <v>634</v>
      </c>
      <c r="CP346" s="8">
        <v>0</v>
      </c>
      <c r="CQ346" s="7" t="s">
        <v>637</v>
      </c>
      <c r="CR346" s="7">
        <v>1</v>
      </c>
      <c r="CS346" s="7">
        <v>5</v>
      </c>
      <c r="CT346" s="7">
        <v>0</v>
      </c>
      <c r="CU346" s="8">
        <v>9</v>
      </c>
      <c r="CV346" s="8">
        <v>0</v>
      </c>
      <c r="CW346" s="7">
        <v>0</v>
      </c>
      <c r="CX346" s="7">
        <f t="shared" si="152"/>
        <v>0</v>
      </c>
      <c r="CY346" s="7">
        <f t="shared" si="153"/>
        <v>0</v>
      </c>
      <c r="CZ346" s="7">
        <v>0</v>
      </c>
      <c r="DA346" s="7">
        <v>0</v>
      </c>
      <c r="DB346" s="7">
        <v>0</v>
      </c>
      <c r="DC346" s="7">
        <v>0</v>
      </c>
      <c r="DD346" s="7">
        <v>0</v>
      </c>
      <c r="DE346" s="7">
        <v>2</v>
      </c>
      <c r="DF346" s="8">
        <v>31</v>
      </c>
      <c r="DG346" s="7">
        <v>37</v>
      </c>
      <c r="DH346" s="8">
        <v>0.91666666666666663</v>
      </c>
      <c r="DI346" s="8">
        <v>23</v>
      </c>
      <c r="DJ346" s="8">
        <v>21</v>
      </c>
      <c r="DK346" s="8">
        <v>0.51111111111111107</v>
      </c>
      <c r="DL346" s="8">
        <f t="shared" si="157"/>
        <v>0.46666666666666667</v>
      </c>
      <c r="DM346" s="8">
        <f t="shared" si="158"/>
        <v>0.48888888888888887</v>
      </c>
      <c r="DN346" s="8">
        <v>491.57142857142856</v>
      </c>
      <c r="DO346" s="8">
        <v>485.16666666666669</v>
      </c>
      <c r="DP346" s="8">
        <v>488.15555555555557</v>
      </c>
      <c r="DQ346" s="8">
        <v>501.72727272727275</v>
      </c>
      <c r="DR346" s="8">
        <v>461.71428571428572</v>
      </c>
      <c r="DS346" s="8">
        <v>482.18604651162792</v>
      </c>
      <c r="DT346" s="8">
        <v>485.23863636363637</v>
      </c>
      <c r="DU346" s="8">
        <f t="shared" si="159"/>
        <v>-10.155844155844193</v>
      </c>
      <c r="DV346" s="8">
        <f t="shared" si="159"/>
        <v>23.452380952380963</v>
      </c>
      <c r="DW346" s="8">
        <f t="shared" si="159"/>
        <v>5.9695090439276441</v>
      </c>
      <c r="EB346" s="7">
        <v>0.9473684</v>
      </c>
      <c r="EC346" s="7">
        <v>0.9473684</v>
      </c>
      <c r="ED346" s="7">
        <v>0.9473684</v>
      </c>
      <c r="EE346" s="7">
        <v>427.63888888888903</v>
      </c>
      <c r="EF346" s="7">
        <v>424.91549295774598</v>
      </c>
      <c r="EG346" s="7">
        <v>426.286713286713</v>
      </c>
      <c r="EH346" s="7">
        <v>-2.7233959311424201</v>
      </c>
      <c r="EI346" s="7">
        <v>1.9926147160747198E-2</v>
      </c>
      <c r="EJ346" s="7">
        <v>5</v>
      </c>
      <c r="EK346">
        <v>37.827777777777797</v>
      </c>
      <c r="EL346">
        <v>26.91968378343249</v>
      </c>
      <c r="EM346">
        <v>40</v>
      </c>
      <c r="EN346">
        <v>-48.940972222222186</v>
      </c>
      <c r="EO346">
        <v>36.671778467065167</v>
      </c>
      <c r="EP346">
        <v>32</v>
      </c>
      <c r="EQ346">
        <v>0.55555555555555558</v>
      </c>
      <c r="ER346">
        <v>0.77292656970557028</v>
      </c>
      <c r="ES346" s="7">
        <v>0.93333333333333335</v>
      </c>
      <c r="ET346" s="25">
        <v>353.35</v>
      </c>
      <c r="EU346" s="25">
        <v>416.53846153846155</v>
      </c>
      <c r="EV346" s="7">
        <v>1</v>
      </c>
      <c r="EW346" s="7">
        <v>0.8666666666666667</v>
      </c>
      <c r="EX346" s="7">
        <v>0.93333333333333335</v>
      </c>
    </row>
    <row r="347" spans="1:154" x14ac:dyDescent="0.25">
      <c r="A347" s="3">
        <v>3054</v>
      </c>
      <c r="B347" s="7" t="s">
        <v>294</v>
      </c>
      <c r="C347" s="7" t="str">
        <f t="shared" si="160"/>
        <v>98</v>
      </c>
      <c r="D347" s="7">
        <f t="shared" si="161"/>
        <v>1998</v>
      </c>
      <c r="E347" s="7">
        <f t="shared" si="162"/>
        <v>1998</v>
      </c>
      <c r="F347" s="7">
        <f t="shared" si="163"/>
        <v>21</v>
      </c>
      <c r="G347" s="7" t="s">
        <v>447</v>
      </c>
      <c r="H347" s="7">
        <f t="shared" si="144"/>
        <v>1</v>
      </c>
      <c r="I347" s="7"/>
      <c r="J347" s="7" t="s">
        <v>480</v>
      </c>
      <c r="K347" s="7">
        <f t="shared" si="165"/>
        <v>0</v>
      </c>
      <c r="L347" s="7">
        <v>12</v>
      </c>
      <c r="M347" s="7" t="s">
        <v>495</v>
      </c>
      <c r="N347" s="7">
        <f t="shared" si="166"/>
        <v>1</v>
      </c>
      <c r="O347" s="7" t="s">
        <v>494</v>
      </c>
      <c r="P347" s="7">
        <f t="shared" si="167"/>
        <v>0</v>
      </c>
      <c r="Q347" s="7" t="s">
        <v>494</v>
      </c>
      <c r="R347" s="7">
        <f t="shared" si="154"/>
        <v>0</v>
      </c>
      <c r="S347" s="7" t="s">
        <v>502</v>
      </c>
      <c r="T347" s="7">
        <f t="shared" si="150"/>
        <v>2</v>
      </c>
      <c r="U347" s="7" t="s">
        <v>504</v>
      </c>
      <c r="V347" s="25">
        <v>49</v>
      </c>
      <c r="W347" s="25">
        <v>50</v>
      </c>
      <c r="X347" s="25">
        <v>19</v>
      </c>
      <c r="Y347" s="7">
        <f t="shared" si="164"/>
        <v>3</v>
      </c>
      <c r="Z347" s="7" t="s">
        <v>513</v>
      </c>
      <c r="AA347" s="7">
        <f t="shared" si="140"/>
        <v>5</v>
      </c>
      <c r="AB347" s="7">
        <v>9</v>
      </c>
      <c r="AC347" s="7">
        <v>2</v>
      </c>
      <c r="AD347" s="7">
        <v>0</v>
      </c>
      <c r="AE347" s="7">
        <v>27</v>
      </c>
      <c r="AF347" s="7">
        <v>0</v>
      </c>
      <c r="AG347" s="7">
        <v>0</v>
      </c>
      <c r="AH347" s="7">
        <v>12</v>
      </c>
      <c r="AI347" s="7">
        <v>15</v>
      </c>
      <c r="AJ347" s="7">
        <v>0</v>
      </c>
      <c r="AK347" s="7">
        <v>0</v>
      </c>
      <c r="AL347" s="7">
        <v>13</v>
      </c>
      <c r="AM347" s="7">
        <v>22</v>
      </c>
      <c r="AN347" s="7">
        <v>25</v>
      </c>
      <c r="AO347" s="7">
        <v>40</v>
      </c>
      <c r="AP347" s="7">
        <v>43</v>
      </c>
      <c r="AQ347" s="7">
        <v>15</v>
      </c>
      <c r="AR347" s="7">
        <v>42</v>
      </c>
      <c r="AS347" s="7">
        <v>0.91666666666666663</v>
      </c>
      <c r="AT347" s="8">
        <v>26</v>
      </c>
      <c r="AU347" s="8">
        <v>23</v>
      </c>
      <c r="AV347" s="8">
        <v>0.57777777777777772</v>
      </c>
      <c r="AW347" s="8">
        <v>0.51111111111111107</v>
      </c>
      <c r="AX347" s="8">
        <v>0.5444444444444444</v>
      </c>
      <c r="AY347" s="8">
        <v>634.61111111111109</v>
      </c>
      <c r="AZ347" s="8">
        <v>573</v>
      </c>
      <c r="BA347" s="8">
        <v>600.72500000000002</v>
      </c>
      <c r="BB347" s="8">
        <v>591.03846153846155</v>
      </c>
      <c r="BC347" s="8">
        <v>611.73913043478262</v>
      </c>
      <c r="BD347" s="8">
        <v>600.75510204081638</v>
      </c>
      <c r="BE347" s="8">
        <v>600.74157303370782</v>
      </c>
      <c r="BF347" s="8">
        <v>43.572649572649539</v>
      </c>
      <c r="BG347" s="8">
        <v>-38.739130434782624</v>
      </c>
      <c r="BH347" s="8">
        <v>-3.0102040816359477E-2</v>
      </c>
      <c r="BM347" s="7">
        <v>0.93421050000000005</v>
      </c>
      <c r="BN347" s="7">
        <v>0.98684210000000006</v>
      </c>
      <c r="BO347" s="7">
        <v>0.96052630000000006</v>
      </c>
      <c r="BP347" s="7">
        <v>466.94202898550702</v>
      </c>
      <c r="BQ347" s="7">
        <v>458.29166666666703</v>
      </c>
      <c r="BR347" s="7">
        <v>462.52482269503503</v>
      </c>
      <c r="BS347" s="7">
        <v>-8.6503623188405605</v>
      </c>
      <c r="BT347" s="7">
        <v>4.6257390484156599E-2</v>
      </c>
      <c r="BU347" s="7">
        <v>7</v>
      </c>
      <c r="BV347" s="39">
        <v>34.407790143084242</v>
      </c>
      <c r="BW347" s="39">
        <v>20.950200468109646</v>
      </c>
      <c r="BX347" s="39">
        <v>34</v>
      </c>
      <c r="BY347" s="39">
        <v>-46.177177177177214</v>
      </c>
      <c r="BZ347" s="39">
        <v>42.588759891969111</v>
      </c>
      <c r="CA347" s="39">
        <v>36</v>
      </c>
      <c r="CB347">
        <v>0.48571428571428571</v>
      </c>
      <c r="CC347">
        <v>0.74512545474715763</v>
      </c>
      <c r="CD347" s="7">
        <v>0.92500000000000004</v>
      </c>
      <c r="CE347" s="25">
        <v>351.65517241379308</v>
      </c>
      <c r="CF347" s="25">
        <v>449.39622641509436</v>
      </c>
      <c r="CG347" s="7">
        <v>1</v>
      </c>
      <c r="CH347" s="7">
        <v>0.8833333333333333</v>
      </c>
      <c r="CI347" s="7">
        <v>0.94166666666666665</v>
      </c>
      <c r="CJ347" s="8"/>
      <c r="CK347" s="8"/>
      <c r="CL347" s="8"/>
      <c r="CM347" s="8"/>
      <c r="CN347" s="8"/>
      <c r="CO347" s="8"/>
      <c r="CP347" s="8"/>
      <c r="CU347" s="8"/>
      <c r="CV347" s="8"/>
      <c r="DF347" s="8"/>
      <c r="ET347" s="25"/>
      <c r="EU347" s="25"/>
    </row>
    <row r="348" spans="1:154" x14ac:dyDescent="0.25">
      <c r="A348" s="2">
        <v>3055</v>
      </c>
      <c r="B348" s="7" t="s">
        <v>295</v>
      </c>
      <c r="C348" s="7" t="str">
        <f t="shared" si="160"/>
        <v>00</v>
      </c>
      <c r="D348" s="7">
        <f t="shared" si="161"/>
        <v>1900</v>
      </c>
      <c r="E348" s="7">
        <f t="shared" si="162"/>
        <v>2000</v>
      </c>
      <c r="F348" s="7">
        <f t="shared" si="163"/>
        <v>19</v>
      </c>
      <c r="G348" s="7" t="s">
        <v>447</v>
      </c>
      <c r="H348" s="7">
        <f t="shared" si="144"/>
        <v>1</v>
      </c>
      <c r="I348" s="7"/>
      <c r="J348" s="7" t="s">
        <v>470</v>
      </c>
      <c r="K348" s="7">
        <f t="shared" si="165"/>
        <v>1</v>
      </c>
      <c r="L348" s="7">
        <v>12</v>
      </c>
      <c r="M348" s="7" t="s">
        <v>495</v>
      </c>
      <c r="N348" s="7">
        <f t="shared" si="166"/>
        <v>1</v>
      </c>
      <c r="O348" s="7" t="s">
        <v>494</v>
      </c>
      <c r="P348" s="7">
        <f t="shared" si="167"/>
        <v>0</v>
      </c>
      <c r="Q348" s="7" t="s">
        <v>494</v>
      </c>
      <c r="R348" s="7">
        <f t="shared" si="154"/>
        <v>0</v>
      </c>
      <c r="S348" s="7" t="s">
        <v>501</v>
      </c>
      <c r="T348" s="7">
        <f t="shared" si="150"/>
        <v>1</v>
      </c>
      <c r="U348" s="7" t="s">
        <v>507</v>
      </c>
      <c r="V348" s="25">
        <v>53</v>
      </c>
      <c r="W348" s="25">
        <v>60</v>
      </c>
      <c r="X348" s="25">
        <v>29</v>
      </c>
      <c r="Y348" s="7">
        <f t="shared" si="164"/>
        <v>2</v>
      </c>
      <c r="Z348" s="7" t="s">
        <v>513</v>
      </c>
      <c r="AA348" s="7">
        <f t="shared" si="140"/>
        <v>5</v>
      </c>
      <c r="AB348" s="7">
        <v>6</v>
      </c>
      <c r="AC348" s="7">
        <v>0</v>
      </c>
      <c r="AD348" s="7">
        <v>9</v>
      </c>
      <c r="AE348" s="7">
        <v>0</v>
      </c>
      <c r="AF348" s="7">
        <v>0</v>
      </c>
      <c r="AG348" s="7">
        <v>0</v>
      </c>
      <c r="AH348" s="7">
        <v>0</v>
      </c>
      <c r="AI348" s="7">
        <v>0</v>
      </c>
      <c r="AJ348" s="7">
        <v>0</v>
      </c>
      <c r="AK348" s="7">
        <v>0</v>
      </c>
      <c r="AL348" s="7">
        <v>0</v>
      </c>
      <c r="AM348" s="7">
        <v>31</v>
      </c>
      <c r="AN348" s="7">
        <v>29.714285714285715</v>
      </c>
      <c r="AO348" s="7">
        <v>41.625</v>
      </c>
      <c r="AP348" s="7">
        <v>43</v>
      </c>
      <c r="AQ348" s="7">
        <v>11</v>
      </c>
      <c r="AR348" s="7">
        <v>34</v>
      </c>
      <c r="AS348" s="7">
        <v>0.79166666666666663</v>
      </c>
      <c r="AT348" s="8">
        <v>21</v>
      </c>
      <c r="AU348" s="8">
        <v>26</v>
      </c>
      <c r="AV348" s="8">
        <v>0.46666666666666667</v>
      </c>
      <c r="AW348" s="8">
        <v>0.57777777777777772</v>
      </c>
      <c r="AX348" s="8">
        <v>0.52222222222222225</v>
      </c>
      <c r="AY348" s="8">
        <v>796.63636363636363</v>
      </c>
      <c r="AZ348" s="8">
        <v>792.85714285714289</v>
      </c>
      <c r="BA348" s="8">
        <v>795.16666666666663</v>
      </c>
      <c r="BB348" s="8">
        <v>874.52631578947364</v>
      </c>
      <c r="BC348" s="8">
        <v>876.19230769230774</v>
      </c>
      <c r="BD348" s="8">
        <v>875.48888888888894</v>
      </c>
      <c r="BE348" s="8">
        <v>839.79012345679007</v>
      </c>
      <c r="BF348" s="8">
        <v>-77.889952153110016</v>
      </c>
      <c r="BG348" s="8">
        <v>-83.335164835164846</v>
      </c>
      <c r="BH348" s="8">
        <v>-80.322222222222308</v>
      </c>
      <c r="BM348" s="7">
        <v>0.8947368</v>
      </c>
      <c r="BN348" s="7">
        <v>0.88157890000000005</v>
      </c>
      <c r="BO348" s="7">
        <v>0.88815789999999994</v>
      </c>
      <c r="BP348" s="7">
        <v>456.18181818181802</v>
      </c>
      <c r="BQ348" s="7">
        <v>461.40625</v>
      </c>
      <c r="BR348" s="7">
        <v>458.75384615384598</v>
      </c>
      <c r="BS348" s="7">
        <v>5.2244318181818103</v>
      </c>
      <c r="BT348" s="7">
        <v>0.100140529803418</v>
      </c>
      <c r="BU348" s="7">
        <v>14</v>
      </c>
      <c r="BV348" s="39">
        <v>63.518181818181709</v>
      </c>
      <c r="BW348" s="39">
        <v>49.287185623310592</v>
      </c>
      <c r="BX348" s="39">
        <v>45</v>
      </c>
      <c r="BY348" s="39">
        <v>-65.49134199134204</v>
      </c>
      <c r="BZ348" s="39">
        <v>50.012651460629897</v>
      </c>
      <c r="CA348" s="39">
        <v>21</v>
      </c>
      <c r="CB348">
        <v>0.68181818181818177</v>
      </c>
      <c r="CC348">
        <v>0.96987143470932113</v>
      </c>
      <c r="CD348" s="7">
        <v>0.84166666666666667</v>
      </c>
      <c r="CE348" s="25">
        <v>481.26785714285717</v>
      </c>
      <c r="CF348" s="25">
        <v>666.24444444444441</v>
      </c>
      <c r="CG348" s="7">
        <v>0.95</v>
      </c>
      <c r="CH348" s="7">
        <v>0.75</v>
      </c>
      <c r="CI348" s="7">
        <v>0.85</v>
      </c>
      <c r="CJ348" s="8">
        <v>3</v>
      </c>
      <c r="CK348" s="8" t="s">
        <v>506</v>
      </c>
      <c r="CL348" s="8">
        <f t="shared" si="151"/>
        <v>4</v>
      </c>
      <c r="CM348" s="8" t="s">
        <v>634</v>
      </c>
      <c r="CN348" s="8">
        <v>0</v>
      </c>
      <c r="CO348" s="8" t="s">
        <v>634</v>
      </c>
      <c r="CP348" s="8">
        <v>0</v>
      </c>
      <c r="CQ348" s="7" t="s">
        <v>636</v>
      </c>
      <c r="CR348" s="7">
        <v>2</v>
      </c>
      <c r="CS348" s="7">
        <v>1</v>
      </c>
      <c r="CT348" s="7">
        <v>0</v>
      </c>
      <c r="CU348" s="8">
        <v>9</v>
      </c>
      <c r="CV348" s="8">
        <v>0</v>
      </c>
      <c r="CW348" s="7">
        <v>0</v>
      </c>
      <c r="CX348" s="7">
        <f t="shared" si="152"/>
        <v>0</v>
      </c>
      <c r="CY348" s="7">
        <f t="shared" si="153"/>
        <v>0</v>
      </c>
      <c r="CZ348" s="7">
        <v>0</v>
      </c>
      <c r="DA348" s="7">
        <v>0</v>
      </c>
      <c r="DB348" s="7">
        <v>0</v>
      </c>
      <c r="DC348" s="7">
        <v>0</v>
      </c>
      <c r="DD348" s="7">
        <v>0</v>
      </c>
      <c r="DE348" s="7">
        <v>15</v>
      </c>
      <c r="DF348" s="8">
        <v>25</v>
      </c>
      <c r="DG348" s="7">
        <v>32</v>
      </c>
      <c r="DH348" s="8">
        <v>0.875</v>
      </c>
      <c r="DI348" s="8">
        <v>17</v>
      </c>
      <c r="DJ348" s="8">
        <v>29</v>
      </c>
      <c r="DK348" s="8">
        <v>0.37777777777777777</v>
      </c>
      <c r="DL348" s="8">
        <f t="shared" si="157"/>
        <v>0.64444444444444449</v>
      </c>
      <c r="DM348" s="8">
        <f t="shared" si="158"/>
        <v>0.51111111111111107</v>
      </c>
      <c r="DN348" s="8">
        <v>625.14814814814815</v>
      </c>
      <c r="DO348" s="8">
        <v>765.4375</v>
      </c>
      <c r="DP348" s="8">
        <v>677.34883720930236</v>
      </c>
      <c r="DQ348" s="8">
        <v>656.75</v>
      </c>
      <c r="DR348" s="8">
        <v>593.5</v>
      </c>
      <c r="DS348" s="8">
        <v>616.5</v>
      </c>
      <c r="DT348" s="8">
        <v>646.57471264367814</v>
      </c>
      <c r="DU348" s="8">
        <f t="shared" si="159"/>
        <v>-31.601851851851848</v>
      </c>
      <c r="DV348" s="8">
        <f t="shared" si="159"/>
        <v>171.9375</v>
      </c>
      <c r="DW348" s="8">
        <f t="shared" si="159"/>
        <v>60.84883720930236</v>
      </c>
      <c r="EB348" s="7">
        <v>0.8947368</v>
      </c>
      <c r="EC348" s="7">
        <v>0.9473684</v>
      </c>
      <c r="ED348" s="7">
        <v>0.9210526</v>
      </c>
      <c r="EE348" s="7">
        <v>507.4</v>
      </c>
      <c r="EF348" s="7">
        <v>503.81159420289902</v>
      </c>
      <c r="EG348" s="7">
        <v>505.55223880596998</v>
      </c>
      <c r="EH348" s="7">
        <v>-3.5884057971014198</v>
      </c>
      <c r="EI348" s="7">
        <v>7.7694402516865393E-2</v>
      </c>
      <c r="EJ348" s="7">
        <v>11</v>
      </c>
      <c r="EK348">
        <v>71.036594202898513</v>
      </c>
      <c r="EL348">
        <v>48.456417273669835</v>
      </c>
      <c r="EM348">
        <v>40</v>
      </c>
      <c r="EN348">
        <v>-143.95763656633224</v>
      </c>
      <c r="EO348">
        <v>165.92173959020272</v>
      </c>
      <c r="EP348">
        <v>26</v>
      </c>
      <c r="EQ348">
        <v>0.60606060606060608</v>
      </c>
      <c r="ER348">
        <v>0.49345485169983705</v>
      </c>
      <c r="ES348" s="7">
        <v>0.92500000000000004</v>
      </c>
      <c r="ET348" s="25">
        <v>443.84745762711867</v>
      </c>
      <c r="EU348" s="25">
        <v>598.48076923076928</v>
      </c>
      <c r="EV348" s="7">
        <v>1</v>
      </c>
      <c r="EW348" s="7">
        <v>0.8833333333333333</v>
      </c>
      <c r="EX348" s="7">
        <v>0.94166666666666665</v>
      </c>
    </row>
    <row r="349" spans="1:154" x14ac:dyDescent="0.25">
      <c r="A349" s="3">
        <v>3056</v>
      </c>
      <c r="B349" s="7" t="s">
        <v>296</v>
      </c>
      <c r="C349" s="7" t="str">
        <f t="shared" si="160"/>
        <v>00</v>
      </c>
      <c r="D349" s="7">
        <f t="shared" si="161"/>
        <v>1900</v>
      </c>
      <c r="E349" s="7">
        <f t="shared" si="162"/>
        <v>2000</v>
      </c>
      <c r="F349" s="7">
        <f t="shared" si="163"/>
        <v>19</v>
      </c>
      <c r="G349" s="7" t="s">
        <v>447</v>
      </c>
      <c r="H349" s="7">
        <f t="shared" si="144"/>
        <v>1</v>
      </c>
      <c r="I349" s="7"/>
      <c r="J349" s="7" t="s">
        <v>470</v>
      </c>
      <c r="K349" s="7">
        <f t="shared" si="165"/>
        <v>1</v>
      </c>
      <c r="L349" s="7">
        <v>12</v>
      </c>
      <c r="M349" s="7" t="s">
        <v>495</v>
      </c>
      <c r="N349" s="7">
        <f t="shared" si="166"/>
        <v>1</v>
      </c>
      <c r="O349" s="7" t="s">
        <v>494</v>
      </c>
      <c r="P349" s="7">
        <f t="shared" si="167"/>
        <v>0</v>
      </c>
      <c r="Q349" s="7" t="s">
        <v>494</v>
      </c>
      <c r="R349" s="7">
        <f t="shared" si="154"/>
        <v>0</v>
      </c>
      <c r="S349" s="7" t="s">
        <v>501</v>
      </c>
      <c r="T349" s="7">
        <f t="shared" si="150"/>
        <v>1</v>
      </c>
      <c r="U349" s="7" t="s">
        <v>507</v>
      </c>
      <c r="V349" s="25">
        <v>54</v>
      </c>
      <c r="W349" s="25">
        <v>70</v>
      </c>
      <c r="X349" s="25">
        <v>27</v>
      </c>
      <c r="Y349" s="7">
        <f t="shared" si="164"/>
        <v>2</v>
      </c>
      <c r="Z349" s="7" t="s">
        <v>513</v>
      </c>
      <c r="AA349" s="7">
        <f t="shared" si="140"/>
        <v>5</v>
      </c>
      <c r="AB349" s="7">
        <v>4</v>
      </c>
      <c r="AC349" s="7">
        <v>0</v>
      </c>
      <c r="AD349" s="7">
        <v>9</v>
      </c>
      <c r="AE349" s="7">
        <v>7</v>
      </c>
      <c r="AF349" s="7">
        <v>0</v>
      </c>
      <c r="AG349" s="7">
        <v>0</v>
      </c>
      <c r="AH349" s="7">
        <v>4</v>
      </c>
      <c r="AI349" s="7">
        <v>3</v>
      </c>
      <c r="AJ349" s="7">
        <v>0</v>
      </c>
      <c r="AK349" s="7">
        <v>0</v>
      </c>
      <c r="AL349" s="7">
        <v>22</v>
      </c>
      <c r="AM349" s="7">
        <v>21</v>
      </c>
      <c r="AN349" s="7">
        <v>22</v>
      </c>
      <c r="AO349" s="7">
        <v>31.5</v>
      </c>
      <c r="AP349" s="7">
        <v>42.75</v>
      </c>
      <c r="AQ349" s="7">
        <v>27</v>
      </c>
      <c r="AR349" s="7">
        <v>41</v>
      </c>
      <c r="AS349" s="7">
        <v>0.91666666666666663</v>
      </c>
      <c r="AT349" s="8">
        <v>12</v>
      </c>
      <c r="AU349" s="8">
        <v>26</v>
      </c>
      <c r="AV349" s="8">
        <v>0.26666666666666666</v>
      </c>
      <c r="AW349" s="8">
        <v>0.57777777777777772</v>
      </c>
      <c r="AX349" s="8">
        <v>0.42222222222222222</v>
      </c>
      <c r="AY349" s="8">
        <v>822.21875</v>
      </c>
      <c r="AZ349" s="8">
        <v>861.10526315789468</v>
      </c>
      <c r="BA349" s="8">
        <v>836.70588235294122</v>
      </c>
      <c r="BB349" s="8">
        <v>826.75</v>
      </c>
      <c r="BC349" s="8">
        <v>753.08333333333337</v>
      </c>
      <c r="BD349" s="8">
        <v>777.63888888888891</v>
      </c>
      <c r="BE349" s="8">
        <v>812.26436781609198</v>
      </c>
      <c r="BF349" s="8">
        <v>-4.53125</v>
      </c>
      <c r="BG349" s="8">
        <v>108.02192982456131</v>
      </c>
      <c r="BH349" s="8">
        <v>59.066993464052302</v>
      </c>
      <c r="BM349" s="7">
        <v>0.9736842</v>
      </c>
      <c r="BN349" s="7">
        <v>0.98684210000000006</v>
      </c>
      <c r="BO349" s="7">
        <v>0.9802632</v>
      </c>
      <c r="BP349" s="7">
        <v>574.30985915493</v>
      </c>
      <c r="BQ349" s="7">
        <v>558.36986301369905</v>
      </c>
      <c r="BR349" s="7">
        <v>566.22916666666697</v>
      </c>
      <c r="BS349" s="7">
        <v>-15.9399961412309</v>
      </c>
      <c r="BT349" s="7">
        <v>9.0949762367277406E-2</v>
      </c>
      <c r="BU349" s="7">
        <v>5</v>
      </c>
      <c r="BV349" s="39">
        <v>55.719863013698635</v>
      </c>
      <c r="BW349" s="39">
        <v>41.205915837413372</v>
      </c>
      <c r="BX349" s="39">
        <v>40</v>
      </c>
      <c r="BY349" s="39">
        <v>-118.59888698630134</v>
      </c>
      <c r="BZ349" s="39">
        <v>97.312796041617844</v>
      </c>
      <c r="CA349" s="39">
        <v>32</v>
      </c>
      <c r="CB349">
        <v>0.55555555555555558</v>
      </c>
      <c r="CC349">
        <v>0.46981775655394226</v>
      </c>
      <c r="CD349" s="7">
        <v>0.95833333333333337</v>
      </c>
      <c r="CE349" s="25">
        <v>443.4</v>
      </c>
      <c r="CF349" s="25">
        <v>538.58181818181822</v>
      </c>
      <c r="CG349" s="7">
        <v>1</v>
      </c>
      <c r="CH349" s="7">
        <v>0.93333333333333335</v>
      </c>
      <c r="CI349" s="7">
        <v>0.96666666666666667</v>
      </c>
      <c r="CJ349" s="8">
        <v>3</v>
      </c>
      <c r="CK349" s="8" t="s">
        <v>508</v>
      </c>
      <c r="CL349" s="8">
        <f t="shared" si="151"/>
        <v>1</v>
      </c>
      <c r="CM349" s="8" t="s">
        <v>631</v>
      </c>
      <c r="CN349" s="8">
        <v>2</v>
      </c>
      <c r="CO349" s="8" t="s">
        <v>639</v>
      </c>
      <c r="CP349" s="8">
        <v>1</v>
      </c>
      <c r="CQ349" s="7" t="s">
        <v>636</v>
      </c>
      <c r="CR349" s="7">
        <v>2</v>
      </c>
      <c r="CS349" s="7">
        <v>11</v>
      </c>
      <c r="CT349" s="7">
        <v>4</v>
      </c>
      <c r="CU349" s="8">
        <v>1</v>
      </c>
      <c r="CV349" s="8">
        <v>1</v>
      </c>
      <c r="CW349" s="7">
        <v>5</v>
      </c>
      <c r="CX349" s="7">
        <f t="shared" si="152"/>
        <v>0</v>
      </c>
      <c r="CY349" s="7">
        <f t="shared" si="153"/>
        <v>0</v>
      </c>
      <c r="CZ349" s="7">
        <v>0</v>
      </c>
      <c r="DA349" s="7">
        <v>0</v>
      </c>
      <c r="DB349" s="7">
        <v>1</v>
      </c>
      <c r="DC349" s="7">
        <v>4</v>
      </c>
      <c r="DD349" s="7">
        <v>0</v>
      </c>
      <c r="DE349" s="7">
        <v>16</v>
      </c>
      <c r="DF349" s="8">
        <v>20</v>
      </c>
      <c r="DG349" s="7">
        <v>23</v>
      </c>
      <c r="DH349" s="8">
        <v>1</v>
      </c>
      <c r="DI349" s="8">
        <v>19</v>
      </c>
      <c r="DJ349" s="8">
        <v>25</v>
      </c>
      <c r="DK349" s="8">
        <v>0.42222222222222222</v>
      </c>
      <c r="DL349" s="8">
        <f t="shared" si="157"/>
        <v>0.55555555555555558</v>
      </c>
      <c r="DM349" s="8">
        <f t="shared" si="158"/>
        <v>0.48888888888888887</v>
      </c>
      <c r="DN349" s="8">
        <v>676.48</v>
      </c>
      <c r="DO349" s="8">
        <v>728.1</v>
      </c>
      <c r="DP349" s="8">
        <v>699.42222222222222</v>
      </c>
      <c r="DQ349" s="8">
        <v>718.55555555555554</v>
      </c>
      <c r="DR349" s="8">
        <v>674.45833333333337</v>
      </c>
      <c r="DS349" s="8">
        <v>693.35714285714289</v>
      </c>
      <c r="DT349" s="8">
        <v>696.49425287356325</v>
      </c>
      <c r="DU349" s="8">
        <f t="shared" si="159"/>
        <v>-42.075555555555525</v>
      </c>
      <c r="DV349" s="8">
        <f t="shared" si="159"/>
        <v>53.641666666666652</v>
      </c>
      <c r="DW349" s="8">
        <f t="shared" si="159"/>
        <v>6.0650793650793275</v>
      </c>
      <c r="EB349" s="7">
        <v>1</v>
      </c>
      <c r="EC349" s="7">
        <v>1</v>
      </c>
      <c r="ED349" s="7">
        <v>1</v>
      </c>
      <c r="EE349" s="7">
        <v>504.01351351351298</v>
      </c>
      <c r="EF349" s="7">
        <v>520.66666666666697</v>
      </c>
      <c r="EG349" s="7">
        <v>512.39597315436197</v>
      </c>
      <c r="EH349" s="7">
        <v>16.653153153153099</v>
      </c>
      <c r="EI349" s="7">
        <v>8.7792630286260095E-2</v>
      </c>
      <c r="EJ349" s="7">
        <v>1</v>
      </c>
      <c r="EK349">
        <v>52.791666666666565</v>
      </c>
      <c r="EL349">
        <v>32.092720488193905</v>
      </c>
      <c r="EM349">
        <v>48</v>
      </c>
      <c r="EN349">
        <v>-50.064102564102626</v>
      </c>
      <c r="EO349">
        <v>44.75450788838323</v>
      </c>
      <c r="EP349">
        <v>26</v>
      </c>
      <c r="EQ349">
        <v>0.64864864864864868</v>
      </c>
      <c r="ER349">
        <v>1.0544814340588955</v>
      </c>
      <c r="ES349" s="7">
        <v>0.97499999999999998</v>
      </c>
      <c r="ET349" s="25">
        <v>390.91525423728814</v>
      </c>
      <c r="EU349" s="25">
        <v>472.74137931034483</v>
      </c>
      <c r="EV349" s="7">
        <v>0.98333333333333328</v>
      </c>
      <c r="EW349" s="7">
        <v>0.96666666666666667</v>
      </c>
      <c r="EX349" s="7">
        <v>0.97499999999999998</v>
      </c>
    </row>
    <row r="350" spans="1:154" x14ac:dyDescent="0.25">
      <c r="A350" s="3">
        <v>3057</v>
      </c>
      <c r="B350" s="7" t="s">
        <v>297</v>
      </c>
      <c r="C350" s="7" t="str">
        <f t="shared" si="160"/>
        <v>00</v>
      </c>
      <c r="D350" s="7">
        <f t="shared" si="161"/>
        <v>1900</v>
      </c>
      <c r="E350" s="7">
        <f t="shared" si="162"/>
        <v>2000</v>
      </c>
      <c r="F350" s="7">
        <f t="shared" si="163"/>
        <v>19</v>
      </c>
      <c r="G350" s="7" t="s">
        <v>447</v>
      </c>
      <c r="H350" s="7">
        <f t="shared" si="144"/>
        <v>1</v>
      </c>
      <c r="I350" s="7"/>
      <c r="J350" s="7" t="s">
        <v>470</v>
      </c>
      <c r="K350" s="7">
        <f t="shared" si="165"/>
        <v>1</v>
      </c>
      <c r="L350" s="7">
        <v>12</v>
      </c>
      <c r="M350" s="7" t="s">
        <v>495</v>
      </c>
      <c r="N350" s="7">
        <f t="shared" si="166"/>
        <v>1</v>
      </c>
      <c r="O350" s="7" t="s">
        <v>494</v>
      </c>
      <c r="P350" s="7">
        <f t="shared" si="167"/>
        <v>0</v>
      </c>
      <c r="Q350" s="7" t="s">
        <v>494</v>
      </c>
      <c r="R350" s="7">
        <f t="shared" si="154"/>
        <v>0</v>
      </c>
      <c r="S350" s="7" t="s">
        <v>501</v>
      </c>
      <c r="T350" s="7">
        <f t="shared" si="150"/>
        <v>1</v>
      </c>
      <c r="U350" s="7" t="s">
        <v>506</v>
      </c>
      <c r="V350" s="25">
        <v>54</v>
      </c>
      <c r="W350" s="25">
        <v>60</v>
      </c>
      <c r="X350" s="25">
        <v>31</v>
      </c>
      <c r="Y350" s="7">
        <f t="shared" si="164"/>
        <v>4</v>
      </c>
      <c r="Z350" s="7" t="s">
        <v>514</v>
      </c>
      <c r="AA350" s="7">
        <f t="shared" si="140"/>
        <v>6</v>
      </c>
      <c r="AB350" s="7">
        <v>9</v>
      </c>
      <c r="AC350" s="7">
        <v>0</v>
      </c>
      <c r="AD350" s="7">
        <v>9</v>
      </c>
      <c r="AE350" s="7">
        <v>5</v>
      </c>
      <c r="AF350" s="7">
        <v>3</v>
      </c>
      <c r="AG350" s="7">
        <v>0</v>
      </c>
      <c r="AH350" s="7">
        <v>0</v>
      </c>
      <c r="AI350" s="7">
        <v>2</v>
      </c>
      <c r="AJ350" s="7">
        <v>3</v>
      </c>
      <c r="AK350" s="7">
        <v>2</v>
      </c>
      <c r="AL350" s="7">
        <v>13</v>
      </c>
      <c r="AM350" s="7">
        <v>26</v>
      </c>
      <c r="AN350" s="7">
        <v>25</v>
      </c>
      <c r="AO350" s="7">
        <v>40</v>
      </c>
      <c r="AP350" s="7">
        <v>30</v>
      </c>
      <c r="AQ350" s="7">
        <v>23</v>
      </c>
      <c r="AR350" s="7">
        <v>33</v>
      </c>
      <c r="AS350" s="7">
        <v>0.875</v>
      </c>
      <c r="AT350" s="8">
        <v>27</v>
      </c>
      <c r="AU350" s="8">
        <v>32</v>
      </c>
      <c r="AV350" s="8">
        <v>0.6</v>
      </c>
      <c r="AW350" s="8">
        <v>0.71111111111111114</v>
      </c>
      <c r="AX350" s="8">
        <v>0.65555555555555556</v>
      </c>
      <c r="AY350" s="8">
        <v>910</v>
      </c>
      <c r="AZ350" s="8">
        <v>761.30769230769226</v>
      </c>
      <c r="BA350" s="8">
        <v>847.64516129032256</v>
      </c>
      <c r="BB350" s="8">
        <v>784.92</v>
      </c>
      <c r="BC350" s="8">
        <v>758.2</v>
      </c>
      <c r="BD350" s="8">
        <v>770.34545454545457</v>
      </c>
      <c r="BE350" s="8">
        <v>798.20930232558135</v>
      </c>
      <c r="BF350" s="8">
        <v>125.08000000000004</v>
      </c>
      <c r="BG350" s="8">
        <v>3.1076923076922185</v>
      </c>
      <c r="BH350" s="8">
        <v>77.29970674486799</v>
      </c>
      <c r="BM350" s="7">
        <v>0.9473684</v>
      </c>
      <c r="BN350" s="7">
        <v>0.96052630000000006</v>
      </c>
      <c r="BO350" s="7">
        <v>0.9539474</v>
      </c>
      <c r="BP350" s="7">
        <v>499.8</v>
      </c>
      <c r="BQ350" s="7">
        <v>491.304347826087</v>
      </c>
      <c r="BR350" s="7">
        <v>495.58273381294998</v>
      </c>
      <c r="BS350" s="7">
        <v>-8.4956521739130704</v>
      </c>
      <c r="BT350" s="7">
        <v>5.2439570362693998E-2</v>
      </c>
      <c r="BU350" s="7">
        <v>8</v>
      </c>
      <c r="BV350" s="39">
        <v>56.200000000000024</v>
      </c>
      <c r="BW350" s="39">
        <v>34.188061211653412</v>
      </c>
      <c r="BX350" s="39">
        <v>34</v>
      </c>
      <c r="BY350" s="39">
        <v>-60.077777777777754</v>
      </c>
      <c r="BZ350" s="39">
        <v>55.607558994114783</v>
      </c>
      <c r="CA350" s="39">
        <v>36</v>
      </c>
      <c r="CB350">
        <v>0.48571428571428571</v>
      </c>
      <c r="CC350">
        <v>0.93545404105788865</v>
      </c>
      <c r="CD350" s="7">
        <v>0.90833333333333333</v>
      </c>
      <c r="CE350" s="25">
        <v>398.14035087719299</v>
      </c>
      <c r="CF350" s="25">
        <v>429.21153846153845</v>
      </c>
      <c r="CG350" s="7">
        <v>0.96666666666666667</v>
      </c>
      <c r="CH350" s="7">
        <v>0.8833333333333333</v>
      </c>
      <c r="CI350" s="7">
        <v>0.92500000000000004</v>
      </c>
      <c r="CJ350" s="8">
        <v>2</v>
      </c>
      <c r="CK350" s="8" t="s">
        <v>507</v>
      </c>
      <c r="CL350" s="8">
        <f t="shared" si="151"/>
        <v>2</v>
      </c>
      <c r="CM350" s="8" t="s">
        <v>634</v>
      </c>
      <c r="CN350" s="8">
        <v>0</v>
      </c>
      <c r="CO350" s="8" t="s">
        <v>634</v>
      </c>
      <c r="CP350" s="8">
        <v>0</v>
      </c>
      <c r="CQ350" s="7" t="s">
        <v>637</v>
      </c>
      <c r="CR350" s="7">
        <v>1</v>
      </c>
      <c r="CS350" s="7">
        <v>3</v>
      </c>
      <c r="CT350" s="7">
        <v>1</v>
      </c>
      <c r="CU350" s="8">
        <v>0</v>
      </c>
      <c r="CV350" s="8">
        <v>1</v>
      </c>
      <c r="CW350" s="7">
        <v>2</v>
      </c>
      <c r="CX350" s="7">
        <f t="shared" si="152"/>
        <v>0</v>
      </c>
      <c r="CY350" s="7">
        <f t="shared" si="153"/>
        <v>0</v>
      </c>
      <c r="CZ350" s="7">
        <v>0</v>
      </c>
      <c r="DA350" s="7">
        <v>0</v>
      </c>
      <c r="DB350" s="7">
        <v>0</v>
      </c>
      <c r="DC350" s="7">
        <v>2</v>
      </c>
      <c r="DD350" s="7">
        <v>0</v>
      </c>
      <c r="DE350" s="7">
        <v>11</v>
      </c>
      <c r="DF350" s="8">
        <v>30</v>
      </c>
      <c r="DG350" s="7">
        <v>39</v>
      </c>
      <c r="DH350" s="8">
        <v>0.75</v>
      </c>
      <c r="DI350" s="8">
        <v>32</v>
      </c>
      <c r="DJ350" s="8">
        <v>32</v>
      </c>
      <c r="DK350" s="8">
        <v>0.71111111111111114</v>
      </c>
      <c r="DL350" s="8">
        <f t="shared" si="157"/>
        <v>0.71111111111111114</v>
      </c>
      <c r="DM350" s="8">
        <f t="shared" si="158"/>
        <v>0.71111111111111114</v>
      </c>
      <c r="DN350" s="8">
        <v>674.2</v>
      </c>
      <c r="DO350" s="8">
        <v>696.16666666666663</v>
      </c>
      <c r="DP350" s="8">
        <v>686.18181818181813</v>
      </c>
      <c r="DQ350" s="8">
        <v>608.22580645161293</v>
      </c>
      <c r="DR350" s="8">
        <v>715.76666666666665</v>
      </c>
      <c r="DS350" s="8">
        <v>661.11475409836066</v>
      </c>
      <c r="DT350" s="8">
        <v>667.75903614457832</v>
      </c>
      <c r="DU350" s="8">
        <f t="shared" si="159"/>
        <v>65.97419354838712</v>
      </c>
      <c r="DV350" s="8">
        <f t="shared" si="159"/>
        <v>-19.600000000000023</v>
      </c>
      <c r="DW350" s="8">
        <f t="shared" si="159"/>
        <v>25.067064083457467</v>
      </c>
      <c r="EB350" s="7">
        <v>0.96052630000000006</v>
      </c>
      <c r="EC350" s="7">
        <v>0.9736842</v>
      </c>
      <c r="ED350" s="7">
        <v>0.96710529999999995</v>
      </c>
      <c r="EE350" s="7">
        <v>499.11428571428598</v>
      </c>
      <c r="EF350" s="7">
        <v>505.41176470588198</v>
      </c>
      <c r="EG350" s="7">
        <v>502.21739130434798</v>
      </c>
      <c r="EH350" s="7">
        <v>6.2974789915966802</v>
      </c>
      <c r="EI350" s="7">
        <v>8.8106547591798395E-2</v>
      </c>
      <c r="EJ350" s="7">
        <v>9</v>
      </c>
      <c r="EK350">
        <v>67.71112952223146</v>
      </c>
      <c r="EL350">
        <v>39.591085563953115</v>
      </c>
      <c r="EM350">
        <v>51</v>
      </c>
      <c r="EN350">
        <v>-91.863380281690112</v>
      </c>
      <c r="EO350">
        <v>74.704819121660407</v>
      </c>
      <c r="EP350">
        <v>20</v>
      </c>
      <c r="EQ350">
        <v>0.71830985915492962</v>
      </c>
      <c r="ER350">
        <v>0.73708510741278921</v>
      </c>
      <c r="ES350" s="7">
        <v>0.84166666666666667</v>
      </c>
      <c r="ET350" s="25">
        <v>369.88</v>
      </c>
      <c r="EU350" s="25">
        <v>409.35294117647061</v>
      </c>
      <c r="EV350" s="7">
        <v>0.85</v>
      </c>
      <c r="EW350" s="7">
        <v>0.8666666666666667</v>
      </c>
      <c r="EX350" s="7">
        <v>0.85833333333333328</v>
      </c>
    </row>
    <row r="351" spans="1:154" x14ac:dyDescent="0.25">
      <c r="A351" s="4">
        <v>3058</v>
      </c>
      <c r="B351" s="7" t="s">
        <v>298</v>
      </c>
      <c r="C351" s="7" t="str">
        <f t="shared" si="160"/>
        <v>00</v>
      </c>
      <c r="D351" s="7">
        <f t="shared" si="161"/>
        <v>1900</v>
      </c>
      <c r="E351" s="7">
        <f t="shared" si="162"/>
        <v>2000</v>
      </c>
      <c r="F351" s="7">
        <f t="shared" si="163"/>
        <v>19</v>
      </c>
      <c r="G351" s="7" t="s">
        <v>447</v>
      </c>
      <c r="H351" s="7">
        <f t="shared" si="144"/>
        <v>1</v>
      </c>
      <c r="I351" s="7"/>
      <c r="J351" s="7" t="s">
        <v>470</v>
      </c>
      <c r="K351" s="7">
        <f t="shared" si="165"/>
        <v>1</v>
      </c>
      <c r="L351" s="7">
        <v>12</v>
      </c>
      <c r="M351" s="7" t="s">
        <v>495</v>
      </c>
      <c r="N351" s="7">
        <f t="shared" si="166"/>
        <v>1</v>
      </c>
      <c r="O351" s="7" t="s">
        <v>494</v>
      </c>
      <c r="P351" s="7">
        <f t="shared" si="167"/>
        <v>0</v>
      </c>
      <c r="Q351" s="7" t="s">
        <v>495</v>
      </c>
      <c r="R351" s="7">
        <f t="shared" si="154"/>
        <v>1</v>
      </c>
      <c r="S351" s="7" t="s">
        <v>501</v>
      </c>
      <c r="T351" s="7">
        <f t="shared" si="150"/>
        <v>1</v>
      </c>
      <c r="U351" s="7" t="s">
        <v>506</v>
      </c>
      <c r="V351" s="25">
        <v>50</v>
      </c>
      <c r="W351" s="25">
        <v>60</v>
      </c>
      <c r="X351" s="25">
        <v>14</v>
      </c>
      <c r="Y351" s="7">
        <f t="shared" si="164"/>
        <v>4</v>
      </c>
      <c r="Z351" s="7" t="s">
        <v>514</v>
      </c>
      <c r="AA351" s="7">
        <f t="shared" si="140"/>
        <v>6</v>
      </c>
      <c r="AB351" s="7">
        <v>3</v>
      </c>
      <c r="AC351" s="7">
        <v>0</v>
      </c>
      <c r="AD351" s="7">
        <v>9</v>
      </c>
      <c r="AE351" s="7">
        <v>3</v>
      </c>
      <c r="AF351" s="7">
        <v>0</v>
      </c>
      <c r="AG351" s="7">
        <v>0</v>
      </c>
      <c r="AH351" s="7">
        <v>0</v>
      </c>
      <c r="AI351" s="7">
        <v>3</v>
      </c>
      <c r="AJ351" s="7">
        <v>0</v>
      </c>
      <c r="AK351" s="7">
        <v>0</v>
      </c>
      <c r="AL351" s="7">
        <v>10</v>
      </c>
      <c r="AM351" s="7">
        <v>29</v>
      </c>
      <c r="AN351" s="7">
        <v>28</v>
      </c>
      <c r="AO351" s="7">
        <v>43</v>
      </c>
      <c r="AP351" s="7">
        <v>40</v>
      </c>
      <c r="AQ351" s="7">
        <v>18</v>
      </c>
      <c r="AR351" s="7">
        <v>48</v>
      </c>
      <c r="AS351" s="7">
        <v>1</v>
      </c>
      <c r="AT351" s="8">
        <v>19</v>
      </c>
      <c r="AU351" s="8">
        <v>22</v>
      </c>
      <c r="AV351" s="8">
        <v>0.42222222222222222</v>
      </c>
      <c r="AW351" s="8">
        <v>0.48888888888888887</v>
      </c>
      <c r="AX351" s="8">
        <v>0.45555555555555555</v>
      </c>
      <c r="AY351" s="8">
        <v>553.48</v>
      </c>
      <c r="AZ351" s="8">
        <v>614.77272727272725</v>
      </c>
      <c r="BA351" s="8">
        <v>582.17021276595744</v>
      </c>
      <c r="BB351" s="8">
        <v>650.44444444444446</v>
      </c>
      <c r="BC351" s="8">
        <v>620.22727272727275</v>
      </c>
      <c r="BD351" s="8">
        <v>633.82500000000005</v>
      </c>
      <c r="BE351" s="8">
        <v>605.919540229885</v>
      </c>
      <c r="BF351" s="8">
        <v>-96.964444444444439</v>
      </c>
      <c r="BG351" s="8">
        <v>-5.4545454545454959</v>
      </c>
      <c r="BH351" s="8">
        <v>-51.654787234042601</v>
      </c>
      <c r="BM351" s="7">
        <v>0.98684210000000006</v>
      </c>
      <c r="BN351" s="7">
        <v>0.9736842</v>
      </c>
      <c r="BO351" s="7">
        <v>0.9802632</v>
      </c>
      <c r="BP351" s="7">
        <v>435.89189189189199</v>
      </c>
      <c r="BQ351" s="7">
        <v>446.50684931506902</v>
      </c>
      <c r="BR351" s="7">
        <v>441.16326530612201</v>
      </c>
      <c r="BS351" s="7">
        <v>10.6149574231766</v>
      </c>
      <c r="BT351" s="7">
        <v>5.2924679226349497E-2</v>
      </c>
      <c r="BU351" s="7">
        <v>3</v>
      </c>
      <c r="BV351" s="39">
        <v>48.528125910813131</v>
      </c>
      <c r="BW351" s="39">
        <v>32.521998683511278</v>
      </c>
      <c r="BX351" s="39">
        <v>47</v>
      </c>
      <c r="BY351" s="39">
        <v>-55.382039573820414</v>
      </c>
      <c r="BZ351" s="39">
        <v>46.616110180870479</v>
      </c>
      <c r="CA351" s="39">
        <v>27</v>
      </c>
      <c r="CB351">
        <v>0.63513513513513509</v>
      </c>
      <c r="CC351">
        <v>0.87624302543297472</v>
      </c>
      <c r="CD351" s="7">
        <v>0.95</v>
      </c>
      <c r="CE351" s="25">
        <v>404.15</v>
      </c>
      <c r="CF351" s="25">
        <v>530.2037037037037</v>
      </c>
      <c r="CG351" s="7">
        <v>1</v>
      </c>
      <c r="CH351" s="7">
        <v>0.91666666666666663</v>
      </c>
      <c r="CI351" s="7">
        <v>0.95833333333333337</v>
      </c>
      <c r="CJ351" s="8">
        <v>2</v>
      </c>
      <c r="CK351" s="8" t="s">
        <v>504</v>
      </c>
      <c r="CL351" s="8">
        <f t="shared" si="151"/>
        <v>3</v>
      </c>
      <c r="CM351" s="8" t="s">
        <v>639</v>
      </c>
      <c r="CN351" s="8">
        <v>1</v>
      </c>
      <c r="CO351" s="8" t="s">
        <v>639</v>
      </c>
      <c r="CP351" s="8">
        <v>1</v>
      </c>
      <c r="CQ351" s="7" t="s">
        <v>635</v>
      </c>
      <c r="CR351" s="7">
        <v>0</v>
      </c>
      <c r="CS351" s="7">
        <v>6</v>
      </c>
      <c r="CT351" s="7">
        <v>1</v>
      </c>
      <c r="CU351" s="8">
        <v>0</v>
      </c>
      <c r="CV351" s="8">
        <v>0</v>
      </c>
      <c r="CW351" s="7">
        <v>1</v>
      </c>
      <c r="CX351" s="7">
        <f t="shared" si="152"/>
        <v>0</v>
      </c>
      <c r="CY351" s="7">
        <f t="shared" si="153"/>
        <v>0</v>
      </c>
      <c r="CZ351" s="7">
        <v>0</v>
      </c>
      <c r="DA351" s="7">
        <v>0</v>
      </c>
      <c r="DB351" s="7">
        <v>0</v>
      </c>
      <c r="DC351" s="7">
        <v>1</v>
      </c>
      <c r="DD351" s="7">
        <v>0</v>
      </c>
      <c r="DE351" s="7">
        <v>25</v>
      </c>
      <c r="DF351" s="8">
        <v>29</v>
      </c>
      <c r="DG351" s="7">
        <v>40</v>
      </c>
      <c r="DH351" s="8">
        <v>1</v>
      </c>
      <c r="DI351" s="8">
        <v>25</v>
      </c>
      <c r="DJ351" s="8">
        <v>27</v>
      </c>
      <c r="DK351" s="8">
        <v>0.55555555555555558</v>
      </c>
      <c r="DL351" s="8">
        <f t="shared" si="157"/>
        <v>0.6</v>
      </c>
      <c r="DM351" s="8">
        <f t="shared" si="158"/>
        <v>0.57777777777777772</v>
      </c>
      <c r="DN351" s="8">
        <v>689.25</v>
      </c>
      <c r="DO351" s="8">
        <v>704.875</v>
      </c>
      <c r="DP351" s="8">
        <v>696.19444444444446</v>
      </c>
      <c r="DQ351" s="8">
        <v>710.24</v>
      </c>
      <c r="DR351" s="8">
        <v>691.77777777777783</v>
      </c>
      <c r="DS351" s="8">
        <v>700.65384615384619</v>
      </c>
      <c r="DT351" s="8">
        <v>698.8295454545455</v>
      </c>
      <c r="DU351" s="8">
        <f t="shared" si="159"/>
        <v>-20.990000000000009</v>
      </c>
      <c r="DV351" s="8">
        <f t="shared" si="159"/>
        <v>13.097222222222172</v>
      </c>
      <c r="DW351" s="8">
        <f t="shared" si="159"/>
        <v>-4.4594017094017318</v>
      </c>
      <c r="EB351" s="7">
        <v>1</v>
      </c>
      <c r="EC351" s="7">
        <v>1</v>
      </c>
      <c r="ED351" s="7">
        <v>1</v>
      </c>
      <c r="EE351" s="7">
        <v>465.60810810810801</v>
      </c>
      <c r="EF351" s="7">
        <v>473.51351351351298</v>
      </c>
      <c r="EG351" s="7">
        <v>469.56081081081101</v>
      </c>
      <c r="EH351" s="7">
        <v>7.90540540540536</v>
      </c>
      <c r="EI351" s="7">
        <v>4.0856299185282399E-2</v>
      </c>
      <c r="EJ351" s="7">
        <v>2</v>
      </c>
      <c r="EK351">
        <v>41.063333333333254</v>
      </c>
      <c r="EL351">
        <v>29.761435710589648</v>
      </c>
      <c r="EM351">
        <v>48</v>
      </c>
      <c r="EN351">
        <v>-53.889047619047673</v>
      </c>
      <c r="EO351">
        <v>44.194765480974816</v>
      </c>
      <c r="EP351">
        <v>28</v>
      </c>
      <c r="EQ351">
        <v>0.63157894736842102</v>
      </c>
      <c r="ER351">
        <v>0.7619977555294366</v>
      </c>
      <c r="ES351" s="7">
        <v>0.94166666666666665</v>
      </c>
      <c r="ET351" s="25">
        <v>399.31034482758622</v>
      </c>
      <c r="EU351" s="25">
        <v>502.5090909090909</v>
      </c>
      <c r="EV351" s="7">
        <v>1</v>
      </c>
      <c r="EW351" s="7">
        <v>0.93333333333333335</v>
      </c>
      <c r="EX351" s="7">
        <v>0.96666666666666667</v>
      </c>
    </row>
    <row r="352" spans="1:154" x14ac:dyDescent="0.25">
      <c r="A352" s="3">
        <v>3059</v>
      </c>
      <c r="B352" s="7" t="s">
        <v>107</v>
      </c>
      <c r="C352" s="7" t="str">
        <f t="shared" si="160"/>
        <v>00</v>
      </c>
      <c r="D352" s="7">
        <f t="shared" si="161"/>
        <v>1900</v>
      </c>
      <c r="E352" s="7">
        <f t="shared" si="162"/>
        <v>2000</v>
      </c>
      <c r="F352" s="7">
        <f t="shared" si="163"/>
        <v>19</v>
      </c>
      <c r="G352" s="7" t="s">
        <v>447</v>
      </c>
      <c r="H352" s="7">
        <f t="shared" si="144"/>
        <v>1</v>
      </c>
      <c r="I352" s="7"/>
      <c r="J352" s="7" t="s">
        <v>470</v>
      </c>
      <c r="K352" s="7">
        <f t="shared" si="165"/>
        <v>1</v>
      </c>
      <c r="L352" s="7">
        <v>12</v>
      </c>
      <c r="M352" s="7" t="s">
        <v>495</v>
      </c>
      <c r="N352" s="7">
        <f t="shared" si="166"/>
        <v>1</v>
      </c>
      <c r="O352" s="7" t="s">
        <v>494</v>
      </c>
      <c r="P352" s="7">
        <f t="shared" si="167"/>
        <v>0</v>
      </c>
      <c r="Q352" s="7" t="s">
        <v>494</v>
      </c>
      <c r="R352" s="7">
        <f t="shared" si="154"/>
        <v>0</v>
      </c>
      <c r="S352" s="7" t="s">
        <v>501</v>
      </c>
      <c r="T352" s="7">
        <f t="shared" si="150"/>
        <v>1</v>
      </c>
      <c r="U352" s="7" t="s">
        <v>507</v>
      </c>
      <c r="V352" s="25">
        <v>56</v>
      </c>
      <c r="W352" s="25">
        <v>90</v>
      </c>
      <c r="X352" s="25">
        <v>27</v>
      </c>
      <c r="Y352" s="7">
        <f t="shared" si="164"/>
        <v>2</v>
      </c>
      <c r="Z352" s="7" t="s">
        <v>513</v>
      </c>
      <c r="AA352" s="7">
        <f t="shared" si="140"/>
        <v>5</v>
      </c>
      <c r="AB352" s="7">
        <v>1</v>
      </c>
      <c r="AC352" s="7">
        <v>0</v>
      </c>
      <c r="AD352" s="7">
        <v>9</v>
      </c>
      <c r="AE352" s="7">
        <v>0</v>
      </c>
      <c r="AF352" s="7">
        <v>0</v>
      </c>
      <c r="AG352" s="7">
        <v>0</v>
      </c>
      <c r="AH352" s="7">
        <v>0</v>
      </c>
      <c r="AI352" s="7">
        <v>0</v>
      </c>
      <c r="AJ352" s="7">
        <v>0</v>
      </c>
      <c r="AK352" s="7">
        <v>0</v>
      </c>
      <c r="AL352" s="7">
        <v>14</v>
      </c>
      <c r="AM352" s="7">
        <v>32</v>
      </c>
      <c r="AN352" s="7">
        <v>30</v>
      </c>
      <c r="AO352" s="7">
        <v>34</v>
      </c>
      <c r="AP352" s="7">
        <v>33</v>
      </c>
      <c r="AQ352" s="7">
        <v>20</v>
      </c>
      <c r="AR352" s="7">
        <v>37</v>
      </c>
      <c r="AS352" s="7">
        <v>0.91666666666666663</v>
      </c>
      <c r="AT352" s="8">
        <v>24</v>
      </c>
      <c r="AU352" s="8">
        <v>25</v>
      </c>
      <c r="AV352" s="8">
        <v>0.53333333333333333</v>
      </c>
      <c r="AW352" s="8">
        <v>0.55555555555555558</v>
      </c>
      <c r="AX352" s="8">
        <v>0.5444444444444444</v>
      </c>
      <c r="AY352" s="8">
        <v>539.95000000000005</v>
      </c>
      <c r="AZ352" s="8">
        <v>510.7</v>
      </c>
      <c r="BA352" s="8">
        <v>525.32500000000005</v>
      </c>
      <c r="BB352" s="8">
        <v>547.26086956521738</v>
      </c>
      <c r="BC352" s="8">
        <v>487.52</v>
      </c>
      <c r="BD352" s="8">
        <v>516.14583333333337</v>
      </c>
      <c r="BE352" s="8">
        <v>520.31818181818187</v>
      </c>
      <c r="BF352" s="8">
        <v>-7.310869565217331</v>
      </c>
      <c r="BG352" s="8">
        <v>23.180000000000007</v>
      </c>
      <c r="BH352" s="8">
        <v>9.1791666666666742</v>
      </c>
      <c r="BM352" s="7">
        <v>0.98684210000000006</v>
      </c>
      <c r="BN352" s="7">
        <v>0.98684210000000006</v>
      </c>
      <c r="BO352" s="7">
        <v>0.98684210000000006</v>
      </c>
      <c r="BP352" s="7">
        <v>414.79452054794501</v>
      </c>
      <c r="BQ352" s="7">
        <v>413.62162162162201</v>
      </c>
      <c r="BR352" s="7">
        <v>414.20408163265301</v>
      </c>
      <c r="BS352" s="7">
        <v>-1.1728989263235701</v>
      </c>
      <c r="BT352" s="7">
        <v>4.3391035961169201E-2</v>
      </c>
      <c r="BU352" s="7">
        <v>3</v>
      </c>
      <c r="BV352" s="39">
        <v>25.177177177177196</v>
      </c>
      <c r="BW352" s="39">
        <v>19.3512050219739</v>
      </c>
      <c r="BX352" s="39">
        <v>36</v>
      </c>
      <c r="BY352" s="39">
        <v>-26.810810810810793</v>
      </c>
      <c r="BZ352" s="39">
        <v>20.170275883547269</v>
      </c>
      <c r="CA352" s="39">
        <v>37</v>
      </c>
      <c r="CB352">
        <v>0.49315068493150682</v>
      </c>
      <c r="CC352">
        <v>0.93906810035842425</v>
      </c>
      <c r="CD352" s="7">
        <v>0.94166666666666665</v>
      </c>
      <c r="CE352" s="25">
        <v>348.72881355932202</v>
      </c>
      <c r="CF352" s="25">
        <v>425.57407407407408</v>
      </c>
      <c r="CG352" s="7">
        <v>1</v>
      </c>
      <c r="CH352" s="7">
        <v>0.91666666666666663</v>
      </c>
      <c r="CI352" s="7">
        <v>0.95833333333333337</v>
      </c>
      <c r="CJ352" s="8">
        <v>3</v>
      </c>
      <c r="CK352" s="8" t="s">
        <v>504</v>
      </c>
      <c r="CL352" s="8">
        <f t="shared" si="151"/>
        <v>3</v>
      </c>
      <c r="CM352" s="8" t="s">
        <v>634</v>
      </c>
      <c r="CN352" s="8">
        <v>0</v>
      </c>
      <c r="CO352" s="8" t="s">
        <v>634</v>
      </c>
      <c r="CP352" s="8">
        <v>0</v>
      </c>
      <c r="CQ352" s="7" t="s">
        <v>636</v>
      </c>
      <c r="CR352" s="7">
        <v>2</v>
      </c>
      <c r="CS352" s="7">
        <v>3</v>
      </c>
      <c r="CT352" s="7">
        <v>2</v>
      </c>
      <c r="CU352" s="8">
        <v>0</v>
      </c>
      <c r="CV352" s="8">
        <v>0</v>
      </c>
      <c r="CW352" s="7">
        <v>0</v>
      </c>
      <c r="CX352" s="7">
        <f t="shared" si="152"/>
        <v>0</v>
      </c>
      <c r="CY352" s="7">
        <f t="shared" si="153"/>
        <v>0</v>
      </c>
      <c r="CZ352" s="7">
        <v>0</v>
      </c>
      <c r="DA352" s="7">
        <v>0</v>
      </c>
      <c r="DB352" s="7">
        <v>0</v>
      </c>
      <c r="DC352" s="7">
        <v>0</v>
      </c>
      <c r="DD352" s="7">
        <v>0</v>
      </c>
      <c r="DE352" s="7">
        <v>14</v>
      </c>
      <c r="DF352" s="8">
        <v>29</v>
      </c>
      <c r="DG352" s="7">
        <v>40</v>
      </c>
      <c r="DH352" s="8">
        <v>1</v>
      </c>
      <c r="DI352" s="8">
        <v>25</v>
      </c>
      <c r="DJ352" s="8">
        <v>24</v>
      </c>
      <c r="DK352" s="8">
        <v>0.55555555555555558</v>
      </c>
      <c r="DL352" s="8">
        <f t="shared" si="157"/>
        <v>0.53333333333333333</v>
      </c>
      <c r="DM352" s="8">
        <f t="shared" si="158"/>
        <v>0.5444444444444444</v>
      </c>
      <c r="DN352" s="8">
        <v>660.5</v>
      </c>
      <c r="DO352" s="8">
        <v>716.38095238095241</v>
      </c>
      <c r="DP352" s="8">
        <v>689.1219512195122</v>
      </c>
      <c r="DQ352" s="8">
        <v>647.28</v>
      </c>
      <c r="DR352" s="8">
        <v>670.6521739130435</v>
      </c>
      <c r="DS352" s="8">
        <v>658.47916666666663</v>
      </c>
      <c r="DT352" s="8">
        <v>672.59550561797755</v>
      </c>
      <c r="DU352" s="8">
        <f t="shared" si="159"/>
        <v>13.220000000000027</v>
      </c>
      <c r="DV352" s="8">
        <f t="shared" si="159"/>
        <v>45.72877846790891</v>
      </c>
      <c r="DW352" s="8">
        <f t="shared" si="159"/>
        <v>30.642784552845569</v>
      </c>
      <c r="EB352" s="7">
        <v>0.9473684</v>
      </c>
      <c r="EC352" s="7">
        <v>0.96052630000000006</v>
      </c>
      <c r="ED352" s="7">
        <v>0.9539474</v>
      </c>
      <c r="EE352" s="7">
        <v>390.28571428571399</v>
      </c>
      <c r="EF352" s="7">
        <v>381.35211267605598</v>
      </c>
      <c r="EG352" s="7">
        <v>385.787234042553</v>
      </c>
      <c r="EH352" s="7">
        <v>-8.9336016096579591</v>
      </c>
      <c r="EI352" s="7">
        <v>3.3346159071132302E-2</v>
      </c>
      <c r="EJ352" s="7">
        <v>7</v>
      </c>
      <c r="EK352">
        <v>24.492063492063512</v>
      </c>
      <c r="EL352">
        <v>21.597051953014876</v>
      </c>
      <c r="EM352">
        <v>35</v>
      </c>
      <c r="EN352">
        <v>-42.416666666666636</v>
      </c>
      <c r="EO352">
        <v>36.776214720057929</v>
      </c>
      <c r="EP352">
        <v>36</v>
      </c>
      <c r="EQ352">
        <v>0.49295774647887325</v>
      </c>
      <c r="ER352">
        <v>0.57741603517635043</v>
      </c>
      <c r="ES352" s="7">
        <v>0.95833333333333337</v>
      </c>
      <c r="ET352" s="25">
        <v>344.63333333333333</v>
      </c>
      <c r="EU352" s="25">
        <v>419.6</v>
      </c>
      <c r="EV352" s="7">
        <v>1</v>
      </c>
      <c r="EW352" s="7">
        <v>0.93333333333333335</v>
      </c>
      <c r="EX352" s="7">
        <v>0.96666666666666667</v>
      </c>
    </row>
    <row r="353" spans="1:154" x14ac:dyDescent="0.25">
      <c r="A353" s="3">
        <v>3060</v>
      </c>
      <c r="B353" s="7" t="s">
        <v>299</v>
      </c>
      <c r="C353" s="7" t="str">
        <f t="shared" si="160"/>
        <v>99</v>
      </c>
      <c r="D353" s="7">
        <f t="shared" si="161"/>
        <v>1999</v>
      </c>
      <c r="E353" s="7">
        <f t="shared" si="162"/>
        <v>1999</v>
      </c>
      <c r="F353" s="7">
        <f t="shared" si="163"/>
        <v>20</v>
      </c>
      <c r="G353" s="7" t="s">
        <v>447</v>
      </c>
      <c r="H353" s="7">
        <f t="shared" si="144"/>
        <v>1</v>
      </c>
      <c r="I353" s="7"/>
      <c r="J353" s="7" t="s">
        <v>470</v>
      </c>
      <c r="K353" s="7">
        <f t="shared" si="165"/>
        <v>1</v>
      </c>
      <c r="L353" s="7">
        <v>12</v>
      </c>
      <c r="M353" s="7" t="s">
        <v>495</v>
      </c>
      <c r="N353" s="7">
        <f t="shared" si="166"/>
        <v>1</v>
      </c>
      <c r="O353" s="7" t="s">
        <v>494</v>
      </c>
      <c r="P353" s="7">
        <f t="shared" si="167"/>
        <v>0</v>
      </c>
      <c r="Q353" s="7" t="s">
        <v>494</v>
      </c>
      <c r="R353" s="7">
        <f t="shared" si="154"/>
        <v>0</v>
      </c>
      <c r="S353" s="7" t="s">
        <v>501</v>
      </c>
      <c r="T353" s="7">
        <f t="shared" si="150"/>
        <v>1</v>
      </c>
      <c r="U353" s="7" t="s">
        <v>504</v>
      </c>
      <c r="V353" s="25">
        <v>53</v>
      </c>
      <c r="W353" s="25">
        <v>70</v>
      </c>
      <c r="X353" s="25">
        <v>24</v>
      </c>
      <c r="Y353" s="7">
        <f t="shared" si="164"/>
        <v>3</v>
      </c>
      <c r="Z353" s="7" t="s">
        <v>513</v>
      </c>
      <c r="AA353" s="7">
        <f t="shared" si="140"/>
        <v>5</v>
      </c>
      <c r="AB353" s="7">
        <v>6</v>
      </c>
      <c r="AC353" s="7">
        <v>5</v>
      </c>
      <c r="AD353" s="7">
        <v>1</v>
      </c>
      <c r="AE353" s="7">
        <v>5</v>
      </c>
      <c r="AF353" s="7">
        <v>0</v>
      </c>
      <c r="AG353" s="7">
        <v>0</v>
      </c>
      <c r="AH353" s="7">
        <v>0</v>
      </c>
      <c r="AI353" s="7">
        <v>5</v>
      </c>
      <c r="AJ353" s="7">
        <v>0</v>
      </c>
      <c r="AK353" s="7">
        <v>1</v>
      </c>
      <c r="AL353" s="7">
        <v>9</v>
      </c>
      <c r="AM353" s="7">
        <v>30</v>
      </c>
      <c r="AN353" s="7">
        <v>28</v>
      </c>
      <c r="AO353" s="7">
        <v>37</v>
      </c>
      <c r="AP353" s="7">
        <v>34</v>
      </c>
      <c r="AQ353" s="7">
        <v>23</v>
      </c>
      <c r="AR353" s="7">
        <v>32</v>
      </c>
      <c r="AS353" s="7">
        <v>1</v>
      </c>
      <c r="AT353" s="8">
        <v>22</v>
      </c>
      <c r="AU353" s="8">
        <v>29</v>
      </c>
      <c r="AV353" s="8">
        <v>0.48888888888888887</v>
      </c>
      <c r="AW353" s="8">
        <v>0.64444444444444449</v>
      </c>
      <c r="AX353" s="8">
        <v>0.56666666666666665</v>
      </c>
      <c r="AY353" s="8">
        <v>759.27272727272725</v>
      </c>
      <c r="AZ353" s="8">
        <v>718.4</v>
      </c>
      <c r="BA353" s="8">
        <v>742.70270270270271</v>
      </c>
      <c r="BB353" s="8">
        <v>882.5454545454545</v>
      </c>
      <c r="BC353" s="8">
        <v>722.17857142857144</v>
      </c>
      <c r="BD353" s="8">
        <v>792.74</v>
      </c>
      <c r="BE353" s="8">
        <v>771.45977011494256</v>
      </c>
      <c r="BF353" s="8">
        <v>-123.27272727272725</v>
      </c>
      <c r="BG353" s="8">
        <v>-3.7785714285714675</v>
      </c>
      <c r="BH353" s="8">
        <v>-50.0372972972973</v>
      </c>
      <c r="BM353" s="7">
        <v>1</v>
      </c>
      <c r="BN353" s="7">
        <v>0.93421050000000005</v>
      </c>
      <c r="BO353" s="7">
        <v>0.96710529999999995</v>
      </c>
      <c r="BP353" s="7">
        <v>444.08108108108098</v>
      </c>
      <c r="BQ353" s="7">
        <v>442.55072463768101</v>
      </c>
      <c r="BR353" s="7">
        <v>443.34265734265699</v>
      </c>
      <c r="BS353" s="7">
        <v>-1.5303564433999099</v>
      </c>
      <c r="BT353" s="7">
        <v>4.0657826495348999E-2</v>
      </c>
      <c r="BU353" s="7">
        <v>5</v>
      </c>
      <c r="BV353" s="39">
        <v>32.380952380952401</v>
      </c>
      <c r="BW353" s="39">
        <v>25.091477083309034</v>
      </c>
      <c r="BX353" s="39">
        <v>45</v>
      </c>
      <c r="BY353" s="39">
        <v>-46.589162561576337</v>
      </c>
      <c r="BZ353" s="39">
        <v>37.963998215719933</v>
      </c>
      <c r="CA353" s="39">
        <v>29</v>
      </c>
      <c r="CB353">
        <v>0.60810810810810811</v>
      </c>
      <c r="CC353">
        <v>0.6950318615011567</v>
      </c>
      <c r="CD353" s="7">
        <v>0.72499999999999998</v>
      </c>
      <c r="CE353" s="25">
        <v>346.26315789473682</v>
      </c>
      <c r="CF353" s="25">
        <v>422.96666666666664</v>
      </c>
      <c r="CG353" s="7">
        <v>0.95</v>
      </c>
      <c r="CH353" s="7">
        <v>0.5</v>
      </c>
      <c r="CI353" s="7">
        <v>0.72499999999999998</v>
      </c>
      <c r="CJ353" s="8">
        <v>3</v>
      </c>
      <c r="CK353" s="8" t="s">
        <v>504</v>
      </c>
      <c r="CL353" s="8">
        <f t="shared" si="151"/>
        <v>3</v>
      </c>
      <c r="CM353" s="8" t="s">
        <v>639</v>
      </c>
      <c r="CN353" s="8">
        <v>1</v>
      </c>
      <c r="CO353" s="8" t="s">
        <v>631</v>
      </c>
      <c r="CP353" s="8">
        <v>2</v>
      </c>
      <c r="CQ353" s="7" t="s">
        <v>637</v>
      </c>
      <c r="CR353" s="7">
        <v>1</v>
      </c>
      <c r="CS353" s="7">
        <v>11</v>
      </c>
      <c r="CT353" s="7">
        <v>9</v>
      </c>
      <c r="CU353" s="8">
        <v>1</v>
      </c>
      <c r="CV353" s="8">
        <v>2</v>
      </c>
      <c r="CW353" s="7">
        <v>16</v>
      </c>
      <c r="CX353" s="7">
        <f t="shared" si="152"/>
        <v>0</v>
      </c>
      <c r="CY353" s="7">
        <f t="shared" si="153"/>
        <v>0</v>
      </c>
      <c r="CZ353" s="7">
        <v>2</v>
      </c>
      <c r="DA353" s="7">
        <v>1</v>
      </c>
      <c r="DB353" s="7">
        <v>8</v>
      </c>
      <c r="DC353" s="7">
        <v>5</v>
      </c>
      <c r="DD353" s="7">
        <v>0</v>
      </c>
      <c r="DE353" s="7">
        <v>16</v>
      </c>
      <c r="DF353" s="8">
        <v>17</v>
      </c>
      <c r="DG353" s="7">
        <v>35</v>
      </c>
      <c r="DH353" s="8">
        <v>1</v>
      </c>
      <c r="DI353" s="8">
        <v>22</v>
      </c>
      <c r="DJ353" s="8">
        <v>22</v>
      </c>
      <c r="DK353" s="8">
        <v>0.48888888888888887</v>
      </c>
      <c r="DL353" s="8">
        <f t="shared" si="157"/>
        <v>0.48888888888888887</v>
      </c>
      <c r="DM353" s="8">
        <f t="shared" si="158"/>
        <v>0.48888888888888887</v>
      </c>
      <c r="DN353" s="8">
        <v>691.09090909090912</v>
      </c>
      <c r="DO353" s="8">
        <v>604.56521739130437</v>
      </c>
      <c r="DP353" s="8">
        <v>646.86666666666667</v>
      </c>
      <c r="DQ353" s="8">
        <v>707.4545454545455</v>
      </c>
      <c r="DR353" s="8">
        <v>765.28571428571433</v>
      </c>
      <c r="DS353" s="8">
        <v>735.69767441860461</v>
      </c>
      <c r="DT353" s="8">
        <v>690.27272727272725</v>
      </c>
      <c r="DU353" s="8">
        <f t="shared" si="159"/>
        <v>-16.363636363636374</v>
      </c>
      <c r="DV353" s="8">
        <f t="shared" si="159"/>
        <v>-160.72049689440996</v>
      </c>
      <c r="DW353" s="8">
        <f t="shared" si="159"/>
        <v>-88.831007751937932</v>
      </c>
      <c r="EB353" s="7">
        <v>0.98684210000000006</v>
      </c>
      <c r="EC353" s="7">
        <v>0.96052630000000006</v>
      </c>
      <c r="ED353" s="7">
        <v>0.9736842</v>
      </c>
      <c r="EE353" s="7">
        <v>454.04166666666703</v>
      </c>
      <c r="EF353" s="7">
        <v>464.23943661971799</v>
      </c>
      <c r="EG353" s="7">
        <v>459.10489510489498</v>
      </c>
      <c r="EH353" s="7">
        <v>10.1977699530516</v>
      </c>
      <c r="EI353" s="7">
        <v>3.4900250261186802E-2</v>
      </c>
      <c r="EJ353" s="7">
        <v>5</v>
      </c>
      <c r="EK353">
        <v>32.729232538085718</v>
      </c>
      <c r="EL353">
        <v>28.717570849021193</v>
      </c>
      <c r="EM353">
        <v>49</v>
      </c>
      <c r="EN353">
        <v>-42.760563380281639</v>
      </c>
      <c r="EO353">
        <v>35.924689745818775</v>
      </c>
      <c r="EP353">
        <v>24</v>
      </c>
      <c r="EQ353">
        <v>0.67123287671232879</v>
      </c>
      <c r="ER353">
        <v>0.7654069532951544</v>
      </c>
      <c r="ES353" s="7">
        <v>0.9</v>
      </c>
      <c r="ET353" s="25">
        <v>372.25862068965517</v>
      </c>
      <c r="EU353" s="25">
        <v>441.66</v>
      </c>
      <c r="EV353" s="7">
        <v>1</v>
      </c>
      <c r="EW353" s="7">
        <v>0.8666666666666667</v>
      </c>
      <c r="EX353" s="7">
        <v>0.93333333333333335</v>
      </c>
    </row>
    <row r="354" spans="1:154" x14ac:dyDescent="0.25">
      <c r="A354" s="3">
        <v>3061</v>
      </c>
      <c r="B354" s="7" t="s">
        <v>300</v>
      </c>
      <c r="C354" s="7" t="str">
        <f t="shared" si="160"/>
        <v>00</v>
      </c>
      <c r="D354" s="7">
        <f t="shared" si="161"/>
        <v>1900</v>
      </c>
      <c r="E354" s="7">
        <f t="shared" si="162"/>
        <v>2000</v>
      </c>
      <c r="F354" s="7">
        <f t="shared" si="163"/>
        <v>19</v>
      </c>
      <c r="G354" s="7" t="s">
        <v>447</v>
      </c>
      <c r="H354" s="7">
        <f t="shared" si="144"/>
        <v>1</v>
      </c>
      <c r="I354" s="7"/>
      <c r="J354" s="7" t="s">
        <v>470</v>
      </c>
      <c r="K354" s="7">
        <f t="shared" si="165"/>
        <v>1</v>
      </c>
      <c r="L354" s="7">
        <v>12</v>
      </c>
      <c r="M354" s="7" t="s">
        <v>495</v>
      </c>
      <c r="N354" s="7">
        <f t="shared" si="166"/>
        <v>1</v>
      </c>
      <c r="O354" s="7" t="s">
        <v>494</v>
      </c>
      <c r="P354" s="7">
        <f t="shared" si="167"/>
        <v>0</v>
      </c>
      <c r="Q354" s="7" t="s">
        <v>494</v>
      </c>
      <c r="R354" s="7">
        <f t="shared" si="154"/>
        <v>0</v>
      </c>
      <c r="S354" s="7" t="s">
        <v>501</v>
      </c>
      <c r="T354" s="7">
        <f t="shared" si="150"/>
        <v>1</v>
      </c>
      <c r="U354" s="7" t="s">
        <v>504</v>
      </c>
      <c r="V354" s="25">
        <v>54</v>
      </c>
      <c r="W354" s="25">
        <v>70</v>
      </c>
      <c r="X354" s="25">
        <v>26</v>
      </c>
      <c r="Y354" s="7">
        <f t="shared" si="164"/>
        <v>3</v>
      </c>
      <c r="Z354" s="7" t="s">
        <v>514</v>
      </c>
      <c r="AA354" s="7">
        <f t="shared" si="140"/>
        <v>6</v>
      </c>
      <c r="AB354" s="7">
        <v>3</v>
      </c>
      <c r="AC354" s="7">
        <v>2</v>
      </c>
      <c r="AD354" s="7">
        <v>0</v>
      </c>
      <c r="AE354" s="7">
        <v>6</v>
      </c>
      <c r="AF354" s="7">
        <v>0</v>
      </c>
      <c r="AG354" s="7">
        <v>0</v>
      </c>
      <c r="AH354" s="7">
        <v>0</v>
      </c>
      <c r="AI354" s="7">
        <v>6</v>
      </c>
      <c r="AJ354" s="7">
        <v>0</v>
      </c>
      <c r="AK354" s="7">
        <v>0</v>
      </c>
      <c r="AL354" s="7">
        <v>14.444444444444445</v>
      </c>
      <c r="AM354" s="7">
        <v>31</v>
      </c>
      <c r="AN354" s="7">
        <v>25</v>
      </c>
      <c r="AO354" s="7">
        <v>39</v>
      </c>
      <c r="AP354" s="7">
        <v>40</v>
      </c>
      <c r="AQ354" s="7">
        <v>13</v>
      </c>
      <c r="AR354" s="7">
        <v>32</v>
      </c>
      <c r="AS354" s="7">
        <v>0.91666666666666663</v>
      </c>
      <c r="AT354" s="8">
        <v>12</v>
      </c>
      <c r="AU354" s="8">
        <v>21</v>
      </c>
      <c r="AV354" s="8">
        <v>0.26666666666666666</v>
      </c>
      <c r="AW354" s="8">
        <v>0.46666666666666667</v>
      </c>
      <c r="AX354" s="8">
        <v>0.36666666666666664</v>
      </c>
      <c r="AY354" s="8">
        <v>602.54838709677415</v>
      </c>
      <c r="AZ354" s="8">
        <v>708.82608695652175</v>
      </c>
      <c r="BA354" s="8">
        <v>647.81481481481478</v>
      </c>
      <c r="BB354" s="8">
        <v>609.5454545454545</v>
      </c>
      <c r="BC354" s="8">
        <v>694.15</v>
      </c>
      <c r="BD354" s="8">
        <v>664.12903225806451</v>
      </c>
      <c r="BE354" s="8">
        <v>653.76470588235293</v>
      </c>
      <c r="BF354" s="8">
        <v>-6.9970674486803546</v>
      </c>
      <c r="BG354" s="8">
        <v>14.676086956521772</v>
      </c>
      <c r="BH354" s="8">
        <v>-16.314217443249731</v>
      </c>
      <c r="BI354" s="7">
        <v>410</v>
      </c>
      <c r="BJ354" s="7">
        <v>347</v>
      </c>
      <c r="BK354" s="7">
        <v>2416.8833333333332</v>
      </c>
      <c r="BL354" s="7">
        <v>2226.4166666666665</v>
      </c>
      <c r="BM354" s="7">
        <v>0.9736842</v>
      </c>
      <c r="BN354" s="7">
        <v>1</v>
      </c>
      <c r="BO354" s="7">
        <v>0.98684210000000006</v>
      </c>
      <c r="BP354" s="7">
        <v>427.347222222222</v>
      </c>
      <c r="BQ354" s="7">
        <v>432.51351351351298</v>
      </c>
      <c r="BR354" s="7">
        <v>429.96575342465798</v>
      </c>
      <c r="BS354" s="7">
        <v>5.1662912912912597</v>
      </c>
      <c r="BT354" s="7">
        <v>5.9399360613781503E-2</v>
      </c>
      <c r="BU354" s="7">
        <v>3</v>
      </c>
      <c r="BV354" s="39">
        <v>39.108751608751611</v>
      </c>
      <c r="BW354" s="39">
        <v>26.280591719628077</v>
      </c>
      <c r="BX354" s="39">
        <v>42</v>
      </c>
      <c r="BY354" s="39">
        <v>-49.196163905841303</v>
      </c>
      <c r="BZ354" s="39">
        <v>59.461125033239369</v>
      </c>
      <c r="CA354" s="39">
        <v>31</v>
      </c>
      <c r="CB354">
        <v>0.57534246575342463</v>
      </c>
      <c r="CC354">
        <v>0.79495530756429644</v>
      </c>
      <c r="CD354" s="7">
        <v>0.92500000000000004</v>
      </c>
      <c r="CE354" s="25">
        <v>395.35593220338984</v>
      </c>
      <c r="CF354" s="25">
        <v>491.57692307692309</v>
      </c>
      <c r="CG354" s="7">
        <v>1</v>
      </c>
      <c r="CH354" s="7">
        <v>0.8833333333333333</v>
      </c>
      <c r="CI354" s="7">
        <v>0.94166666666666665</v>
      </c>
      <c r="CJ354" s="8">
        <v>3</v>
      </c>
      <c r="CK354" s="8" t="s">
        <v>506</v>
      </c>
      <c r="CL354" s="8">
        <f t="shared" si="151"/>
        <v>4</v>
      </c>
      <c r="CM354" s="8" t="s">
        <v>634</v>
      </c>
      <c r="CN354" s="8">
        <v>0</v>
      </c>
      <c r="CO354" s="8" t="s">
        <v>634</v>
      </c>
      <c r="CP354" s="8">
        <v>0</v>
      </c>
      <c r="CQ354" s="7" t="s">
        <v>638</v>
      </c>
      <c r="CR354" s="7">
        <v>4</v>
      </c>
      <c r="CS354" s="7">
        <v>9</v>
      </c>
      <c r="CT354" s="7">
        <v>4</v>
      </c>
      <c r="CU354" s="8">
        <v>1</v>
      </c>
      <c r="CV354" s="8">
        <v>0</v>
      </c>
      <c r="CW354" s="7">
        <v>7</v>
      </c>
      <c r="CX354" s="7">
        <f t="shared" si="152"/>
        <v>0</v>
      </c>
      <c r="CY354" s="7">
        <f t="shared" si="153"/>
        <v>0</v>
      </c>
      <c r="CZ354" s="7">
        <v>0</v>
      </c>
      <c r="DA354" s="7">
        <v>0</v>
      </c>
      <c r="DB354" s="7">
        <v>5</v>
      </c>
      <c r="DC354" s="7">
        <v>2</v>
      </c>
      <c r="DD354" s="7">
        <v>0</v>
      </c>
      <c r="DE354" s="7">
        <v>6</v>
      </c>
      <c r="DF354" s="8">
        <v>17</v>
      </c>
      <c r="DG354" s="7">
        <v>40</v>
      </c>
      <c r="DH354" s="8">
        <v>0.79166666666666663</v>
      </c>
      <c r="DI354" s="8">
        <v>15</v>
      </c>
      <c r="DJ354" s="8">
        <v>24</v>
      </c>
      <c r="DK354" s="8">
        <v>0.33333333333333331</v>
      </c>
      <c r="DL354" s="8">
        <f t="shared" si="157"/>
        <v>0.53333333333333333</v>
      </c>
      <c r="DM354" s="8">
        <f t="shared" si="158"/>
        <v>0.43333333333333335</v>
      </c>
      <c r="DN354" s="8">
        <v>695.76666666666665</v>
      </c>
      <c r="DO354" s="8">
        <v>680.45</v>
      </c>
      <c r="DP354" s="8">
        <v>689.64</v>
      </c>
      <c r="DQ354" s="8">
        <v>699.78571428571433</v>
      </c>
      <c r="DR354" s="8">
        <v>760.91666666666663</v>
      </c>
      <c r="DS354" s="8">
        <v>738.39473684210532</v>
      </c>
      <c r="DT354" s="8">
        <v>710.69318181818187</v>
      </c>
      <c r="DU354" s="8">
        <f t="shared" si="159"/>
        <v>-4.0190476190476829</v>
      </c>
      <c r="DV354" s="8">
        <f t="shared" si="159"/>
        <v>-80.466666666666583</v>
      </c>
      <c r="DW354" s="8">
        <f t="shared" si="159"/>
        <v>-48.754736842105331</v>
      </c>
      <c r="EB354" s="7">
        <v>0.9736842</v>
      </c>
      <c r="EC354" s="7">
        <v>0.98684210000000006</v>
      </c>
      <c r="ED354" s="7">
        <v>0.9802632</v>
      </c>
      <c r="EE354" s="7">
        <v>417.569444444444</v>
      </c>
      <c r="EF354" s="7">
        <v>433.63513513513499</v>
      </c>
      <c r="EG354" s="7">
        <v>425.71232876712298</v>
      </c>
      <c r="EH354" s="7">
        <v>16.065690690690701</v>
      </c>
      <c r="EI354" s="7">
        <v>5.8336534109250202E-2</v>
      </c>
      <c r="EJ354" s="7">
        <v>3</v>
      </c>
      <c r="EK354">
        <v>36.729474757776714</v>
      </c>
      <c r="EL354">
        <v>27.52581234620725</v>
      </c>
      <c r="EM354">
        <v>53</v>
      </c>
      <c r="EN354">
        <v>-46.914864864864818</v>
      </c>
      <c r="EO354">
        <v>43.248670499796894</v>
      </c>
      <c r="EP354">
        <v>20</v>
      </c>
      <c r="EQ354">
        <v>0.72602739726027399</v>
      </c>
      <c r="ER354">
        <v>0.78289631364331003</v>
      </c>
      <c r="ES354" s="7">
        <v>0.92500000000000004</v>
      </c>
      <c r="ET354" s="25">
        <v>405.55172413793105</v>
      </c>
      <c r="EU354" s="25">
        <v>539.39622641509436</v>
      </c>
      <c r="EV354" s="7">
        <v>0.98333333333333328</v>
      </c>
      <c r="EW354" s="7">
        <v>0.9</v>
      </c>
      <c r="EX354" s="7">
        <v>0.94166666666666665</v>
      </c>
    </row>
    <row r="355" spans="1:154" x14ac:dyDescent="0.25">
      <c r="A355" s="2">
        <v>3062</v>
      </c>
      <c r="B355" s="7" t="s">
        <v>301</v>
      </c>
      <c r="C355" s="7" t="str">
        <f t="shared" si="160"/>
        <v>99</v>
      </c>
      <c r="D355" s="7">
        <f t="shared" si="161"/>
        <v>1999</v>
      </c>
      <c r="E355" s="7">
        <f t="shared" si="162"/>
        <v>1999</v>
      </c>
      <c r="F355" s="7">
        <f t="shared" si="163"/>
        <v>20</v>
      </c>
      <c r="G355" s="7" t="s">
        <v>449</v>
      </c>
      <c r="H355" s="7">
        <f t="shared" si="144"/>
        <v>0</v>
      </c>
      <c r="I355" s="7">
        <v>2009</v>
      </c>
      <c r="J355" s="7" t="s">
        <v>472</v>
      </c>
      <c r="K355" s="7">
        <f t="shared" si="165"/>
        <v>0</v>
      </c>
      <c r="L355" s="7">
        <v>12</v>
      </c>
      <c r="M355" s="7" t="s">
        <v>495</v>
      </c>
      <c r="N355" s="7">
        <f t="shared" si="166"/>
        <v>1</v>
      </c>
      <c r="O355" s="7" t="s">
        <v>494</v>
      </c>
      <c r="P355" s="7">
        <f t="shared" si="167"/>
        <v>0</v>
      </c>
      <c r="Q355" s="7" t="s">
        <v>495</v>
      </c>
      <c r="R355" s="7">
        <f t="shared" si="154"/>
        <v>1</v>
      </c>
      <c r="S355" s="7" t="s">
        <v>501</v>
      </c>
      <c r="T355" s="7">
        <f t="shared" si="150"/>
        <v>1</v>
      </c>
      <c r="U355" s="7" t="s">
        <v>507</v>
      </c>
      <c r="V355" s="25">
        <v>56</v>
      </c>
      <c r="W355" s="25">
        <v>90</v>
      </c>
      <c r="X355" s="25">
        <v>30</v>
      </c>
      <c r="Y355" s="7">
        <f t="shared" si="164"/>
        <v>2</v>
      </c>
      <c r="Z355" s="7" t="s">
        <v>513</v>
      </c>
      <c r="AA355" s="7">
        <f t="shared" ref="AA355:AA418" si="168">IF(ISNUMBER(SEARCH("6-8 שעות או יותר",Z355)),6,IF(ISNUMBER(SEARCH("5-7 שעות",Z355)),5,IF(ISNUMBER(SEARCH("4-6 שעות",Z355)),4,IF(ISNUMBER(SEARCH("3-5 שעות",Z355)),3,IF(ISNUMBER(SEARCH("2-4 שעות",Z355)),2,1)))))</f>
        <v>5</v>
      </c>
      <c r="AB355" s="7">
        <v>7</v>
      </c>
      <c r="AC355" s="7">
        <v>2</v>
      </c>
      <c r="AD355" s="7">
        <v>0</v>
      </c>
      <c r="AE355" s="7">
        <v>20</v>
      </c>
      <c r="AF355" s="7">
        <v>12</v>
      </c>
      <c r="AG355" s="7">
        <v>1</v>
      </c>
      <c r="AH355" s="7">
        <v>6</v>
      </c>
      <c r="AI355" s="7">
        <v>1</v>
      </c>
      <c r="AJ355" s="7">
        <v>10</v>
      </c>
      <c r="AK355" s="7">
        <v>1</v>
      </c>
      <c r="AL355" s="7">
        <v>10</v>
      </c>
      <c r="AM355" s="7">
        <v>33</v>
      </c>
      <c r="AN355" s="7">
        <v>30</v>
      </c>
      <c r="AO355" s="7">
        <v>37</v>
      </c>
      <c r="AP355" s="7">
        <v>29</v>
      </c>
      <c r="AQ355" s="7">
        <v>14</v>
      </c>
      <c r="AR355" s="7">
        <v>36</v>
      </c>
      <c r="AS355" s="7">
        <v>0.91666666666666663</v>
      </c>
      <c r="AT355" s="8">
        <v>20</v>
      </c>
      <c r="AU355" s="8">
        <v>31</v>
      </c>
      <c r="AV355" s="8">
        <v>0.44444444444444442</v>
      </c>
      <c r="AW355" s="8">
        <v>0.68888888888888888</v>
      </c>
      <c r="AX355" s="8">
        <v>0.56666666666666665</v>
      </c>
      <c r="AY355" s="8">
        <v>718.58333333333337</v>
      </c>
      <c r="AZ355" s="8">
        <v>834.92857142857144</v>
      </c>
      <c r="BA355" s="8">
        <v>761.4473684210526</v>
      </c>
      <c r="BB355" s="8">
        <v>776.3</v>
      </c>
      <c r="BC355" s="8">
        <v>709.7</v>
      </c>
      <c r="BD355" s="8">
        <v>736.34</v>
      </c>
      <c r="BE355" s="8">
        <v>747.18181818181813</v>
      </c>
      <c r="BF355" s="8">
        <v>-57.716666666666583</v>
      </c>
      <c r="BG355" s="8">
        <v>125.2285714285714</v>
      </c>
      <c r="BH355" s="8">
        <v>25.10736842105257</v>
      </c>
      <c r="BM355" s="7">
        <v>0.98684210000000006</v>
      </c>
      <c r="BN355" s="7">
        <v>0.9736842</v>
      </c>
      <c r="BO355" s="7">
        <v>0.9802632</v>
      </c>
      <c r="BP355" s="7">
        <v>450.71232876712298</v>
      </c>
      <c r="BQ355" s="7">
        <v>454.51388888888903</v>
      </c>
      <c r="BR355" s="7">
        <v>452.6</v>
      </c>
      <c r="BS355" s="7">
        <v>3.8015601217656498</v>
      </c>
      <c r="BT355" s="7">
        <v>2.9475593863088699E-2</v>
      </c>
      <c r="BU355" s="7">
        <v>4</v>
      </c>
      <c r="BV355" s="39">
        <v>36.176994067237942</v>
      </c>
      <c r="BW355" s="39">
        <v>27.768311428167237</v>
      </c>
      <c r="BX355" s="39">
        <v>41</v>
      </c>
      <c r="BY355" s="39">
        <v>-40.522932022932046</v>
      </c>
      <c r="BZ355" s="39">
        <v>39.077822568722787</v>
      </c>
      <c r="CA355" s="39">
        <v>33</v>
      </c>
      <c r="CB355">
        <v>0.55405405405405406</v>
      </c>
      <c r="CC355">
        <v>0.89275361532984021</v>
      </c>
      <c r="CD355" s="7">
        <v>0.90833333333333333</v>
      </c>
      <c r="CE355" s="25">
        <v>402.27586206896552</v>
      </c>
      <c r="CF355" s="25">
        <v>482.05882352941177</v>
      </c>
      <c r="CG355" s="7">
        <v>1</v>
      </c>
      <c r="CH355" s="7">
        <v>0.8666666666666667</v>
      </c>
      <c r="CI355" s="7">
        <v>0.93333333333333335</v>
      </c>
      <c r="CJ355" s="8"/>
      <c r="CK355" s="8"/>
      <c r="CL355" s="8"/>
      <c r="CM355" s="8"/>
      <c r="CN355" s="8"/>
      <c r="CO355" s="8"/>
      <c r="CP355" s="8"/>
      <c r="CU355" s="8"/>
      <c r="CV355" s="8"/>
      <c r="DF355" s="8"/>
      <c r="ET355" s="25"/>
      <c r="EU355" s="25"/>
    </row>
    <row r="356" spans="1:154" x14ac:dyDescent="0.25">
      <c r="A356" s="3">
        <v>3065</v>
      </c>
      <c r="B356" s="7" t="s">
        <v>302</v>
      </c>
      <c r="C356" s="7" t="str">
        <f t="shared" si="160"/>
        <v>99</v>
      </c>
      <c r="D356" s="7">
        <f t="shared" si="161"/>
        <v>1999</v>
      </c>
      <c r="E356" s="7">
        <f t="shared" si="162"/>
        <v>1999</v>
      </c>
      <c r="F356" s="7">
        <f t="shared" si="163"/>
        <v>20</v>
      </c>
      <c r="G356" s="7" t="s">
        <v>447</v>
      </c>
      <c r="H356" s="7">
        <f t="shared" si="144"/>
        <v>1</v>
      </c>
      <c r="I356" s="7"/>
      <c r="J356" s="7" t="s">
        <v>470</v>
      </c>
      <c r="K356" s="7">
        <f t="shared" si="165"/>
        <v>1</v>
      </c>
      <c r="L356" s="7">
        <v>12</v>
      </c>
      <c r="M356" s="7" t="s">
        <v>495</v>
      </c>
      <c r="N356" s="7">
        <f t="shared" si="166"/>
        <v>1</v>
      </c>
      <c r="O356" s="7" t="s">
        <v>494</v>
      </c>
      <c r="P356" s="7">
        <f t="shared" si="167"/>
        <v>0</v>
      </c>
      <c r="Q356" s="7" t="s">
        <v>494</v>
      </c>
      <c r="R356" s="7">
        <f t="shared" si="154"/>
        <v>0</v>
      </c>
      <c r="S356" s="7" t="s">
        <v>501</v>
      </c>
      <c r="T356" s="7">
        <f t="shared" si="150"/>
        <v>1</v>
      </c>
      <c r="U356" s="7" t="s">
        <v>504</v>
      </c>
      <c r="V356" s="25">
        <v>56</v>
      </c>
      <c r="W356" s="25">
        <v>90</v>
      </c>
      <c r="X356" s="25">
        <v>28</v>
      </c>
      <c r="Y356" s="7">
        <f t="shared" si="164"/>
        <v>3</v>
      </c>
      <c r="Z356" s="7" t="s">
        <v>513</v>
      </c>
      <c r="AA356" s="7">
        <f t="shared" si="168"/>
        <v>5</v>
      </c>
      <c r="AB356" s="7">
        <v>5</v>
      </c>
      <c r="AC356" s="7">
        <v>0</v>
      </c>
      <c r="AD356" s="7">
        <v>9</v>
      </c>
      <c r="AE356" s="7">
        <v>3</v>
      </c>
      <c r="AF356" s="7">
        <v>0</v>
      </c>
      <c r="AG356" s="7">
        <v>0</v>
      </c>
      <c r="AH356" s="7">
        <v>0</v>
      </c>
      <c r="AI356" s="7">
        <v>3</v>
      </c>
      <c r="AJ356" s="7">
        <v>0</v>
      </c>
      <c r="AK356" s="7">
        <v>1</v>
      </c>
      <c r="AL356" s="7">
        <v>15</v>
      </c>
      <c r="AM356" s="7">
        <v>27</v>
      </c>
      <c r="AN356" s="7">
        <v>34</v>
      </c>
      <c r="AO356" s="7">
        <v>38</v>
      </c>
      <c r="AP356" s="7">
        <v>34</v>
      </c>
      <c r="AQ356" s="7">
        <v>20</v>
      </c>
      <c r="AR356" s="7">
        <v>39</v>
      </c>
      <c r="AS356" s="7">
        <v>1</v>
      </c>
      <c r="AT356" s="8">
        <v>26</v>
      </c>
      <c r="AU356" s="8">
        <v>25</v>
      </c>
      <c r="AV356" s="8">
        <v>0.57777777777777772</v>
      </c>
      <c r="AW356" s="8">
        <v>0.55555555555555558</v>
      </c>
      <c r="AX356" s="8">
        <v>0.56666666666666665</v>
      </c>
      <c r="AY356" s="8">
        <v>861.2</v>
      </c>
      <c r="AZ356" s="8">
        <v>756.16666666666663</v>
      </c>
      <c r="BA356" s="8">
        <v>803.90909090909088</v>
      </c>
      <c r="BB356" s="8">
        <v>820.86956521739125</v>
      </c>
      <c r="BC356" s="8">
        <v>776.5</v>
      </c>
      <c r="BD356" s="8">
        <v>798.21276595744678</v>
      </c>
      <c r="BE356" s="8">
        <v>800.5625</v>
      </c>
      <c r="BF356" s="8">
        <v>40.330434782608791</v>
      </c>
      <c r="BG356" s="8">
        <v>-20.333333333333371</v>
      </c>
      <c r="BH356" s="8">
        <v>5.696324951644101</v>
      </c>
      <c r="BI356" s="7">
        <v>576</v>
      </c>
      <c r="BJ356" s="7">
        <v>553</v>
      </c>
      <c r="BK356" s="7">
        <v>2510.5166666666669</v>
      </c>
      <c r="BL356" s="7">
        <v>2521.5666666666666</v>
      </c>
      <c r="BM356" s="7">
        <v>0.96052630000000006</v>
      </c>
      <c r="BN356" s="7">
        <v>0.9210526</v>
      </c>
      <c r="BO356" s="7">
        <v>0.94078949999999995</v>
      </c>
      <c r="BP356" s="7">
        <v>413.569444444444</v>
      </c>
      <c r="BQ356" s="7">
        <v>415.05797101449298</v>
      </c>
      <c r="BR356" s="7">
        <v>414.29787234042601</v>
      </c>
      <c r="BS356" s="7">
        <v>1.4885265700482899</v>
      </c>
      <c r="BT356" s="7">
        <v>4.3537190145115499E-2</v>
      </c>
      <c r="BU356" s="7">
        <v>7</v>
      </c>
      <c r="BV356" s="39">
        <v>31.59643255295429</v>
      </c>
      <c r="BW356" s="39">
        <v>23.64680945990677</v>
      </c>
      <c r="BX356" s="39">
        <v>39</v>
      </c>
      <c r="BY356" s="39">
        <v>-36.589087809036663</v>
      </c>
      <c r="BZ356" s="39">
        <v>32.246187511030499</v>
      </c>
      <c r="CA356" s="39">
        <v>34</v>
      </c>
      <c r="CB356">
        <v>0.53424657534246578</v>
      </c>
      <c r="CC356">
        <v>0.86354797140230155</v>
      </c>
      <c r="CD356" s="7">
        <v>0.92500000000000004</v>
      </c>
      <c r="CE356" s="25">
        <v>378.9655172413793</v>
      </c>
      <c r="CF356" s="25">
        <v>461.84905660377359</v>
      </c>
      <c r="CG356" s="7">
        <v>1</v>
      </c>
      <c r="CH356" s="7">
        <v>0.9</v>
      </c>
      <c r="CI356" s="7">
        <v>0.95</v>
      </c>
      <c r="CJ356" s="8">
        <v>3</v>
      </c>
      <c r="CK356" s="8" t="s">
        <v>506</v>
      </c>
      <c r="CL356" s="8">
        <f t="shared" si="151"/>
        <v>4</v>
      </c>
      <c r="CM356" s="8" t="s">
        <v>639</v>
      </c>
      <c r="CN356" s="8">
        <v>1</v>
      </c>
      <c r="CO356" s="8" t="s">
        <v>634</v>
      </c>
      <c r="CP356" s="8">
        <v>0</v>
      </c>
      <c r="CQ356" s="7" t="s">
        <v>636</v>
      </c>
      <c r="CR356" s="7">
        <v>2</v>
      </c>
      <c r="CS356" s="7">
        <v>7</v>
      </c>
      <c r="CT356" s="7">
        <v>3</v>
      </c>
      <c r="CU356" s="8">
        <v>1</v>
      </c>
      <c r="CV356" s="8">
        <v>3</v>
      </c>
      <c r="CW356" s="7">
        <v>8</v>
      </c>
      <c r="CX356" s="7">
        <f t="shared" si="152"/>
        <v>0</v>
      </c>
      <c r="CY356" s="7">
        <f t="shared" si="153"/>
        <v>0</v>
      </c>
      <c r="CZ356" s="7">
        <v>0</v>
      </c>
      <c r="DA356" s="7">
        <v>0</v>
      </c>
      <c r="DB356" s="7">
        <v>1</v>
      </c>
      <c r="DC356" s="7">
        <v>7</v>
      </c>
      <c r="DD356" s="7">
        <v>0</v>
      </c>
      <c r="DE356" s="7">
        <v>15</v>
      </c>
      <c r="DF356" s="8">
        <v>25</v>
      </c>
      <c r="DG356" s="7">
        <v>32</v>
      </c>
      <c r="DH356" s="8">
        <v>1</v>
      </c>
      <c r="DI356" s="8">
        <v>24</v>
      </c>
      <c r="DJ356" s="8">
        <v>25</v>
      </c>
      <c r="DK356" s="8">
        <v>0.53333333333333333</v>
      </c>
      <c r="DL356" s="8">
        <f t="shared" si="157"/>
        <v>0.55555555555555558</v>
      </c>
      <c r="DM356" s="8">
        <f t="shared" si="158"/>
        <v>0.5444444444444444</v>
      </c>
      <c r="DN356" s="8">
        <v>740.09523809523807</v>
      </c>
      <c r="DO356" s="8">
        <v>721.6</v>
      </c>
      <c r="DP356" s="8">
        <v>731.07317073170736</v>
      </c>
      <c r="DQ356" s="8">
        <v>741.56521739130437</v>
      </c>
      <c r="DR356" s="8">
        <v>643.79999999999995</v>
      </c>
      <c r="DS356" s="8">
        <v>690.64583333333337</v>
      </c>
      <c r="DT356" s="8">
        <v>709.2696629213483</v>
      </c>
      <c r="DU356" s="8">
        <f t="shared" si="159"/>
        <v>-1.469979296066299</v>
      </c>
      <c r="DV356" s="8">
        <f t="shared" si="159"/>
        <v>77.800000000000068</v>
      </c>
      <c r="DW356" s="8">
        <f t="shared" si="159"/>
        <v>40.427337398373993</v>
      </c>
      <c r="EB356" s="7">
        <v>0.96052630000000006</v>
      </c>
      <c r="EC356" s="7">
        <v>0.9736842</v>
      </c>
      <c r="ED356" s="7">
        <v>0.96710529999999995</v>
      </c>
      <c r="EE356" s="7">
        <v>416.694444444444</v>
      </c>
      <c r="EF356" s="7">
        <v>425.95890410958901</v>
      </c>
      <c r="EG356" s="7">
        <v>421.35862068965503</v>
      </c>
      <c r="EH356" s="7">
        <v>9.2644596651445603</v>
      </c>
      <c r="EI356" s="7">
        <v>4.4140966582948998E-2</v>
      </c>
      <c r="EJ356" s="7">
        <v>4</v>
      </c>
      <c r="EK356">
        <v>34.905405405405418</v>
      </c>
      <c r="EL356">
        <v>21.579662142439069</v>
      </c>
      <c r="EM356">
        <v>44</v>
      </c>
      <c r="EN356">
        <v>-28.129077353215273</v>
      </c>
      <c r="EO356">
        <v>23.049396369717002</v>
      </c>
      <c r="EP356">
        <v>29</v>
      </c>
      <c r="EQ356">
        <v>0.60273972602739723</v>
      </c>
      <c r="ER356">
        <v>1.2409011844611952</v>
      </c>
      <c r="ES356" s="7">
        <v>0.95</v>
      </c>
      <c r="ET356" s="25">
        <v>358.30508474576271</v>
      </c>
      <c r="EU356" s="25">
        <v>430.07272727272726</v>
      </c>
      <c r="EV356" s="7">
        <v>1</v>
      </c>
      <c r="EW356" s="7">
        <v>0.91666666666666663</v>
      </c>
      <c r="EX356" s="7">
        <v>0.95833333333333337</v>
      </c>
    </row>
    <row r="357" spans="1:154" x14ac:dyDescent="0.25">
      <c r="A357" s="3">
        <v>3066</v>
      </c>
      <c r="B357" s="7" t="s">
        <v>265</v>
      </c>
      <c r="C357" s="7" t="str">
        <f t="shared" si="160"/>
        <v>00</v>
      </c>
      <c r="D357" s="7">
        <f t="shared" si="161"/>
        <v>1900</v>
      </c>
      <c r="E357" s="7">
        <f t="shared" si="162"/>
        <v>2000</v>
      </c>
      <c r="F357" s="7">
        <f t="shared" si="163"/>
        <v>19</v>
      </c>
      <c r="G357" s="7" t="s">
        <v>447</v>
      </c>
      <c r="H357" s="7">
        <f t="shared" si="144"/>
        <v>1</v>
      </c>
      <c r="I357" s="7"/>
      <c r="J357" s="7" t="s">
        <v>472</v>
      </c>
      <c r="K357" s="7">
        <f t="shared" si="165"/>
        <v>0</v>
      </c>
      <c r="L357" s="7">
        <v>12</v>
      </c>
      <c r="M357" s="7" t="s">
        <v>495</v>
      </c>
      <c r="N357" s="7">
        <f t="shared" si="166"/>
        <v>1</v>
      </c>
      <c r="O357" s="7" t="s">
        <v>494</v>
      </c>
      <c r="P357" s="7">
        <f t="shared" si="167"/>
        <v>0</v>
      </c>
      <c r="Q357" s="7" t="s">
        <v>495</v>
      </c>
      <c r="R357" s="7">
        <f t="shared" si="154"/>
        <v>1</v>
      </c>
      <c r="S357" s="7" t="s">
        <v>501</v>
      </c>
      <c r="T357" s="7">
        <f t="shared" si="150"/>
        <v>1</v>
      </c>
      <c r="U357" s="7" t="s">
        <v>504</v>
      </c>
      <c r="V357" s="25">
        <v>54</v>
      </c>
      <c r="W357" s="25">
        <v>60</v>
      </c>
      <c r="X357" s="25">
        <v>27</v>
      </c>
      <c r="Y357" s="7">
        <f t="shared" si="164"/>
        <v>3</v>
      </c>
      <c r="Z357" s="7" t="s">
        <v>514</v>
      </c>
      <c r="AA357" s="7">
        <f t="shared" si="168"/>
        <v>6</v>
      </c>
      <c r="AB357" s="7">
        <v>11</v>
      </c>
      <c r="AC357" s="7">
        <v>6</v>
      </c>
      <c r="AD357" s="7">
        <v>2</v>
      </c>
      <c r="AE357" s="7">
        <v>37</v>
      </c>
      <c r="AF357" s="7">
        <v>8</v>
      </c>
      <c r="AG357" s="7">
        <v>2</v>
      </c>
      <c r="AH357" s="7">
        <v>13</v>
      </c>
      <c r="AI357" s="7">
        <v>14</v>
      </c>
      <c r="AJ357" s="7">
        <v>5</v>
      </c>
      <c r="AK357" s="7">
        <v>1</v>
      </c>
      <c r="AL357" s="7">
        <v>18</v>
      </c>
      <c r="AM357" s="7">
        <v>21</v>
      </c>
      <c r="AN357" s="7">
        <v>25</v>
      </c>
      <c r="AO357" s="7">
        <v>28</v>
      </c>
      <c r="AP357" s="7">
        <v>34</v>
      </c>
      <c r="AQ357" s="7">
        <v>25</v>
      </c>
      <c r="AR357" s="7">
        <v>37</v>
      </c>
      <c r="AS357" s="7">
        <v>0.875</v>
      </c>
      <c r="AT357" s="8">
        <v>26</v>
      </c>
      <c r="AU357" s="8">
        <v>23</v>
      </c>
      <c r="AV357" s="8">
        <v>0.57777777777777772</v>
      </c>
      <c r="AW357" s="8">
        <v>0.51111111111111107</v>
      </c>
      <c r="AX357" s="8">
        <v>0.5444444444444444</v>
      </c>
      <c r="AY357" s="8">
        <v>442.05263157894734</v>
      </c>
      <c r="AZ357" s="8">
        <v>510.1904761904762</v>
      </c>
      <c r="BA357" s="8">
        <v>477.82499999999999</v>
      </c>
      <c r="BB357" s="8">
        <v>495</v>
      </c>
      <c r="BC357" s="8">
        <v>471.5</v>
      </c>
      <c r="BD357" s="8">
        <v>484.22916666666669</v>
      </c>
      <c r="BE357" s="8">
        <v>481.31818181818181</v>
      </c>
      <c r="BF357" s="8">
        <v>-52.947368421052659</v>
      </c>
      <c r="BG357" s="8">
        <v>38.690476190476204</v>
      </c>
      <c r="BH357" s="8">
        <v>-6.404166666666697</v>
      </c>
      <c r="BM357" s="7">
        <v>0.9736842</v>
      </c>
      <c r="BN357" s="7">
        <v>0.98684210000000006</v>
      </c>
      <c r="BO357" s="7">
        <v>0.9802632</v>
      </c>
      <c r="BP357" s="7">
        <v>412</v>
      </c>
      <c r="BQ357" s="7">
        <v>415.40540540540502</v>
      </c>
      <c r="BR357" s="7">
        <v>413.73793103448298</v>
      </c>
      <c r="BS357" s="7">
        <v>3.4054054054054199</v>
      </c>
      <c r="BT357" s="7">
        <v>3.0139338705026601E-2</v>
      </c>
      <c r="BU357" s="7">
        <v>4</v>
      </c>
      <c r="BV357" s="39">
        <v>33.548262548262564</v>
      </c>
      <c r="BW357" s="39">
        <v>22.83853409165706</v>
      </c>
      <c r="BX357" s="39">
        <v>42</v>
      </c>
      <c r="BY357" s="39">
        <v>-43.761261261261247</v>
      </c>
      <c r="BZ357" s="39">
        <v>31.654471335903811</v>
      </c>
      <c r="CA357" s="39">
        <v>30</v>
      </c>
      <c r="CB357">
        <v>0.58333333333333337</v>
      </c>
      <c r="CC357">
        <v>0.76662010146312831</v>
      </c>
      <c r="CD357" s="7">
        <v>0.85833333333333328</v>
      </c>
      <c r="CE357" s="25">
        <v>322.60344827586209</v>
      </c>
      <c r="CF357" s="25">
        <v>422.42222222222222</v>
      </c>
      <c r="CG357" s="7">
        <v>0.98333333333333328</v>
      </c>
      <c r="CH357" s="7">
        <v>0.75</v>
      </c>
      <c r="CI357" s="7">
        <v>0.8666666666666667</v>
      </c>
      <c r="CJ357" s="8"/>
      <c r="CK357" s="8"/>
      <c r="CL357" s="8"/>
      <c r="CM357" s="8"/>
      <c r="CN357" s="8"/>
      <c r="CO357" s="8"/>
      <c r="CP357" s="8"/>
      <c r="CU357" s="8"/>
      <c r="CV357" s="8"/>
      <c r="DF357" s="8"/>
      <c r="ET357" s="25"/>
      <c r="EU357" s="25"/>
    </row>
    <row r="358" spans="1:154" x14ac:dyDescent="0.25">
      <c r="A358" s="4">
        <v>3067</v>
      </c>
      <c r="B358" s="7" t="s">
        <v>303</v>
      </c>
      <c r="C358" s="7" t="str">
        <f t="shared" si="160"/>
        <v>00</v>
      </c>
      <c r="D358" s="7">
        <f t="shared" si="161"/>
        <v>1900</v>
      </c>
      <c r="E358" s="7">
        <f t="shared" si="162"/>
        <v>2000</v>
      </c>
      <c r="F358" s="7">
        <f t="shared" si="163"/>
        <v>19</v>
      </c>
      <c r="G358" s="7" t="s">
        <v>447</v>
      </c>
      <c r="H358" s="7">
        <f t="shared" si="144"/>
        <v>1</v>
      </c>
      <c r="I358" s="7"/>
      <c r="J358" s="7" t="s">
        <v>470</v>
      </c>
      <c r="K358" s="7">
        <f t="shared" si="165"/>
        <v>1</v>
      </c>
      <c r="L358" s="7">
        <v>12</v>
      </c>
      <c r="M358" s="7" t="s">
        <v>495</v>
      </c>
      <c r="N358" s="7">
        <f t="shared" si="166"/>
        <v>1</v>
      </c>
      <c r="O358" s="7" t="s">
        <v>494</v>
      </c>
      <c r="P358" s="7">
        <f t="shared" si="167"/>
        <v>0</v>
      </c>
      <c r="Q358" s="7" t="s">
        <v>494</v>
      </c>
      <c r="R358" s="7">
        <f t="shared" si="154"/>
        <v>0</v>
      </c>
      <c r="S358" s="7" t="s">
        <v>501</v>
      </c>
      <c r="T358" s="7">
        <f t="shared" si="150"/>
        <v>1</v>
      </c>
      <c r="U358" s="7" t="s">
        <v>504</v>
      </c>
      <c r="V358" s="25">
        <v>54</v>
      </c>
      <c r="W358" s="25">
        <v>60</v>
      </c>
      <c r="X358" s="25">
        <v>35</v>
      </c>
      <c r="Y358" s="7">
        <f t="shared" si="164"/>
        <v>3</v>
      </c>
      <c r="Z358" s="7" t="s">
        <v>514</v>
      </c>
      <c r="AA358" s="7">
        <f t="shared" si="168"/>
        <v>6</v>
      </c>
      <c r="AB358" s="7">
        <v>0</v>
      </c>
      <c r="AC358" s="7">
        <v>0</v>
      </c>
      <c r="AD358" s="7">
        <v>9</v>
      </c>
      <c r="AE358" s="7">
        <v>0</v>
      </c>
      <c r="AF358" s="7">
        <v>0</v>
      </c>
      <c r="AG358" s="7">
        <v>0</v>
      </c>
      <c r="AH358" s="7">
        <v>0</v>
      </c>
      <c r="AI358" s="7">
        <v>0</v>
      </c>
      <c r="AJ358" s="7">
        <v>0</v>
      </c>
      <c r="AK358" s="7">
        <v>0</v>
      </c>
      <c r="AL358" s="7">
        <v>12</v>
      </c>
      <c r="AM358" s="7">
        <v>29</v>
      </c>
      <c r="AN358" s="7">
        <v>29</v>
      </c>
      <c r="AO358" s="7">
        <v>43</v>
      </c>
      <c r="AP358" s="7">
        <v>41</v>
      </c>
      <c r="AQ358" s="7">
        <v>13</v>
      </c>
      <c r="AR358" s="7">
        <v>35</v>
      </c>
      <c r="AS358" s="7">
        <v>0.875</v>
      </c>
      <c r="AT358" s="8">
        <v>25</v>
      </c>
      <c r="AU358" s="8">
        <v>32</v>
      </c>
      <c r="AV358" s="8">
        <v>0.55555555555555558</v>
      </c>
      <c r="AW358" s="8">
        <v>0.71111111111111114</v>
      </c>
      <c r="AX358" s="8">
        <v>0.6333333333333333</v>
      </c>
      <c r="AY358" s="8">
        <v>530.9</v>
      </c>
      <c r="AZ358" s="8">
        <v>607.46153846153845</v>
      </c>
      <c r="BA358" s="8">
        <v>561.06060606060601</v>
      </c>
      <c r="BB358" s="8">
        <v>626</v>
      </c>
      <c r="BC358" s="8">
        <v>547.06666666666672</v>
      </c>
      <c r="BD358" s="8">
        <v>582.9454545454546</v>
      </c>
      <c r="BE358" s="8">
        <v>574.73863636363637</v>
      </c>
      <c r="BF358" s="8">
        <v>-95.100000000000023</v>
      </c>
      <c r="BG358" s="8">
        <v>60.394871794871733</v>
      </c>
      <c r="BH358" s="8">
        <v>-21.88484848484859</v>
      </c>
      <c r="BM358" s="7">
        <v>0.93421050000000005</v>
      </c>
      <c r="BN358" s="7">
        <v>0.98684210000000006</v>
      </c>
      <c r="BO358" s="7">
        <v>0.96052630000000006</v>
      </c>
      <c r="BP358" s="7">
        <v>448.68115942028999</v>
      </c>
      <c r="BQ358" s="7">
        <v>453.21333333333303</v>
      </c>
      <c r="BR358" s="7">
        <v>451.04166666666703</v>
      </c>
      <c r="BS358" s="7">
        <v>4.5321739130434402</v>
      </c>
      <c r="BT358" s="7">
        <v>5.3327308176466998E-2</v>
      </c>
      <c r="BU358" s="7">
        <v>5</v>
      </c>
      <c r="BV358" s="39">
        <v>43.008205128205141</v>
      </c>
      <c r="BW358" s="39">
        <v>34.268307468832369</v>
      </c>
      <c r="BX358" s="39">
        <v>39</v>
      </c>
      <c r="BY358" s="39">
        <v>-50.625376344086007</v>
      </c>
      <c r="BZ358" s="39">
        <v>46.29714460239498</v>
      </c>
      <c r="CA358" s="39">
        <v>31</v>
      </c>
      <c r="CB358">
        <v>0.55714285714285716</v>
      </c>
      <c r="CC358">
        <v>0.84953847722317832</v>
      </c>
      <c r="CD358" s="7">
        <v>0.875</v>
      </c>
      <c r="CE358" s="25">
        <v>384.43103448275861</v>
      </c>
      <c r="CF358" s="25">
        <v>470.48936170212767</v>
      </c>
      <c r="CG358" s="7">
        <v>0.96666666666666667</v>
      </c>
      <c r="CH358" s="7">
        <v>0.8</v>
      </c>
      <c r="CI358" s="7">
        <v>0.8833333333333333</v>
      </c>
      <c r="CJ358" s="8">
        <v>3</v>
      </c>
      <c r="CK358" s="8" t="s">
        <v>507</v>
      </c>
      <c r="CL358" s="8">
        <f t="shared" si="151"/>
        <v>2</v>
      </c>
      <c r="CM358" s="8" t="s">
        <v>634</v>
      </c>
      <c r="CN358" s="8">
        <v>0</v>
      </c>
      <c r="CO358" s="8" t="s">
        <v>639</v>
      </c>
      <c r="CP358" s="8">
        <v>1</v>
      </c>
      <c r="CQ358" s="7" t="s">
        <v>637</v>
      </c>
      <c r="CR358" s="7">
        <v>1</v>
      </c>
      <c r="CS358" s="7">
        <v>2</v>
      </c>
      <c r="CT358" s="7">
        <v>0</v>
      </c>
      <c r="CU358" s="8">
        <v>9</v>
      </c>
      <c r="CV358" s="8">
        <v>0</v>
      </c>
      <c r="CW358" s="7">
        <v>0</v>
      </c>
      <c r="CX358" s="7">
        <f t="shared" si="152"/>
        <v>0</v>
      </c>
      <c r="CY358" s="7">
        <f t="shared" si="153"/>
        <v>0</v>
      </c>
      <c r="CZ358" s="7">
        <v>0</v>
      </c>
      <c r="DA358" s="7">
        <v>0</v>
      </c>
      <c r="DB358" s="7">
        <v>0</v>
      </c>
      <c r="DC358" s="7">
        <v>0</v>
      </c>
      <c r="DD358" s="7">
        <v>0</v>
      </c>
      <c r="DE358" s="7">
        <v>15</v>
      </c>
      <c r="DF358" s="8">
        <v>32</v>
      </c>
      <c r="DG358" s="7">
        <v>40</v>
      </c>
      <c r="DH358" s="8">
        <v>0.91666666666666663</v>
      </c>
      <c r="DI358" s="8">
        <v>23</v>
      </c>
      <c r="DJ358" s="8">
        <v>29</v>
      </c>
      <c r="DK358" s="8">
        <v>0.51111111111111107</v>
      </c>
      <c r="DL358" s="8">
        <f t="shared" si="157"/>
        <v>0.64444444444444449</v>
      </c>
      <c r="DM358" s="8">
        <f t="shared" si="158"/>
        <v>0.57777777777777772</v>
      </c>
      <c r="DN358" s="8">
        <v>504</v>
      </c>
      <c r="DO358" s="8">
        <v>557</v>
      </c>
      <c r="DP358" s="8">
        <v>524.61111111111109</v>
      </c>
      <c r="DQ358" s="8">
        <v>543.91304347826087</v>
      </c>
      <c r="DR358" s="8">
        <v>495.27586206896552</v>
      </c>
      <c r="DS358" s="8">
        <v>516.78846153846155</v>
      </c>
      <c r="DT358" s="8">
        <v>519.98863636363637</v>
      </c>
      <c r="DU358" s="8">
        <f t="shared" si="159"/>
        <v>-39.913043478260875</v>
      </c>
      <c r="DV358" s="8">
        <f t="shared" si="159"/>
        <v>61.724137931034477</v>
      </c>
      <c r="DW358" s="8">
        <f t="shared" si="159"/>
        <v>7.8226495726495386</v>
      </c>
      <c r="EB358" s="7">
        <v>0.90789470000000005</v>
      </c>
      <c r="EC358" s="7">
        <v>0.96052630000000006</v>
      </c>
      <c r="ED358" s="7">
        <v>0.93421050000000005</v>
      </c>
      <c r="EE358" s="7">
        <v>450.13636363636402</v>
      </c>
      <c r="EF358" s="7">
        <v>440.5</v>
      </c>
      <c r="EG358" s="7">
        <v>445.10869565217399</v>
      </c>
      <c r="EH358" s="7">
        <v>-9.6363636363636296</v>
      </c>
      <c r="EI358" s="7">
        <v>5.1044278193218703E-2</v>
      </c>
      <c r="EJ358" s="7">
        <v>9</v>
      </c>
      <c r="EK358">
        <v>42.40625</v>
      </c>
      <c r="EL358">
        <v>37.531119899857771</v>
      </c>
      <c r="EM358">
        <v>32</v>
      </c>
      <c r="EN358">
        <v>-72.445945945945951</v>
      </c>
      <c r="EO358">
        <v>66.109632918703511</v>
      </c>
      <c r="EP358">
        <v>37</v>
      </c>
      <c r="EQ358">
        <v>0.46376811594202899</v>
      </c>
      <c r="ER358">
        <v>0.5853502145122178</v>
      </c>
      <c r="ES358" s="7">
        <v>0.875</v>
      </c>
      <c r="ET358" s="25">
        <v>359.55172413793105</v>
      </c>
      <c r="EU358" s="25">
        <v>431.78723404255317</v>
      </c>
      <c r="EV358" s="7">
        <v>0.98333333333333328</v>
      </c>
      <c r="EW358" s="7">
        <v>0.8</v>
      </c>
      <c r="EX358" s="7">
        <v>0.89166666666666672</v>
      </c>
    </row>
    <row r="359" spans="1:154" x14ac:dyDescent="0.25">
      <c r="A359" s="3">
        <v>3069</v>
      </c>
      <c r="B359" s="7" t="s">
        <v>304</v>
      </c>
      <c r="C359" s="7" t="str">
        <f t="shared" si="160"/>
        <v>99</v>
      </c>
      <c r="D359" s="7">
        <f t="shared" si="161"/>
        <v>1999</v>
      </c>
      <c r="E359" s="7">
        <f t="shared" si="162"/>
        <v>1999</v>
      </c>
      <c r="F359" s="7">
        <f t="shared" si="163"/>
        <v>20</v>
      </c>
      <c r="G359" s="7" t="s">
        <v>447</v>
      </c>
      <c r="H359" s="7">
        <f t="shared" si="144"/>
        <v>1</v>
      </c>
      <c r="I359" s="7"/>
      <c r="J359" s="7" t="s">
        <v>470</v>
      </c>
      <c r="K359" s="7">
        <f t="shared" si="165"/>
        <v>1</v>
      </c>
      <c r="L359" s="7">
        <v>12</v>
      </c>
      <c r="M359" s="7" t="s">
        <v>495</v>
      </c>
      <c r="N359" s="7">
        <f t="shared" si="166"/>
        <v>1</v>
      </c>
      <c r="O359" s="7" t="s">
        <v>494</v>
      </c>
      <c r="P359" s="7">
        <f t="shared" si="167"/>
        <v>0</v>
      </c>
      <c r="Q359" s="7" t="s">
        <v>494</v>
      </c>
      <c r="R359" s="7">
        <f t="shared" si="154"/>
        <v>0</v>
      </c>
      <c r="S359" s="7" t="s">
        <v>501</v>
      </c>
      <c r="T359" s="7">
        <f t="shared" si="150"/>
        <v>1</v>
      </c>
      <c r="U359" s="7" t="s">
        <v>506</v>
      </c>
      <c r="V359" s="25">
        <v>55</v>
      </c>
      <c r="W359" s="25">
        <v>80</v>
      </c>
      <c r="X359" s="25">
        <v>28</v>
      </c>
      <c r="Y359" s="7">
        <f t="shared" si="164"/>
        <v>4</v>
      </c>
      <c r="Z359" s="7" t="s">
        <v>514</v>
      </c>
      <c r="AA359" s="7">
        <f t="shared" si="168"/>
        <v>6</v>
      </c>
      <c r="AB359" s="7">
        <v>19</v>
      </c>
      <c r="AC359" s="7">
        <v>8</v>
      </c>
      <c r="AD359" s="7">
        <v>1</v>
      </c>
      <c r="AE359" s="7">
        <v>6</v>
      </c>
      <c r="AF359" s="7">
        <v>3</v>
      </c>
      <c r="AG359" s="7">
        <v>2</v>
      </c>
      <c r="AH359" s="7">
        <v>1</v>
      </c>
      <c r="AI359" s="7">
        <v>0</v>
      </c>
      <c r="AJ359" s="7">
        <v>0</v>
      </c>
      <c r="AK359" s="7">
        <v>1</v>
      </c>
      <c r="AL359" s="7">
        <v>13</v>
      </c>
      <c r="AM359" s="7">
        <v>33</v>
      </c>
      <c r="AN359" s="7">
        <v>36</v>
      </c>
      <c r="AO359" s="7">
        <v>37</v>
      </c>
      <c r="AP359" s="7">
        <v>34</v>
      </c>
      <c r="AQ359" s="7">
        <v>16</v>
      </c>
      <c r="AR359" s="7">
        <v>39</v>
      </c>
      <c r="AS359" s="7">
        <v>0.95833333333333337</v>
      </c>
      <c r="AT359" s="8">
        <v>20</v>
      </c>
      <c r="AU359" s="8">
        <v>26</v>
      </c>
      <c r="AV359" s="8">
        <v>0.44444444444444442</v>
      </c>
      <c r="AW359" s="8">
        <v>0.57777777777777772</v>
      </c>
      <c r="AX359" s="8">
        <v>0.51111111111111107</v>
      </c>
      <c r="AY359" s="8">
        <v>544.41666666666663</v>
      </c>
      <c r="AZ359" s="8">
        <v>559.89473684210532</v>
      </c>
      <c r="BA359" s="8">
        <v>551.25581395348843</v>
      </c>
      <c r="BB359" s="8">
        <v>518.9473684210526</v>
      </c>
      <c r="BC359" s="8">
        <v>499</v>
      </c>
      <c r="BD359" s="8">
        <v>507.42222222222222</v>
      </c>
      <c r="BE359" s="8">
        <v>528.84090909090912</v>
      </c>
      <c r="BF359" s="8">
        <v>25.469298245614027</v>
      </c>
      <c r="BG359" s="8">
        <v>60.894736842105317</v>
      </c>
      <c r="BH359" s="8">
        <v>43.83359173126621</v>
      </c>
      <c r="BM359" s="7">
        <v>0.8947368</v>
      </c>
      <c r="BN359" s="7">
        <v>0.93421050000000005</v>
      </c>
      <c r="BO359" s="7">
        <v>0.91447369999999994</v>
      </c>
      <c r="BP359" s="7">
        <v>369.59090909090901</v>
      </c>
      <c r="BQ359" s="7">
        <v>371.55072463768101</v>
      </c>
      <c r="BR359" s="7">
        <v>370.59259259259301</v>
      </c>
      <c r="BS359" s="7">
        <v>1.9598155467721201</v>
      </c>
      <c r="BT359" s="7">
        <v>5.4684133477802398E-2</v>
      </c>
      <c r="BU359" s="7">
        <v>11</v>
      </c>
      <c r="BV359" s="39">
        <v>28.846428571428596</v>
      </c>
      <c r="BW359" s="39">
        <v>20.570594911183257</v>
      </c>
      <c r="BX359" s="39">
        <v>40</v>
      </c>
      <c r="BY359" s="39">
        <v>-29.48042328042327</v>
      </c>
      <c r="BZ359" s="39">
        <v>21.608817993799757</v>
      </c>
      <c r="CA359" s="39">
        <v>27</v>
      </c>
      <c r="CB359">
        <v>0.59701492537313428</v>
      </c>
      <c r="CC359">
        <v>0.97849438242578812</v>
      </c>
      <c r="CD359" s="7">
        <v>0.8666666666666667</v>
      </c>
      <c r="CE359" s="25">
        <v>334.64406779661016</v>
      </c>
      <c r="CF359" s="25">
        <v>405.33333333333331</v>
      </c>
      <c r="CG359" s="7">
        <v>1</v>
      </c>
      <c r="CH359" s="7">
        <v>0.76666666666666672</v>
      </c>
      <c r="CI359" s="7">
        <v>0.8833333333333333</v>
      </c>
      <c r="CJ359" s="8">
        <v>4</v>
      </c>
      <c r="CK359" s="8" t="s">
        <v>507</v>
      </c>
      <c r="CL359" s="8">
        <f t="shared" si="151"/>
        <v>2</v>
      </c>
      <c r="CM359" s="8" t="s">
        <v>634</v>
      </c>
      <c r="CN359" s="8">
        <v>0</v>
      </c>
      <c r="CO359" s="8" t="s">
        <v>639</v>
      </c>
      <c r="CP359" s="8">
        <v>1</v>
      </c>
      <c r="CQ359" s="7" t="s">
        <v>642</v>
      </c>
      <c r="CR359" s="7">
        <v>3</v>
      </c>
      <c r="CS359" s="7">
        <v>10</v>
      </c>
      <c r="CT359" s="7">
        <v>15</v>
      </c>
      <c r="CU359" s="8">
        <v>2</v>
      </c>
      <c r="CV359" s="8">
        <v>1</v>
      </c>
      <c r="CW359" s="7">
        <v>5</v>
      </c>
      <c r="CX359" s="7">
        <f t="shared" si="152"/>
        <v>0</v>
      </c>
      <c r="CY359" s="7">
        <f t="shared" si="153"/>
        <v>0</v>
      </c>
      <c r="CZ359" s="7">
        <v>2</v>
      </c>
      <c r="DA359" s="7">
        <v>1</v>
      </c>
      <c r="DB359" s="7">
        <v>0</v>
      </c>
      <c r="DC359" s="7">
        <v>2</v>
      </c>
      <c r="DD359" s="7">
        <v>0</v>
      </c>
      <c r="DE359" s="7">
        <v>10</v>
      </c>
      <c r="DF359" s="8">
        <v>30</v>
      </c>
      <c r="DG359" s="7">
        <v>40</v>
      </c>
      <c r="DH359" s="8">
        <v>1</v>
      </c>
      <c r="DI359" s="8">
        <v>25</v>
      </c>
      <c r="DJ359" s="8">
        <v>24</v>
      </c>
      <c r="DK359" s="8">
        <v>0.55555555555555558</v>
      </c>
      <c r="DL359" s="8">
        <f t="shared" si="157"/>
        <v>0.53333333333333333</v>
      </c>
      <c r="DM359" s="8">
        <f t="shared" si="158"/>
        <v>0.5444444444444444</v>
      </c>
      <c r="DN359" s="8">
        <v>441.15789473684208</v>
      </c>
      <c r="DO359" s="8">
        <v>526.76190476190482</v>
      </c>
      <c r="DP359" s="8">
        <v>486.1</v>
      </c>
      <c r="DQ359" s="8">
        <v>490.84</v>
      </c>
      <c r="DR359" s="8">
        <v>449.04545454545456</v>
      </c>
      <c r="DS359" s="8">
        <v>471.27659574468083</v>
      </c>
      <c r="DT359" s="8">
        <v>478.09195402298849</v>
      </c>
      <c r="DU359" s="8">
        <f t="shared" si="159"/>
        <v>-49.682105263157894</v>
      </c>
      <c r="DV359" s="8">
        <f t="shared" si="159"/>
        <v>77.716450216450255</v>
      </c>
      <c r="DW359" s="8">
        <f t="shared" si="159"/>
        <v>14.82340425531919</v>
      </c>
      <c r="EB359" s="7">
        <v>0.8947368</v>
      </c>
      <c r="EC359" s="7">
        <v>0.9473684</v>
      </c>
      <c r="ED359" s="7">
        <v>0.9210526</v>
      </c>
      <c r="EE359" s="7">
        <v>389.54545454545502</v>
      </c>
      <c r="EF359" s="7">
        <v>391</v>
      </c>
      <c r="EG359" s="7">
        <v>390.29927007299301</v>
      </c>
      <c r="EH359" s="7">
        <v>1.4545454545454399</v>
      </c>
      <c r="EI359" s="7">
        <v>4.7238306735363E-2</v>
      </c>
      <c r="EJ359" s="7">
        <v>9</v>
      </c>
      <c r="EK359">
        <v>30.560060060060028</v>
      </c>
      <c r="EL359">
        <v>23.036414784767775</v>
      </c>
      <c r="EM359">
        <v>37</v>
      </c>
      <c r="EN359">
        <v>-31.760536398467451</v>
      </c>
      <c r="EO359">
        <v>28.585770139336383</v>
      </c>
      <c r="EP359">
        <v>29</v>
      </c>
      <c r="EQ359">
        <v>0.56060606060606055</v>
      </c>
      <c r="ER359">
        <v>0.96220226499495298</v>
      </c>
      <c r="ES359" s="7">
        <v>0.85833333333333328</v>
      </c>
      <c r="ET359" s="25">
        <v>315.94827586206895</v>
      </c>
      <c r="EU359" s="25">
        <v>349.95555555555558</v>
      </c>
      <c r="EV359" s="7">
        <v>0.98333333333333328</v>
      </c>
      <c r="EW359" s="7">
        <v>0.76666666666666672</v>
      </c>
      <c r="EX359" s="7">
        <v>0.875</v>
      </c>
    </row>
    <row r="360" spans="1:154" x14ac:dyDescent="0.25">
      <c r="A360" s="3">
        <v>3070</v>
      </c>
      <c r="B360" s="7" t="s">
        <v>270</v>
      </c>
      <c r="C360" s="7" t="str">
        <f t="shared" si="160"/>
        <v>00</v>
      </c>
      <c r="D360" s="7">
        <f t="shared" si="161"/>
        <v>1900</v>
      </c>
      <c r="E360" s="7">
        <f t="shared" si="162"/>
        <v>2000</v>
      </c>
      <c r="F360" s="7">
        <f t="shared" si="163"/>
        <v>19</v>
      </c>
      <c r="G360" s="7" t="s">
        <v>447</v>
      </c>
      <c r="H360" s="7">
        <f t="shared" si="144"/>
        <v>1</v>
      </c>
      <c r="I360" s="7"/>
      <c r="J360" s="7" t="s">
        <v>485</v>
      </c>
      <c r="K360" s="9">
        <f t="shared" si="165"/>
        <v>1</v>
      </c>
      <c r="L360" s="7">
        <v>12</v>
      </c>
      <c r="M360" s="7" t="s">
        <v>495</v>
      </c>
      <c r="N360" s="7">
        <f t="shared" si="166"/>
        <v>1</v>
      </c>
      <c r="O360" s="7" t="s">
        <v>494</v>
      </c>
      <c r="P360" s="7">
        <f t="shared" si="167"/>
        <v>0</v>
      </c>
      <c r="Q360" s="7" t="s">
        <v>495</v>
      </c>
      <c r="R360" s="7">
        <f t="shared" si="154"/>
        <v>1</v>
      </c>
      <c r="S360" s="7" t="s">
        <v>501</v>
      </c>
      <c r="T360" s="7">
        <f t="shared" si="150"/>
        <v>1</v>
      </c>
      <c r="U360" s="7" t="s">
        <v>506</v>
      </c>
      <c r="V360" s="25">
        <v>48</v>
      </c>
      <c r="W360" s="25">
        <v>40</v>
      </c>
      <c r="X360" s="25">
        <v>21</v>
      </c>
      <c r="Y360" s="7">
        <f t="shared" si="164"/>
        <v>4</v>
      </c>
      <c r="Z360" s="7" t="s">
        <v>514</v>
      </c>
      <c r="AA360" s="7">
        <f t="shared" si="168"/>
        <v>6</v>
      </c>
      <c r="AB360" s="7">
        <v>5</v>
      </c>
      <c r="AC360" s="7">
        <v>2</v>
      </c>
      <c r="AD360" s="7">
        <v>0</v>
      </c>
      <c r="AE360" s="7">
        <v>14</v>
      </c>
      <c r="AF360" s="7">
        <v>0</v>
      </c>
      <c r="AG360" s="7">
        <v>1</v>
      </c>
      <c r="AH360" s="7">
        <v>4</v>
      </c>
      <c r="AI360" s="7">
        <v>9</v>
      </c>
      <c r="AJ360" s="7">
        <v>0</v>
      </c>
      <c r="AK360" s="7">
        <v>1</v>
      </c>
      <c r="AL360" s="7">
        <v>16</v>
      </c>
      <c r="AM360" s="7">
        <v>28</v>
      </c>
      <c r="AN360" s="7">
        <v>25</v>
      </c>
      <c r="AO360" s="7">
        <v>38</v>
      </c>
      <c r="AP360" s="7">
        <v>41</v>
      </c>
      <c r="AQ360" s="7">
        <v>20</v>
      </c>
      <c r="AR360" s="7">
        <v>38</v>
      </c>
      <c r="AS360" s="7">
        <v>1</v>
      </c>
      <c r="AT360" s="8">
        <v>25</v>
      </c>
      <c r="AU360" s="8">
        <v>29</v>
      </c>
      <c r="AV360" s="8">
        <v>0.55555555555555558</v>
      </c>
      <c r="AW360" s="8">
        <v>0.64444444444444449</v>
      </c>
      <c r="AX360" s="8">
        <v>0.6</v>
      </c>
      <c r="AY360" s="8">
        <v>600.35</v>
      </c>
      <c r="AZ360" s="8">
        <v>620.6875</v>
      </c>
      <c r="BA360" s="8">
        <v>609.38888888888891</v>
      </c>
      <c r="BB360" s="8">
        <v>583.33333333333337</v>
      </c>
      <c r="BC360" s="8">
        <v>590.7037037037037</v>
      </c>
      <c r="BD360" s="8">
        <v>587.23529411764707</v>
      </c>
      <c r="BE360" s="8">
        <v>596.40229885057477</v>
      </c>
      <c r="BF360" s="8">
        <v>17.016666666666652</v>
      </c>
      <c r="BG360" s="8">
        <v>29.983796296296305</v>
      </c>
      <c r="BH360" s="8">
        <v>22.153594771241842</v>
      </c>
      <c r="BM360" s="7">
        <v>0.86842109999999995</v>
      </c>
      <c r="BN360" s="7">
        <v>0.8552632</v>
      </c>
      <c r="BO360" s="7">
        <v>0.86184210000000006</v>
      </c>
      <c r="BP360" s="7">
        <v>450.84375</v>
      </c>
      <c r="BQ360" s="7">
        <v>465.203125</v>
      </c>
      <c r="BR360" s="7">
        <v>458.0234375</v>
      </c>
      <c r="BS360" s="7">
        <v>14.359375</v>
      </c>
      <c r="BT360" s="7">
        <v>6.25714778704827E-2</v>
      </c>
      <c r="BU360" s="7">
        <v>15</v>
      </c>
      <c r="BV360" s="39">
        <v>59.728124999999999</v>
      </c>
      <c r="BW360" s="39">
        <v>30.310878822627362</v>
      </c>
      <c r="BX360" s="39">
        <v>40</v>
      </c>
      <c r="BY360" s="39">
        <v>-69.716875000000002</v>
      </c>
      <c r="BZ360" s="39">
        <v>58.852303268436316</v>
      </c>
      <c r="CA360" s="39">
        <v>25</v>
      </c>
      <c r="CB360">
        <v>0.61538461538461542</v>
      </c>
      <c r="CC360">
        <v>0.85672407146763241</v>
      </c>
      <c r="CD360" s="7">
        <v>0.8833333333333333</v>
      </c>
      <c r="CE360" s="25">
        <v>376.5593220338983</v>
      </c>
      <c r="CF360" s="25">
        <v>484.10638297872339</v>
      </c>
      <c r="CG360" s="7">
        <v>0.98333333333333328</v>
      </c>
      <c r="CH360" s="7">
        <v>0.8</v>
      </c>
      <c r="CI360" s="7">
        <v>0.89166666666666672</v>
      </c>
      <c r="CJ360" s="8">
        <v>3</v>
      </c>
      <c r="CK360" s="8" t="s">
        <v>507</v>
      </c>
      <c r="CL360" s="8">
        <f t="shared" si="151"/>
        <v>2</v>
      </c>
      <c r="CM360" s="8" t="s">
        <v>634</v>
      </c>
      <c r="CN360" s="8">
        <v>0</v>
      </c>
      <c r="CO360" s="8" t="s">
        <v>639</v>
      </c>
      <c r="CP360" s="8">
        <v>1</v>
      </c>
      <c r="CQ360" s="7" t="s">
        <v>637</v>
      </c>
      <c r="CR360" s="7">
        <v>1</v>
      </c>
      <c r="CS360" s="7">
        <v>5</v>
      </c>
      <c r="CT360" s="7">
        <v>1</v>
      </c>
      <c r="CU360" s="8">
        <v>0</v>
      </c>
      <c r="CV360" s="8">
        <v>1</v>
      </c>
      <c r="CW360" s="7">
        <v>9</v>
      </c>
      <c r="CX360" s="7">
        <f t="shared" si="152"/>
        <v>0</v>
      </c>
      <c r="CY360" s="7">
        <f t="shared" si="153"/>
        <v>0</v>
      </c>
      <c r="CZ360" s="7">
        <v>1</v>
      </c>
      <c r="DA360" s="7">
        <v>1</v>
      </c>
      <c r="DB360" s="7">
        <v>1</v>
      </c>
      <c r="DC360" s="7">
        <v>6</v>
      </c>
      <c r="DD360" s="7">
        <v>0</v>
      </c>
      <c r="DE360" s="7">
        <v>13</v>
      </c>
      <c r="DF360" s="8">
        <v>32</v>
      </c>
      <c r="DG360" s="7">
        <v>40</v>
      </c>
      <c r="DH360" s="8">
        <v>1</v>
      </c>
      <c r="DI360" s="8">
        <v>27</v>
      </c>
      <c r="DJ360" s="8">
        <v>29</v>
      </c>
      <c r="DK360" s="8">
        <v>0.6</v>
      </c>
      <c r="DL360" s="8">
        <f t="shared" si="157"/>
        <v>0.64444444444444449</v>
      </c>
      <c r="DM360" s="8">
        <f t="shared" si="158"/>
        <v>0.62222222222222223</v>
      </c>
      <c r="DN360" s="8">
        <v>586.38888888888891</v>
      </c>
      <c r="DO360" s="8">
        <v>660.33333333333337</v>
      </c>
      <c r="DP360" s="8">
        <v>620</v>
      </c>
      <c r="DQ360" s="8">
        <v>569.2962962962963</v>
      </c>
      <c r="DR360" s="8">
        <v>579.17857142857144</v>
      </c>
      <c r="DS360" s="8">
        <v>574.32727272727277</v>
      </c>
      <c r="DT360" s="8">
        <v>591.4545454545455</v>
      </c>
      <c r="DU360" s="8">
        <f t="shared" si="159"/>
        <v>17.092592592592609</v>
      </c>
      <c r="DV360" s="8">
        <f t="shared" si="159"/>
        <v>81.154761904761926</v>
      </c>
      <c r="DW360" s="8">
        <f t="shared" si="159"/>
        <v>45.672727272727229</v>
      </c>
      <c r="EB360" s="7">
        <v>0.96052630000000006</v>
      </c>
      <c r="EC360" s="7">
        <v>0.96052630000000006</v>
      </c>
      <c r="ED360" s="7">
        <v>0.96052630000000006</v>
      </c>
      <c r="EE360" s="7">
        <v>499.527777777778</v>
      </c>
      <c r="EF360" s="7">
        <v>540.25</v>
      </c>
      <c r="EG360" s="7">
        <v>519.88888888888903</v>
      </c>
      <c r="EH360" s="7">
        <v>40.7222222222222</v>
      </c>
      <c r="EI360" s="7">
        <v>7.0707959438168502E-2</v>
      </c>
      <c r="EJ360" s="7">
        <v>5</v>
      </c>
      <c r="EK360">
        <v>73.683962264150949</v>
      </c>
      <c r="EL360">
        <v>38.123191294658717</v>
      </c>
      <c r="EM360">
        <v>53</v>
      </c>
      <c r="EN360">
        <v>-51.223684210526315</v>
      </c>
      <c r="EO360">
        <v>51.303399313919101</v>
      </c>
      <c r="EP360">
        <v>19</v>
      </c>
      <c r="EQ360">
        <v>0.73611111111111116</v>
      </c>
      <c r="ER360">
        <v>1.4384744752313054</v>
      </c>
      <c r="ES360" s="7">
        <v>0.93333333333333335</v>
      </c>
      <c r="ET360" s="25">
        <v>401.86440677966101</v>
      </c>
      <c r="EU360" s="25">
        <v>484.79245283018867</v>
      </c>
      <c r="EV360" s="7">
        <v>1</v>
      </c>
      <c r="EW360" s="7">
        <v>0.9</v>
      </c>
      <c r="EX360" s="7">
        <v>0.95</v>
      </c>
    </row>
    <row r="361" spans="1:154" x14ac:dyDescent="0.25">
      <c r="A361" s="3">
        <v>3071</v>
      </c>
      <c r="B361" s="7" t="s">
        <v>101</v>
      </c>
      <c r="C361" s="7" t="str">
        <f t="shared" si="160"/>
        <v>98</v>
      </c>
      <c r="D361" s="7">
        <f t="shared" si="161"/>
        <v>1998</v>
      </c>
      <c r="E361" s="7">
        <f t="shared" si="162"/>
        <v>1998</v>
      </c>
      <c r="F361" s="7">
        <f t="shared" si="163"/>
        <v>21</v>
      </c>
      <c r="G361" s="7" t="s">
        <v>447</v>
      </c>
      <c r="H361" s="7">
        <f t="shared" si="144"/>
        <v>1</v>
      </c>
      <c r="I361" s="7"/>
      <c r="J361" s="7" t="s">
        <v>470</v>
      </c>
      <c r="K361" s="7">
        <f t="shared" si="165"/>
        <v>1</v>
      </c>
      <c r="L361" s="7">
        <v>12</v>
      </c>
      <c r="M361" s="7" t="s">
        <v>495</v>
      </c>
      <c r="N361" s="7">
        <f t="shared" si="166"/>
        <v>1</v>
      </c>
      <c r="O361" s="7" t="s">
        <v>494</v>
      </c>
      <c r="P361" s="7">
        <f t="shared" si="167"/>
        <v>0</v>
      </c>
      <c r="Q361" s="7" t="s">
        <v>494</v>
      </c>
      <c r="R361" s="7">
        <f t="shared" si="154"/>
        <v>0</v>
      </c>
      <c r="S361" s="7" t="s">
        <v>501</v>
      </c>
      <c r="T361" s="7">
        <f t="shared" si="150"/>
        <v>1</v>
      </c>
      <c r="U361" s="7" t="s">
        <v>506</v>
      </c>
      <c r="V361" s="25">
        <v>51</v>
      </c>
      <c r="W361" s="25">
        <v>50</v>
      </c>
      <c r="X361" s="25">
        <v>26</v>
      </c>
      <c r="Y361" s="7">
        <f t="shared" si="164"/>
        <v>4</v>
      </c>
      <c r="Z361" s="7" t="s">
        <v>513</v>
      </c>
      <c r="AA361" s="7">
        <f t="shared" si="168"/>
        <v>5</v>
      </c>
      <c r="AB361" s="7">
        <v>3.4285714285714284</v>
      </c>
      <c r="AC361" s="7">
        <v>1</v>
      </c>
      <c r="AD361" s="7">
        <v>0</v>
      </c>
      <c r="AE361" s="7">
        <v>3</v>
      </c>
      <c r="AF361" s="7">
        <v>0</v>
      </c>
      <c r="AG361" s="7">
        <v>0</v>
      </c>
      <c r="AH361" s="7">
        <v>0</v>
      </c>
      <c r="AI361" s="7">
        <v>3</v>
      </c>
      <c r="AJ361" s="7">
        <v>0</v>
      </c>
      <c r="AK361" s="7">
        <v>0</v>
      </c>
      <c r="AL361" s="7">
        <v>14</v>
      </c>
      <c r="AM361" s="7">
        <v>19</v>
      </c>
      <c r="AN361" s="7">
        <v>21</v>
      </c>
      <c r="AO361" s="7">
        <v>43</v>
      </c>
      <c r="AP361" s="7">
        <v>40</v>
      </c>
      <c r="AQ361" s="7">
        <v>20</v>
      </c>
      <c r="AR361" s="7">
        <v>37.777777777777779</v>
      </c>
      <c r="AS361" s="7">
        <v>0.95833333333333337</v>
      </c>
      <c r="AT361" s="8">
        <v>10</v>
      </c>
      <c r="AU361" s="8">
        <v>28</v>
      </c>
      <c r="AV361" s="8">
        <v>0.22222222222222221</v>
      </c>
      <c r="AW361" s="8">
        <v>0.62222222222222223</v>
      </c>
      <c r="AX361" s="8">
        <v>0.42222222222222222</v>
      </c>
      <c r="AY361" s="8">
        <v>606.73529411764707</v>
      </c>
      <c r="AZ361" s="8">
        <v>695.76470588235293</v>
      </c>
      <c r="BA361" s="8">
        <v>636.41176470588232</v>
      </c>
      <c r="BB361" s="8">
        <v>674.1</v>
      </c>
      <c r="BC361" s="8">
        <v>565.55555555555554</v>
      </c>
      <c r="BD361" s="8">
        <v>594.89189189189187</v>
      </c>
      <c r="BE361" s="8">
        <v>618.9545454545455</v>
      </c>
      <c r="BF361" s="8">
        <v>-67.364705882352951</v>
      </c>
      <c r="BG361" s="8">
        <v>130.20915032679738</v>
      </c>
      <c r="BH361" s="8">
        <v>41.519872813990446</v>
      </c>
      <c r="BM361" s="7">
        <v>0.93421050000000005</v>
      </c>
      <c r="BN361" s="7">
        <v>0.9473684</v>
      </c>
      <c r="BO361" s="7">
        <v>0.94078949999999995</v>
      </c>
      <c r="BP361" s="7">
        <v>461.86956521739103</v>
      </c>
      <c r="BQ361" s="7">
        <v>450.585714285714</v>
      </c>
      <c r="BR361" s="7">
        <v>456.18705035971198</v>
      </c>
      <c r="BS361" s="7">
        <v>-11.283850931677</v>
      </c>
      <c r="BT361" s="7">
        <v>5.0064956667596201E-2</v>
      </c>
      <c r="BU361" s="7">
        <v>8</v>
      </c>
      <c r="BV361" s="39">
        <v>36.419047619047632</v>
      </c>
      <c r="BW361" s="39">
        <v>26.456358193993527</v>
      </c>
      <c r="BX361" s="39">
        <v>30</v>
      </c>
      <c r="BY361" s="39">
        <v>-47.978388278388216</v>
      </c>
      <c r="BZ361" s="39">
        <v>47.423241554950984</v>
      </c>
      <c r="CA361" s="39">
        <v>39</v>
      </c>
      <c r="CB361">
        <v>0.43478260869565216</v>
      </c>
      <c r="CC361">
        <v>0.75907192646261801</v>
      </c>
      <c r="CD361" s="7">
        <v>0.89166666666666672</v>
      </c>
      <c r="CE361" s="25">
        <v>386.08771929824559</v>
      </c>
      <c r="CF361" s="25">
        <v>501.8</v>
      </c>
      <c r="CG361" s="7">
        <v>0.96666666666666667</v>
      </c>
      <c r="CH361" s="7">
        <v>0.85</v>
      </c>
      <c r="CI361" s="7">
        <v>0.90833333333333333</v>
      </c>
      <c r="CJ361" s="8">
        <v>3</v>
      </c>
      <c r="CK361" s="8" t="s">
        <v>504</v>
      </c>
      <c r="CL361" s="8">
        <f t="shared" si="151"/>
        <v>3</v>
      </c>
      <c r="CM361" s="8" t="s">
        <v>634</v>
      </c>
      <c r="CN361" s="8">
        <v>0</v>
      </c>
      <c r="CO361" s="8" t="s">
        <v>634</v>
      </c>
      <c r="CP361" s="8">
        <v>0</v>
      </c>
      <c r="CQ361" s="7" t="s">
        <v>635</v>
      </c>
      <c r="CR361" s="7">
        <v>0</v>
      </c>
      <c r="CS361" s="7">
        <v>1</v>
      </c>
      <c r="CT361" s="7">
        <v>0</v>
      </c>
      <c r="CU361" s="8">
        <v>9</v>
      </c>
      <c r="CV361" s="8">
        <v>2</v>
      </c>
      <c r="CW361" s="7">
        <v>1</v>
      </c>
      <c r="CX361" s="7">
        <f t="shared" si="152"/>
        <v>0</v>
      </c>
      <c r="CY361" s="7">
        <f t="shared" si="153"/>
        <v>0</v>
      </c>
      <c r="CZ361" s="7">
        <v>0</v>
      </c>
      <c r="DA361" s="7">
        <v>0</v>
      </c>
      <c r="DB361" s="7">
        <v>0</v>
      </c>
      <c r="DC361" s="7">
        <v>1</v>
      </c>
      <c r="DD361" s="7">
        <v>0</v>
      </c>
      <c r="DE361" s="7">
        <v>20</v>
      </c>
      <c r="DF361" s="8">
        <v>17</v>
      </c>
      <c r="DG361" s="7">
        <v>40</v>
      </c>
      <c r="DH361" s="8">
        <v>0.875</v>
      </c>
      <c r="DI361" s="8">
        <v>20</v>
      </c>
      <c r="DJ361" s="8">
        <v>26</v>
      </c>
      <c r="DK361" s="8">
        <v>0.44444444444444442</v>
      </c>
      <c r="DL361" s="8">
        <f t="shared" si="157"/>
        <v>0.57777777777777772</v>
      </c>
      <c r="DM361" s="8">
        <f t="shared" si="158"/>
        <v>0.51111111111111107</v>
      </c>
      <c r="DN361" s="8">
        <v>517.67999999999995</v>
      </c>
      <c r="DO361" s="8">
        <v>572.89473684210532</v>
      </c>
      <c r="DP361" s="8">
        <v>541.52272727272725</v>
      </c>
      <c r="DQ361" s="8">
        <v>494.57894736842104</v>
      </c>
      <c r="DR361" s="8">
        <v>477.92</v>
      </c>
      <c r="DS361" s="8">
        <v>485.11363636363637</v>
      </c>
      <c r="DT361" s="8">
        <v>513.31818181818187</v>
      </c>
      <c r="DU361" s="8">
        <f t="shared" si="159"/>
        <v>23.101052631578909</v>
      </c>
      <c r="DV361" s="8">
        <f t="shared" si="159"/>
        <v>94.974736842105301</v>
      </c>
      <c r="DW361" s="8">
        <f t="shared" si="159"/>
        <v>56.409090909090878</v>
      </c>
      <c r="EB361" s="7">
        <v>0.9473684</v>
      </c>
      <c r="EC361" s="7">
        <v>0.90789470000000005</v>
      </c>
      <c r="ED361" s="7">
        <v>0.9276316</v>
      </c>
      <c r="EE361" s="7">
        <v>457.19718309859201</v>
      </c>
      <c r="EF361" s="7">
        <v>464.52941176470603</v>
      </c>
      <c r="EG361" s="7">
        <v>460.78417266187103</v>
      </c>
      <c r="EH361" s="7">
        <v>7.3322286661143004</v>
      </c>
      <c r="EI361" s="7">
        <v>5.96868221058982E-2</v>
      </c>
      <c r="EJ361" s="7">
        <v>8</v>
      </c>
      <c r="EK361">
        <v>42.120320855614949</v>
      </c>
      <c r="EL361">
        <v>28.507828415923495</v>
      </c>
      <c r="EM361">
        <v>44</v>
      </c>
      <c r="EN361">
        <v>-49.35947712418303</v>
      </c>
      <c r="EO361">
        <v>33.65768123583144</v>
      </c>
      <c r="EP361">
        <v>27</v>
      </c>
      <c r="EQ361">
        <v>0.61971830985915488</v>
      </c>
      <c r="ER361">
        <v>0.85333806818181723</v>
      </c>
      <c r="ES361" s="7">
        <v>0.9</v>
      </c>
      <c r="ET361" s="25">
        <v>368.55172413793105</v>
      </c>
      <c r="EU361" s="25">
        <v>446.64</v>
      </c>
      <c r="EV361" s="7">
        <v>1</v>
      </c>
      <c r="EW361" s="7">
        <v>0.85</v>
      </c>
      <c r="EX361" s="7">
        <v>0.92500000000000004</v>
      </c>
    </row>
    <row r="362" spans="1:154" x14ac:dyDescent="0.25">
      <c r="A362" s="3">
        <v>3072</v>
      </c>
      <c r="B362" s="7" t="s">
        <v>90</v>
      </c>
      <c r="C362" s="7" t="str">
        <f t="shared" si="160"/>
        <v>00</v>
      </c>
      <c r="D362" s="7">
        <f t="shared" si="161"/>
        <v>1900</v>
      </c>
      <c r="E362" s="7">
        <f t="shared" si="162"/>
        <v>2000</v>
      </c>
      <c r="F362" s="7">
        <f t="shared" si="163"/>
        <v>19</v>
      </c>
      <c r="G362" s="7" t="s">
        <v>447</v>
      </c>
      <c r="H362" s="7">
        <f t="shared" si="144"/>
        <v>1</v>
      </c>
      <c r="I362" s="7"/>
      <c r="J362" s="7" t="s">
        <v>470</v>
      </c>
      <c r="K362" s="7">
        <f t="shared" si="165"/>
        <v>1</v>
      </c>
      <c r="L362" s="7">
        <v>12</v>
      </c>
      <c r="M362" s="7" t="s">
        <v>495</v>
      </c>
      <c r="N362" s="7">
        <f t="shared" si="166"/>
        <v>1</v>
      </c>
      <c r="O362" s="7" t="s">
        <v>494</v>
      </c>
      <c r="P362" s="7">
        <f t="shared" si="167"/>
        <v>0</v>
      </c>
      <c r="Q362" s="7" t="s">
        <v>495</v>
      </c>
      <c r="R362" s="7">
        <f t="shared" si="154"/>
        <v>1</v>
      </c>
      <c r="S362" s="7" t="s">
        <v>501</v>
      </c>
      <c r="T362" s="7">
        <f t="shared" si="150"/>
        <v>1</v>
      </c>
      <c r="U362" s="7" t="s">
        <v>507</v>
      </c>
      <c r="V362" s="25">
        <v>52</v>
      </c>
      <c r="W362" s="25">
        <v>50</v>
      </c>
      <c r="X362" s="25">
        <v>27</v>
      </c>
      <c r="Y362" s="7">
        <f t="shared" si="164"/>
        <v>2</v>
      </c>
      <c r="Z362" s="7" t="s">
        <v>514</v>
      </c>
      <c r="AA362" s="7">
        <f t="shared" si="168"/>
        <v>6</v>
      </c>
      <c r="AB362" s="7">
        <v>4</v>
      </c>
      <c r="AC362" s="7">
        <v>3</v>
      </c>
      <c r="AD362" s="7">
        <v>2</v>
      </c>
      <c r="AE362" s="7">
        <v>22</v>
      </c>
      <c r="AF362" s="7">
        <v>4</v>
      </c>
      <c r="AG362" s="7">
        <v>0</v>
      </c>
      <c r="AH362" s="7">
        <v>8</v>
      </c>
      <c r="AI362" s="7">
        <v>10</v>
      </c>
      <c r="AJ362" s="7">
        <v>0</v>
      </c>
      <c r="AK362" s="7">
        <v>1</v>
      </c>
      <c r="AL362" s="7">
        <v>30</v>
      </c>
      <c r="AM362" s="7">
        <v>31</v>
      </c>
      <c r="AN362" s="7">
        <v>34</v>
      </c>
      <c r="AO362" s="7">
        <v>28</v>
      </c>
      <c r="AP362" s="7">
        <v>32.625</v>
      </c>
      <c r="AQ362" s="7">
        <v>25</v>
      </c>
      <c r="AR362" s="7">
        <v>34</v>
      </c>
      <c r="AS362" s="7">
        <v>0.91666666666666663</v>
      </c>
      <c r="AT362" s="8">
        <v>21</v>
      </c>
      <c r="AU362" s="8">
        <v>30</v>
      </c>
      <c r="AV362" s="8">
        <v>0.46666666666666667</v>
      </c>
      <c r="AW362" s="8">
        <v>0.66666666666666663</v>
      </c>
      <c r="AX362" s="8">
        <v>0.56666666666666665</v>
      </c>
      <c r="AY362" s="8">
        <v>709.70833333333337</v>
      </c>
      <c r="AZ362" s="8">
        <v>961.33333333333337</v>
      </c>
      <c r="BA362" s="8">
        <v>806.48717948717945</v>
      </c>
      <c r="BB362" s="8">
        <v>981.75</v>
      </c>
      <c r="BC362" s="8">
        <v>803.31034482758616</v>
      </c>
      <c r="BD362" s="8">
        <v>876.14285714285711</v>
      </c>
      <c r="BE362" s="8">
        <v>845.27272727272725</v>
      </c>
      <c r="BF362" s="8">
        <v>-272.04166666666663</v>
      </c>
      <c r="BG362" s="8">
        <v>158.02298850574721</v>
      </c>
      <c r="BH362" s="8">
        <v>-69.655677655677664</v>
      </c>
      <c r="BM362" s="7">
        <v>0.9473684</v>
      </c>
      <c r="BN362" s="7">
        <v>0.9736842</v>
      </c>
      <c r="BO362" s="7">
        <v>0.96052630000000006</v>
      </c>
      <c r="BP362" s="7">
        <v>453.66197183098598</v>
      </c>
      <c r="BQ362" s="7">
        <v>454.08333333333297</v>
      </c>
      <c r="BR362" s="7">
        <v>453.87412587412598</v>
      </c>
      <c r="BS362" s="7">
        <v>0.421361502347395</v>
      </c>
      <c r="BT362" s="7">
        <v>3.8276373989350999E-2</v>
      </c>
      <c r="BU362" s="7">
        <v>5</v>
      </c>
      <c r="BV362" s="39">
        <v>50.092154420921595</v>
      </c>
      <c r="BW362" s="39">
        <v>30.60397532650159</v>
      </c>
      <c r="BX362" s="39">
        <v>44</v>
      </c>
      <c r="BY362" s="39">
        <v>-72.133434804667644</v>
      </c>
      <c r="BZ362" s="39">
        <v>64.910912886794222</v>
      </c>
      <c r="CA362" s="39">
        <v>27</v>
      </c>
      <c r="CB362">
        <v>0.61971830985915488</v>
      </c>
      <c r="CC362">
        <v>0.69443739309749619</v>
      </c>
      <c r="CD362" s="7">
        <v>0.95</v>
      </c>
      <c r="CE362" s="25">
        <v>396.94915254237287</v>
      </c>
      <c r="CF362" s="25">
        <v>491.8</v>
      </c>
      <c r="CG362" s="7">
        <v>1</v>
      </c>
      <c r="CH362" s="7">
        <v>0.93333333333333335</v>
      </c>
      <c r="CI362" s="7">
        <v>0.96666666666666667</v>
      </c>
      <c r="CJ362" s="8">
        <v>3</v>
      </c>
      <c r="CK362" s="8" t="s">
        <v>504</v>
      </c>
      <c r="CL362" s="8">
        <f t="shared" si="151"/>
        <v>3</v>
      </c>
      <c r="CM362" s="8" t="s">
        <v>634</v>
      </c>
      <c r="CN362" s="8">
        <v>0</v>
      </c>
      <c r="CO362" s="8" t="s">
        <v>634</v>
      </c>
      <c r="CP362" s="8">
        <v>0</v>
      </c>
      <c r="CQ362" s="7" t="s">
        <v>637</v>
      </c>
      <c r="CR362" s="7">
        <v>1</v>
      </c>
      <c r="CS362" s="7">
        <v>3</v>
      </c>
      <c r="CT362" s="7">
        <v>2</v>
      </c>
      <c r="CU362" s="8">
        <v>0</v>
      </c>
      <c r="CV362" s="8">
        <v>4</v>
      </c>
      <c r="CW362" s="7">
        <v>0</v>
      </c>
      <c r="CX362" s="7">
        <f t="shared" si="152"/>
        <v>0</v>
      </c>
      <c r="CY362" s="7">
        <f t="shared" si="153"/>
        <v>0</v>
      </c>
      <c r="CZ362" s="7">
        <v>0</v>
      </c>
      <c r="DA362" s="7">
        <v>0</v>
      </c>
      <c r="DB362" s="7">
        <v>0</v>
      </c>
      <c r="DC362" s="7">
        <v>0</v>
      </c>
      <c r="DD362" s="7">
        <v>0</v>
      </c>
      <c r="DE362" s="7">
        <v>23</v>
      </c>
      <c r="DF362" s="8">
        <v>27</v>
      </c>
      <c r="DG362" s="7">
        <v>40</v>
      </c>
      <c r="DH362" s="8">
        <v>0.91666666666666663</v>
      </c>
      <c r="DI362" s="8">
        <v>30</v>
      </c>
      <c r="DJ362" s="8">
        <v>33</v>
      </c>
      <c r="DK362" s="8">
        <v>0.66666666666666663</v>
      </c>
      <c r="DL362" s="8">
        <f t="shared" si="157"/>
        <v>0.73333333333333328</v>
      </c>
      <c r="DM362" s="8">
        <f t="shared" si="158"/>
        <v>0.7</v>
      </c>
      <c r="DN362" s="8">
        <v>649</v>
      </c>
      <c r="DO362" s="8">
        <v>590.63636363636363</v>
      </c>
      <c r="DP362" s="8">
        <v>624.30769230769226</v>
      </c>
      <c r="DQ362" s="8">
        <v>676.72413793103453</v>
      </c>
      <c r="DR362" s="8">
        <v>729.5</v>
      </c>
      <c r="DS362" s="8">
        <v>704.40983606557381</v>
      </c>
      <c r="DT362" s="8">
        <v>680.47126436781605</v>
      </c>
      <c r="DU362" s="8">
        <f t="shared" si="159"/>
        <v>-27.724137931034534</v>
      </c>
      <c r="DV362" s="8">
        <f t="shared" si="159"/>
        <v>-138.86363636363637</v>
      </c>
      <c r="DW362" s="8">
        <f t="shared" si="159"/>
        <v>-80.102143757881549</v>
      </c>
      <c r="EB362" s="7">
        <v>0.9210526</v>
      </c>
      <c r="EC362" s="7">
        <v>0.9473684</v>
      </c>
      <c r="ED362" s="7">
        <v>0.93421050000000005</v>
      </c>
      <c r="EE362" s="7">
        <v>402.32352941176498</v>
      </c>
      <c r="EF362" s="7">
        <v>411.154929577465</v>
      </c>
      <c r="EG362" s="7">
        <v>406.834532374101</v>
      </c>
      <c r="EH362" s="7">
        <v>8.8314001657000691</v>
      </c>
      <c r="EI362" s="7">
        <v>3.0489675256213499E-2</v>
      </c>
      <c r="EJ362" s="7">
        <v>8</v>
      </c>
      <c r="EK362">
        <v>41.350051528684325</v>
      </c>
      <c r="EL362">
        <v>22.96680479618572</v>
      </c>
      <c r="EM362">
        <v>41</v>
      </c>
      <c r="EN362">
        <v>-44.880784708249486</v>
      </c>
      <c r="EO362">
        <v>38.012669074981879</v>
      </c>
      <c r="EP362">
        <v>28</v>
      </c>
      <c r="EQ362">
        <v>0.59420289855072461</v>
      </c>
      <c r="ER362">
        <v>0.92133085010618854</v>
      </c>
      <c r="ES362" s="7">
        <v>0.92500000000000004</v>
      </c>
      <c r="ET362" s="25">
        <v>389.22033898305085</v>
      </c>
      <c r="EU362" s="25">
        <v>462.09615384615387</v>
      </c>
      <c r="EV362" s="7">
        <v>1</v>
      </c>
      <c r="EW362" s="7">
        <v>0.8833333333333333</v>
      </c>
      <c r="EX362" s="7">
        <v>0.94166666666666665</v>
      </c>
    </row>
    <row r="363" spans="1:154" x14ac:dyDescent="0.25">
      <c r="A363" s="3">
        <v>3073</v>
      </c>
      <c r="B363" s="7" t="s">
        <v>305</v>
      </c>
      <c r="C363" s="7" t="str">
        <f t="shared" si="160"/>
        <v>99</v>
      </c>
      <c r="D363" s="7">
        <f t="shared" si="161"/>
        <v>1999</v>
      </c>
      <c r="E363" s="7">
        <f t="shared" si="162"/>
        <v>1999</v>
      </c>
      <c r="F363" s="7">
        <f t="shared" si="163"/>
        <v>20</v>
      </c>
      <c r="G363" s="7" t="s">
        <v>447</v>
      </c>
      <c r="H363" s="7">
        <f t="shared" si="144"/>
        <v>1</v>
      </c>
      <c r="I363" s="7"/>
      <c r="J363" s="7" t="s">
        <v>470</v>
      </c>
      <c r="K363" s="7">
        <f t="shared" si="165"/>
        <v>1</v>
      </c>
      <c r="L363" s="7">
        <v>12</v>
      </c>
      <c r="M363" s="7" t="s">
        <v>495</v>
      </c>
      <c r="N363" s="7">
        <f t="shared" si="166"/>
        <v>1</v>
      </c>
      <c r="O363" s="7" t="s">
        <v>494</v>
      </c>
      <c r="P363" s="7">
        <f t="shared" si="167"/>
        <v>0</v>
      </c>
      <c r="Q363" s="7" t="s">
        <v>494</v>
      </c>
      <c r="R363" s="7">
        <f t="shared" si="154"/>
        <v>0</v>
      </c>
      <c r="S363" s="7" t="s">
        <v>501</v>
      </c>
      <c r="T363" s="7">
        <f t="shared" si="150"/>
        <v>1</v>
      </c>
      <c r="U363" s="7" t="s">
        <v>504</v>
      </c>
      <c r="V363" s="25">
        <v>55</v>
      </c>
      <c r="W363" s="25">
        <v>70</v>
      </c>
      <c r="X363" s="25">
        <v>31</v>
      </c>
      <c r="Y363" s="7">
        <f t="shared" si="164"/>
        <v>3</v>
      </c>
      <c r="Z363" s="7" t="s">
        <v>513</v>
      </c>
      <c r="AA363" s="7">
        <f t="shared" si="168"/>
        <v>5</v>
      </c>
      <c r="AB363" s="7">
        <v>8</v>
      </c>
      <c r="AC363" s="7">
        <v>1</v>
      </c>
      <c r="AD363" s="7">
        <v>0</v>
      </c>
      <c r="AE363" s="7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0</v>
      </c>
      <c r="AL363" s="7">
        <v>16</v>
      </c>
      <c r="AM363" s="7">
        <v>27</v>
      </c>
      <c r="AN363" s="7">
        <v>26</v>
      </c>
      <c r="AO363" s="7">
        <v>41</v>
      </c>
      <c r="AP363" s="7">
        <v>42</v>
      </c>
      <c r="AQ363" s="7">
        <v>15</v>
      </c>
      <c r="AR363" s="7">
        <v>29</v>
      </c>
      <c r="AS363" s="7">
        <v>0.95833333333333337</v>
      </c>
      <c r="AT363" s="8">
        <v>21</v>
      </c>
      <c r="AU363" s="8">
        <v>28</v>
      </c>
      <c r="AV363" s="8">
        <v>0.46666666666666667</v>
      </c>
      <c r="AW363" s="8">
        <v>0.62222222222222223</v>
      </c>
      <c r="AX363" s="8">
        <v>0.5444444444444444</v>
      </c>
      <c r="AY363" s="8">
        <v>643.41666666666663</v>
      </c>
      <c r="AZ363" s="8">
        <v>668.0625</v>
      </c>
      <c r="BA363" s="8">
        <v>653.27499999999998</v>
      </c>
      <c r="BB363" s="8">
        <v>658.09523809523807</v>
      </c>
      <c r="BC363" s="8">
        <v>645.74074074074076</v>
      </c>
      <c r="BD363" s="8">
        <v>651.14583333333337</v>
      </c>
      <c r="BE363" s="8">
        <v>652.11363636363637</v>
      </c>
      <c r="BF363" s="8">
        <v>-14.678571428571445</v>
      </c>
      <c r="BG363" s="8">
        <v>22.321759259259238</v>
      </c>
      <c r="BH363" s="8">
        <v>2.129166666666606</v>
      </c>
      <c r="BM363" s="7">
        <v>0.98684210000000006</v>
      </c>
      <c r="BN363" s="7">
        <v>0.9736842</v>
      </c>
      <c r="BO363" s="7">
        <v>0.9802632</v>
      </c>
      <c r="BP363" s="7">
        <v>458.51351351351298</v>
      </c>
      <c r="BQ363" s="7">
        <v>470.75342465753403</v>
      </c>
      <c r="BR363" s="7">
        <v>464.59183673469403</v>
      </c>
      <c r="BS363" s="7">
        <v>12.2399111440208</v>
      </c>
      <c r="BT363" s="7">
        <v>4.7863327230679299E-2</v>
      </c>
      <c r="BU363" s="7">
        <v>3</v>
      </c>
      <c r="BV363" s="39">
        <v>46.488118535085242</v>
      </c>
      <c r="BW363" s="39">
        <v>37.087197587662125</v>
      </c>
      <c r="BX363" s="39">
        <v>49</v>
      </c>
      <c r="BY363" s="39">
        <v>-46.631190727081162</v>
      </c>
      <c r="BZ363" s="39">
        <v>36.206753431961246</v>
      </c>
      <c r="CA363" s="39">
        <v>26</v>
      </c>
      <c r="CB363">
        <v>0.65333333333333332</v>
      </c>
      <c r="CC363">
        <v>0.99693183489923554</v>
      </c>
      <c r="CD363" s="7">
        <v>0.92500000000000004</v>
      </c>
      <c r="CE363" s="25">
        <v>374.70909090909089</v>
      </c>
      <c r="CF363" s="25">
        <v>423.35714285714283</v>
      </c>
      <c r="CG363" s="7">
        <v>0.91666666666666663</v>
      </c>
      <c r="CH363" s="7">
        <v>0.95</v>
      </c>
      <c r="CI363" s="7">
        <v>0.93333333333333335</v>
      </c>
      <c r="CJ363" s="8">
        <v>4</v>
      </c>
      <c r="CK363" s="8" t="s">
        <v>507</v>
      </c>
      <c r="CL363" s="8">
        <f t="shared" si="151"/>
        <v>2</v>
      </c>
      <c r="CM363" s="8" t="s">
        <v>639</v>
      </c>
      <c r="CN363" s="8">
        <v>1</v>
      </c>
      <c r="CO363" s="8" t="s">
        <v>639</v>
      </c>
      <c r="CP363" s="8">
        <v>1</v>
      </c>
      <c r="CQ363" s="7" t="s">
        <v>642</v>
      </c>
      <c r="CR363" s="7">
        <v>3</v>
      </c>
      <c r="CS363" s="7">
        <v>5</v>
      </c>
      <c r="CT363" s="7">
        <v>6</v>
      </c>
      <c r="CU363" s="8">
        <v>1</v>
      </c>
      <c r="CV363" s="8">
        <v>1</v>
      </c>
      <c r="CW363" s="7">
        <v>6</v>
      </c>
      <c r="CX363" s="7">
        <f t="shared" si="152"/>
        <v>0</v>
      </c>
      <c r="CY363" s="7">
        <f t="shared" si="153"/>
        <v>0</v>
      </c>
      <c r="CZ363" s="7">
        <v>0</v>
      </c>
      <c r="DA363" s="7">
        <v>2</v>
      </c>
      <c r="DB363" s="7">
        <v>2</v>
      </c>
      <c r="DC363" s="7">
        <v>2</v>
      </c>
      <c r="DD363" s="7">
        <v>0</v>
      </c>
      <c r="DE363" s="7">
        <v>1</v>
      </c>
      <c r="DF363" s="8">
        <v>25</v>
      </c>
      <c r="DG363" s="7">
        <v>30</v>
      </c>
      <c r="DH363" s="8">
        <v>0.95833333333333337</v>
      </c>
      <c r="DI363" s="8">
        <v>23</v>
      </c>
      <c r="DJ363" s="8">
        <v>27</v>
      </c>
      <c r="DK363" s="8">
        <v>0.51111111111111107</v>
      </c>
      <c r="DL363" s="8">
        <f t="shared" si="157"/>
        <v>0.6</v>
      </c>
      <c r="DM363" s="8">
        <f t="shared" si="158"/>
        <v>0.55555555555555558</v>
      </c>
      <c r="DN363" s="8">
        <v>638.90909090909088</v>
      </c>
      <c r="DO363" s="8">
        <v>799.05882352941171</v>
      </c>
      <c r="DP363" s="8">
        <v>708.71794871794873</v>
      </c>
      <c r="DQ363" s="8">
        <v>762.21739130434787</v>
      </c>
      <c r="DR363" s="8">
        <v>775.46153846153845</v>
      </c>
      <c r="DS363" s="8">
        <v>769.24489795918362</v>
      </c>
      <c r="DT363" s="8">
        <v>742.4204545454545</v>
      </c>
      <c r="DU363" s="8">
        <f t="shared" si="159"/>
        <v>-123.30830039525699</v>
      </c>
      <c r="DV363" s="8">
        <f t="shared" si="159"/>
        <v>23.597285067873258</v>
      </c>
      <c r="DW363" s="8">
        <f t="shared" si="159"/>
        <v>-60.526949241234888</v>
      </c>
      <c r="EB363" s="7">
        <v>0.98684210000000006</v>
      </c>
      <c r="EC363" s="7">
        <v>0.9473684</v>
      </c>
      <c r="ED363" s="7">
        <v>0.96710529999999995</v>
      </c>
      <c r="EE363" s="7">
        <v>511.777777777778</v>
      </c>
      <c r="EF363" s="7">
        <v>489.78571428571399</v>
      </c>
      <c r="EG363" s="7">
        <v>500.93661971831</v>
      </c>
      <c r="EH363" s="7">
        <v>-21.992063492063501</v>
      </c>
      <c r="EI363" s="7">
        <v>8.19245600828023E-2</v>
      </c>
      <c r="EJ363" s="7">
        <v>6</v>
      </c>
      <c r="EK363">
        <v>47.362120088954761</v>
      </c>
      <c r="EL363">
        <v>32.038033578356085</v>
      </c>
      <c r="EM363">
        <v>38</v>
      </c>
      <c r="EN363">
        <v>-102.32434607645877</v>
      </c>
      <c r="EO363">
        <v>95.594526356835644</v>
      </c>
      <c r="EP363">
        <v>35</v>
      </c>
      <c r="EQ363">
        <v>0.52054794520547942</v>
      </c>
      <c r="ER363">
        <v>0.46286267056683511</v>
      </c>
      <c r="ES363" s="7">
        <v>0.98333333333333328</v>
      </c>
      <c r="ET363" s="25">
        <v>375.41666666666669</v>
      </c>
      <c r="EU363" s="25">
        <v>400.12068965517244</v>
      </c>
      <c r="EV363" s="7">
        <v>1</v>
      </c>
      <c r="EW363" s="7">
        <v>0.96666666666666667</v>
      </c>
      <c r="EX363" s="7">
        <v>0.98333333333333328</v>
      </c>
    </row>
    <row r="364" spans="1:154" x14ac:dyDescent="0.25">
      <c r="A364" s="3">
        <v>3074</v>
      </c>
      <c r="B364" s="7" t="s">
        <v>306</v>
      </c>
      <c r="C364" s="7" t="str">
        <f t="shared" si="160"/>
        <v>97</v>
      </c>
      <c r="D364" s="7">
        <f t="shared" si="161"/>
        <v>1997</v>
      </c>
      <c r="E364" s="7">
        <f t="shared" si="162"/>
        <v>1997</v>
      </c>
      <c r="F364" s="7">
        <f t="shared" si="163"/>
        <v>22</v>
      </c>
      <c r="G364" s="7" t="s">
        <v>447</v>
      </c>
      <c r="H364" s="7">
        <f t="shared" si="144"/>
        <v>1</v>
      </c>
      <c r="I364" s="7"/>
      <c r="J364" s="7" t="s">
        <v>470</v>
      </c>
      <c r="K364" s="7">
        <f t="shared" si="165"/>
        <v>1</v>
      </c>
      <c r="L364" s="7">
        <v>12</v>
      </c>
      <c r="M364" s="7" t="s">
        <v>495</v>
      </c>
      <c r="N364" s="7">
        <f t="shared" si="166"/>
        <v>1</v>
      </c>
      <c r="O364" s="7" t="s">
        <v>494</v>
      </c>
      <c r="P364" s="7">
        <f t="shared" si="167"/>
        <v>0</v>
      </c>
      <c r="Q364" s="7" t="s">
        <v>494</v>
      </c>
      <c r="R364" s="7">
        <f t="shared" si="154"/>
        <v>0</v>
      </c>
      <c r="S364" s="7" t="s">
        <v>501</v>
      </c>
      <c r="T364" s="7">
        <f t="shared" si="150"/>
        <v>1</v>
      </c>
      <c r="U364" s="7" t="s">
        <v>504</v>
      </c>
      <c r="V364" s="25">
        <v>54</v>
      </c>
      <c r="W364" s="25">
        <v>60</v>
      </c>
      <c r="X364" s="25">
        <v>27</v>
      </c>
      <c r="Y364" s="7">
        <f t="shared" si="164"/>
        <v>3</v>
      </c>
      <c r="Z364" s="7" t="s">
        <v>513</v>
      </c>
      <c r="AA364" s="7">
        <f t="shared" si="168"/>
        <v>5</v>
      </c>
      <c r="AB364" s="7">
        <v>4</v>
      </c>
      <c r="AC364" s="7">
        <v>2</v>
      </c>
      <c r="AD364" s="7">
        <v>1</v>
      </c>
      <c r="AE364" s="7">
        <v>3</v>
      </c>
      <c r="AF364" s="7">
        <v>0</v>
      </c>
      <c r="AG364" s="7">
        <v>0</v>
      </c>
      <c r="AH364" s="7">
        <v>3</v>
      </c>
      <c r="AI364" s="7">
        <v>0</v>
      </c>
      <c r="AJ364" s="7">
        <v>0</v>
      </c>
      <c r="AK364" s="7">
        <v>0</v>
      </c>
      <c r="AL364" s="7">
        <v>16</v>
      </c>
      <c r="AM364" s="7">
        <v>30</v>
      </c>
      <c r="AN364" s="7">
        <v>22</v>
      </c>
      <c r="AO364" s="7">
        <v>36</v>
      </c>
      <c r="AP364" s="7">
        <v>33</v>
      </c>
      <c r="AQ364" s="7">
        <v>18</v>
      </c>
      <c r="AR364" s="7">
        <v>31</v>
      </c>
      <c r="AS364" s="7">
        <v>0.91666666666666663</v>
      </c>
      <c r="AT364" s="8">
        <v>18</v>
      </c>
      <c r="AU364" s="8">
        <v>27</v>
      </c>
      <c r="AV364" s="8">
        <v>0.4</v>
      </c>
      <c r="AW364" s="8">
        <v>0.6</v>
      </c>
      <c r="AX364" s="8">
        <v>0.5</v>
      </c>
      <c r="AY364" s="8">
        <v>832.37037037037032</v>
      </c>
      <c r="AZ364" s="8">
        <v>936.35294117647061</v>
      </c>
      <c r="BA364" s="8">
        <v>872.5454545454545</v>
      </c>
      <c r="BB364" s="8">
        <v>839.75</v>
      </c>
      <c r="BC364" s="8">
        <v>809.69230769230774</v>
      </c>
      <c r="BD364" s="8">
        <v>821.14285714285711</v>
      </c>
      <c r="BE364" s="8">
        <v>847.44186046511629</v>
      </c>
      <c r="BF364" s="8">
        <v>-7.3796296296296759</v>
      </c>
      <c r="BG364" s="8">
        <v>126.66063348416287</v>
      </c>
      <c r="BH364" s="8">
        <v>51.402597402597394</v>
      </c>
      <c r="BM364" s="7">
        <v>0.96052630000000006</v>
      </c>
      <c r="BN364" s="7">
        <v>0.9210526</v>
      </c>
      <c r="BO364" s="7">
        <v>0.94078949999999995</v>
      </c>
      <c r="BP364" s="7">
        <v>596.41428571428605</v>
      </c>
      <c r="BQ364" s="7">
        <v>601.16176470588198</v>
      </c>
      <c r="BR364" s="7">
        <v>598.75362318840598</v>
      </c>
      <c r="BS364" s="7">
        <v>4.7474789915966102</v>
      </c>
      <c r="BT364" s="7">
        <v>4.0832314360307501E-2</v>
      </c>
      <c r="BU364" s="7">
        <v>9</v>
      </c>
      <c r="BV364" s="39">
        <v>68.096989966555128</v>
      </c>
      <c r="BW364" s="39">
        <v>42.549951308368385</v>
      </c>
      <c r="BX364" s="39">
        <v>39</v>
      </c>
      <c r="BY364" s="39">
        <v>-67.21150362318842</v>
      </c>
      <c r="BZ364" s="39">
        <v>64.022083287233727</v>
      </c>
      <c r="CA364" s="39">
        <v>32</v>
      </c>
      <c r="CB364">
        <v>0.54929577464788737</v>
      </c>
      <c r="CC364">
        <v>1.0131746248132025</v>
      </c>
      <c r="CD364" s="7">
        <v>0.97499999999999998</v>
      </c>
      <c r="CE364" s="25">
        <v>496.23728813559325</v>
      </c>
      <c r="CF364" s="25">
        <v>549.79310344827582</v>
      </c>
      <c r="CG364" s="7">
        <v>0.98333333333333328</v>
      </c>
      <c r="CH364" s="7">
        <v>0.98333333333333328</v>
      </c>
      <c r="CI364" s="7">
        <v>0.98333333333333328</v>
      </c>
      <c r="CJ364" s="8">
        <v>3</v>
      </c>
      <c r="CK364" s="8" t="s">
        <v>506</v>
      </c>
      <c r="CL364" s="8">
        <f t="shared" si="151"/>
        <v>4</v>
      </c>
      <c r="CM364" s="8" t="s">
        <v>639</v>
      </c>
      <c r="CN364" s="8">
        <v>1</v>
      </c>
      <c r="CO364" s="8" t="s">
        <v>634</v>
      </c>
      <c r="CP364" s="8">
        <v>0</v>
      </c>
      <c r="CQ364" s="7" t="s">
        <v>635</v>
      </c>
      <c r="CR364" s="7">
        <v>0</v>
      </c>
      <c r="CS364" s="7">
        <v>3</v>
      </c>
      <c r="CT364" s="7">
        <v>0</v>
      </c>
      <c r="CU364" s="8">
        <v>9</v>
      </c>
      <c r="CV364" s="8">
        <v>1</v>
      </c>
      <c r="CW364" s="7">
        <v>1</v>
      </c>
      <c r="CX364" s="7">
        <f t="shared" si="152"/>
        <v>0</v>
      </c>
      <c r="CY364" s="7">
        <f t="shared" si="153"/>
        <v>0</v>
      </c>
      <c r="CZ364" s="7">
        <v>0</v>
      </c>
      <c r="DA364" s="7">
        <v>0</v>
      </c>
      <c r="DB364" s="7">
        <v>0</v>
      </c>
      <c r="DC364" s="7">
        <v>1</v>
      </c>
      <c r="DD364" s="7">
        <v>0</v>
      </c>
      <c r="DE364" s="7">
        <v>17</v>
      </c>
      <c r="DF364" s="8">
        <v>35</v>
      </c>
      <c r="DG364" s="7">
        <v>38</v>
      </c>
      <c r="DH364" s="8">
        <v>0.79166666666666663</v>
      </c>
      <c r="DI364" s="8">
        <v>15</v>
      </c>
      <c r="DJ364" s="8">
        <v>29</v>
      </c>
      <c r="DK364" s="8">
        <v>0.33333333333333331</v>
      </c>
      <c r="DL364" s="8">
        <f t="shared" si="157"/>
        <v>0.64444444444444449</v>
      </c>
      <c r="DM364" s="8">
        <f t="shared" si="158"/>
        <v>0.48888888888888887</v>
      </c>
      <c r="DN364" s="8">
        <v>619.9655172413793</v>
      </c>
      <c r="DO364" s="8">
        <v>679.0625</v>
      </c>
      <c r="DP364" s="8">
        <v>640.97777777777776</v>
      </c>
      <c r="DQ364" s="8">
        <v>692.6</v>
      </c>
      <c r="DR364" s="8">
        <v>654.17857142857144</v>
      </c>
      <c r="DS364" s="8">
        <v>667.58139534883719</v>
      </c>
      <c r="DT364" s="8">
        <v>653.97727272727275</v>
      </c>
      <c r="DU364" s="8">
        <f t="shared" si="159"/>
        <v>-72.63448275862072</v>
      </c>
      <c r="DV364" s="8">
        <f t="shared" si="159"/>
        <v>24.883928571428555</v>
      </c>
      <c r="DW364" s="8">
        <f t="shared" si="159"/>
        <v>-26.603617571059431</v>
      </c>
      <c r="EB364" s="7">
        <v>0.96052630000000006</v>
      </c>
      <c r="EC364" s="7">
        <v>0.88157890000000005</v>
      </c>
      <c r="ED364" s="7">
        <v>0.9210526</v>
      </c>
      <c r="EE364" s="7">
        <v>536.694444444444</v>
      </c>
      <c r="EF364" s="7">
        <v>541.01538461538496</v>
      </c>
      <c r="EG364" s="7">
        <v>538.74452554744505</v>
      </c>
      <c r="EH364" s="7">
        <v>4.32094017094016</v>
      </c>
      <c r="EI364" s="7">
        <v>6.7294563838892804E-2</v>
      </c>
      <c r="EJ364" s="7">
        <v>9</v>
      </c>
      <c r="EK364">
        <v>59.229670329670299</v>
      </c>
      <c r="EL364">
        <v>40.44604619812953</v>
      </c>
      <c r="EM364">
        <v>42</v>
      </c>
      <c r="EN364">
        <v>-72.551282051282058</v>
      </c>
      <c r="EO364">
        <v>56.024211036142404</v>
      </c>
      <c r="EP364">
        <v>30</v>
      </c>
      <c r="EQ364">
        <v>0.58333333333333337</v>
      </c>
      <c r="ER364">
        <v>0.81638351046373614</v>
      </c>
      <c r="ES364" s="7">
        <v>0.8666666666666667</v>
      </c>
      <c r="ET364" s="25">
        <v>421.21818181818179</v>
      </c>
      <c r="EU364" s="25">
        <v>478.71428571428572</v>
      </c>
      <c r="EV364" s="7">
        <v>0.93333333333333335</v>
      </c>
      <c r="EW364" s="7">
        <v>0.83333333333333337</v>
      </c>
      <c r="EX364" s="7">
        <v>0.8833333333333333</v>
      </c>
    </row>
    <row r="365" spans="1:154" x14ac:dyDescent="0.25">
      <c r="A365" s="6">
        <v>3075</v>
      </c>
      <c r="B365" s="7" t="s">
        <v>307</v>
      </c>
      <c r="C365" s="7" t="str">
        <f t="shared" si="160"/>
        <v>00</v>
      </c>
      <c r="D365" s="7">
        <f t="shared" si="161"/>
        <v>1900</v>
      </c>
      <c r="E365" s="7">
        <f t="shared" si="162"/>
        <v>2000</v>
      </c>
      <c r="F365" s="7">
        <f t="shared" si="163"/>
        <v>19</v>
      </c>
      <c r="G365" s="7" t="s">
        <v>447</v>
      </c>
      <c r="H365" s="7">
        <f t="shared" si="144"/>
        <v>1</v>
      </c>
      <c r="I365" s="7"/>
      <c r="J365" s="7" t="s">
        <v>470</v>
      </c>
      <c r="K365" s="7">
        <f t="shared" si="165"/>
        <v>1</v>
      </c>
      <c r="L365" s="7">
        <v>12</v>
      </c>
      <c r="M365" s="7" t="s">
        <v>495</v>
      </c>
      <c r="N365" s="7">
        <f t="shared" si="166"/>
        <v>1</v>
      </c>
      <c r="O365" s="7" t="s">
        <v>494</v>
      </c>
      <c r="P365" s="7">
        <f t="shared" si="167"/>
        <v>0</v>
      </c>
      <c r="Q365" s="7" t="s">
        <v>495</v>
      </c>
      <c r="R365" s="7">
        <f t="shared" si="154"/>
        <v>1</v>
      </c>
      <c r="S365" s="7" t="s">
        <v>501</v>
      </c>
      <c r="T365" s="7">
        <f t="shared" si="150"/>
        <v>1</v>
      </c>
      <c r="U365" s="7" t="s">
        <v>504</v>
      </c>
      <c r="V365" s="25">
        <v>52</v>
      </c>
      <c r="W365" s="25">
        <v>60</v>
      </c>
      <c r="X365" s="25">
        <v>25</v>
      </c>
      <c r="Y365" s="7">
        <f t="shared" si="164"/>
        <v>3</v>
      </c>
      <c r="Z365" s="7" t="s">
        <v>514</v>
      </c>
      <c r="AA365" s="7">
        <f t="shared" si="168"/>
        <v>6</v>
      </c>
      <c r="AB365" s="7">
        <v>8</v>
      </c>
      <c r="AC365" s="7">
        <v>8</v>
      </c>
      <c r="AD365" s="7">
        <v>2</v>
      </c>
      <c r="AE365" s="7">
        <v>16</v>
      </c>
      <c r="AF365" s="7">
        <v>1</v>
      </c>
      <c r="AG365" s="7">
        <v>0</v>
      </c>
      <c r="AH365" s="7">
        <v>2</v>
      </c>
      <c r="AI365" s="7">
        <v>13</v>
      </c>
      <c r="AJ365" s="7">
        <v>0</v>
      </c>
      <c r="AK365" s="7">
        <v>0</v>
      </c>
      <c r="AL365" s="7">
        <v>34</v>
      </c>
      <c r="AM365" s="7">
        <v>26</v>
      </c>
      <c r="AN365" s="7">
        <v>33</v>
      </c>
      <c r="AO365" s="7">
        <v>39</v>
      </c>
      <c r="AP365" s="7">
        <v>35</v>
      </c>
      <c r="AQ365" s="7">
        <v>25</v>
      </c>
      <c r="AR365" s="7">
        <v>32</v>
      </c>
      <c r="AS365" s="7">
        <v>0.875</v>
      </c>
      <c r="AT365" s="8">
        <v>22</v>
      </c>
      <c r="AU365" s="8">
        <v>21</v>
      </c>
      <c r="AV365" s="8">
        <v>0.48888888888888887</v>
      </c>
      <c r="AW365" s="8">
        <v>0.46666666666666667</v>
      </c>
      <c r="AX365" s="8">
        <v>0.4777777777777778</v>
      </c>
      <c r="AY365" s="8">
        <v>593.54999999999995</v>
      </c>
      <c r="AZ365" s="8">
        <v>571.375</v>
      </c>
      <c r="BA365" s="8">
        <v>581.4545454545455</v>
      </c>
      <c r="BB365" s="8">
        <v>608</v>
      </c>
      <c r="BC365" s="8">
        <v>623.65</v>
      </c>
      <c r="BD365" s="8">
        <v>615.63414634146341</v>
      </c>
      <c r="BE365" s="8">
        <v>597.94117647058829</v>
      </c>
      <c r="BF365" s="8">
        <v>-14.450000000000045</v>
      </c>
      <c r="BG365" s="8">
        <v>-52.274999999999977</v>
      </c>
      <c r="BH365" s="8">
        <v>-34.17960088691791</v>
      </c>
      <c r="BM365" s="7">
        <v>0.93421050000000005</v>
      </c>
      <c r="BN365" s="7">
        <v>0.8552632</v>
      </c>
      <c r="BO365" s="7">
        <v>0.8947368</v>
      </c>
      <c r="BP365" s="7">
        <v>437.36231884057997</v>
      </c>
      <c r="BQ365" s="7">
        <v>434.5625</v>
      </c>
      <c r="BR365" s="7">
        <v>436.01503759398503</v>
      </c>
      <c r="BS365" s="7">
        <v>-2.79981884057969</v>
      </c>
      <c r="BT365" s="7">
        <v>4.5453147931623798E-2</v>
      </c>
      <c r="BU365" s="7">
        <v>12</v>
      </c>
      <c r="BV365" s="39">
        <v>53.239919354838712</v>
      </c>
      <c r="BW365" s="39">
        <v>33.913920537789437</v>
      </c>
      <c r="BX365" s="39">
        <v>31</v>
      </c>
      <c r="BY365" s="39">
        <v>-52.668269230769234</v>
      </c>
      <c r="BZ365" s="39">
        <v>49.870324940436213</v>
      </c>
      <c r="CA365" s="39">
        <v>39</v>
      </c>
      <c r="CB365">
        <v>0.44285714285714284</v>
      </c>
      <c r="CC365">
        <v>1.0108537860161069</v>
      </c>
      <c r="CD365" s="7">
        <v>0.79166666666666663</v>
      </c>
      <c r="CE365" s="25">
        <v>383.94915254237287</v>
      </c>
      <c r="CF365" s="25">
        <v>500.47222222222223</v>
      </c>
      <c r="CG365" s="7">
        <v>0.98333333333333328</v>
      </c>
      <c r="CH365" s="7">
        <v>0.6</v>
      </c>
      <c r="CI365" s="7">
        <v>0.79166666666666663</v>
      </c>
      <c r="CJ365" s="8">
        <v>3</v>
      </c>
      <c r="CK365" s="8" t="s">
        <v>507</v>
      </c>
      <c r="CL365" s="8">
        <f t="shared" si="151"/>
        <v>2</v>
      </c>
      <c r="CM365" s="8" t="s">
        <v>639</v>
      </c>
      <c r="CN365" s="8">
        <v>1</v>
      </c>
      <c r="CO365" s="8" t="s">
        <v>634</v>
      </c>
      <c r="CP365" s="8">
        <v>0</v>
      </c>
      <c r="CQ365" s="7" t="s">
        <v>636</v>
      </c>
      <c r="CR365" s="7">
        <v>2</v>
      </c>
      <c r="CS365" s="7">
        <v>6</v>
      </c>
      <c r="CT365" s="7">
        <v>2</v>
      </c>
      <c r="CU365" s="8">
        <v>0</v>
      </c>
      <c r="CV365" s="8">
        <v>2</v>
      </c>
      <c r="CW365" s="7">
        <v>10</v>
      </c>
      <c r="CX365" s="7">
        <f t="shared" si="152"/>
        <v>0</v>
      </c>
      <c r="CY365" s="7">
        <f t="shared" si="153"/>
        <v>0</v>
      </c>
      <c r="CZ365" s="7">
        <v>0</v>
      </c>
      <c r="DA365" s="7">
        <v>0</v>
      </c>
      <c r="DB365" s="7">
        <v>1</v>
      </c>
      <c r="DC365" s="7">
        <v>9</v>
      </c>
      <c r="DD365" s="7">
        <v>0</v>
      </c>
      <c r="DE365" s="7">
        <v>35</v>
      </c>
      <c r="DF365" s="8">
        <v>31</v>
      </c>
      <c r="DG365" s="7">
        <v>40</v>
      </c>
      <c r="DH365" s="41">
        <v>0.66666666666666663</v>
      </c>
      <c r="DI365" s="41">
        <v>13</v>
      </c>
      <c r="DJ365" s="41">
        <v>15</v>
      </c>
      <c r="DK365" s="41">
        <v>0.28888888888888886</v>
      </c>
      <c r="DL365" s="41">
        <f t="shared" si="157"/>
        <v>0.33333333333333331</v>
      </c>
      <c r="DM365" s="41">
        <f t="shared" si="158"/>
        <v>0.31111111111111112</v>
      </c>
      <c r="DN365" s="41">
        <v>533.35483870967744</v>
      </c>
      <c r="DO365" s="41">
        <v>597.82758620689651</v>
      </c>
      <c r="DP365" s="41">
        <v>564.51666666666665</v>
      </c>
      <c r="DQ365" s="41">
        <v>528.5454545454545</v>
      </c>
      <c r="DR365" s="41">
        <v>479.85714285714283</v>
      </c>
      <c r="DS365" s="41">
        <v>501.28</v>
      </c>
      <c r="DT365" s="41">
        <v>545.91764705882349</v>
      </c>
      <c r="DU365" s="41">
        <f t="shared" si="159"/>
        <v>4.8093841642229336</v>
      </c>
      <c r="DV365" s="41">
        <f t="shared" si="159"/>
        <v>117.97044334975368</v>
      </c>
      <c r="DW365" s="41">
        <f t="shared" si="159"/>
        <v>63.236666666666679</v>
      </c>
      <c r="EB365" s="7">
        <v>0.9473684</v>
      </c>
      <c r="EC365" s="7">
        <v>0.9210526</v>
      </c>
      <c r="ED365" s="7">
        <v>0.93421050000000005</v>
      </c>
      <c r="EE365" s="7">
        <v>480.231884057971</v>
      </c>
      <c r="EF365" s="7">
        <v>469.05797101449298</v>
      </c>
      <c r="EG365" s="7">
        <v>474.64492753623199</v>
      </c>
      <c r="EH365" s="7">
        <v>-11.173913043478301</v>
      </c>
      <c r="EI365" s="7">
        <v>4.9335730492887697E-2</v>
      </c>
      <c r="EJ365" s="7">
        <v>9</v>
      </c>
      <c r="EK365">
        <v>35.257971014492753</v>
      </c>
      <c r="EL365">
        <v>21.64778664590602</v>
      </c>
      <c r="EM365">
        <v>30</v>
      </c>
      <c r="EN365">
        <v>-52.44202898550725</v>
      </c>
      <c r="EO365">
        <v>50.991665985727522</v>
      </c>
      <c r="EP365">
        <v>40</v>
      </c>
      <c r="EQ365">
        <v>0.42857142857142855</v>
      </c>
      <c r="ER365">
        <v>0.67232278568467596</v>
      </c>
      <c r="ES365" s="7">
        <v>0.70833333333333337</v>
      </c>
      <c r="ET365" s="25">
        <v>362.19298245614033</v>
      </c>
      <c r="EU365" s="25">
        <v>498.17857142857144</v>
      </c>
      <c r="EV365" s="7">
        <v>0.95</v>
      </c>
      <c r="EW365" s="7">
        <v>0.46666666666666667</v>
      </c>
      <c r="EX365" s="7">
        <v>0.70833333333333337</v>
      </c>
    </row>
    <row r="366" spans="1:154" x14ac:dyDescent="0.25">
      <c r="A366" s="3">
        <v>3076</v>
      </c>
      <c r="B366" s="7" t="s">
        <v>285</v>
      </c>
      <c r="C366" s="7" t="str">
        <f t="shared" si="160"/>
        <v>00</v>
      </c>
      <c r="D366" s="7">
        <f t="shared" si="161"/>
        <v>1900</v>
      </c>
      <c r="E366" s="7">
        <f t="shared" si="162"/>
        <v>2000</v>
      </c>
      <c r="F366" s="7">
        <f t="shared" si="163"/>
        <v>19</v>
      </c>
      <c r="G366" s="7" t="s">
        <v>447</v>
      </c>
      <c r="H366" s="7">
        <f t="shared" si="144"/>
        <v>1</v>
      </c>
      <c r="I366" s="7"/>
      <c r="J366" s="7" t="s">
        <v>470</v>
      </c>
      <c r="K366" s="7">
        <f t="shared" si="165"/>
        <v>1</v>
      </c>
      <c r="L366" s="7">
        <v>12</v>
      </c>
      <c r="M366" s="7" t="s">
        <v>494</v>
      </c>
      <c r="N366" s="7">
        <f t="shared" si="166"/>
        <v>0</v>
      </c>
      <c r="O366" s="7" t="s">
        <v>494</v>
      </c>
      <c r="P366" s="7">
        <f t="shared" si="167"/>
        <v>0</v>
      </c>
      <c r="Q366" s="7" t="s">
        <v>494</v>
      </c>
      <c r="R366" s="7">
        <f t="shared" si="154"/>
        <v>0</v>
      </c>
      <c r="S366" s="7" t="s">
        <v>501</v>
      </c>
      <c r="T366" s="7">
        <f t="shared" si="150"/>
        <v>1</v>
      </c>
      <c r="U366" s="7" t="s">
        <v>506</v>
      </c>
      <c r="V366" s="25">
        <v>47</v>
      </c>
      <c r="W366" s="25">
        <v>30</v>
      </c>
      <c r="X366" s="7" t="s">
        <v>527</v>
      </c>
      <c r="Y366" s="7">
        <f t="shared" si="164"/>
        <v>4</v>
      </c>
      <c r="Z366" s="7" t="s">
        <v>513</v>
      </c>
      <c r="AA366" s="7">
        <f t="shared" si="168"/>
        <v>5</v>
      </c>
      <c r="AB366" s="7">
        <v>0</v>
      </c>
      <c r="AC366" s="7">
        <v>0</v>
      </c>
      <c r="AD366" s="7">
        <v>9</v>
      </c>
      <c r="AE366" s="7">
        <v>0</v>
      </c>
      <c r="AF366" s="7">
        <v>0</v>
      </c>
      <c r="AG366" s="7">
        <v>0</v>
      </c>
      <c r="AH366" s="7">
        <v>0</v>
      </c>
      <c r="AI366" s="7">
        <v>0</v>
      </c>
      <c r="AJ366" s="7">
        <v>0</v>
      </c>
      <c r="AK366" s="7">
        <v>0</v>
      </c>
      <c r="AL366" s="7">
        <v>0</v>
      </c>
      <c r="AM366" s="7">
        <v>33</v>
      </c>
      <c r="AN366" s="7">
        <v>27</v>
      </c>
      <c r="AO366" s="7">
        <v>37</v>
      </c>
      <c r="AP366" s="7">
        <v>40</v>
      </c>
      <c r="AQ366" s="7">
        <v>16</v>
      </c>
      <c r="AR366" s="7">
        <v>38</v>
      </c>
      <c r="AS366" s="7">
        <v>0.95833333333333337</v>
      </c>
      <c r="AT366" s="8">
        <v>26</v>
      </c>
      <c r="AU366" s="8">
        <v>25</v>
      </c>
      <c r="AV366" s="8">
        <v>0.57777777777777772</v>
      </c>
      <c r="AW366" s="8">
        <v>0.55555555555555558</v>
      </c>
      <c r="AX366" s="8">
        <v>0.56666666666666665</v>
      </c>
      <c r="AY366" s="8">
        <v>634.22222222222217</v>
      </c>
      <c r="AZ366" s="8">
        <v>646.85</v>
      </c>
      <c r="BA366" s="8">
        <v>640.86842105263156</v>
      </c>
      <c r="BB366" s="8">
        <v>700.38461538461536</v>
      </c>
      <c r="BC366" s="8">
        <v>566.48</v>
      </c>
      <c r="BD366" s="8">
        <v>634.74509803921569</v>
      </c>
      <c r="BE366" s="8">
        <v>637.35955056179773</v>
      </c>
      <c r="BF366" s="8">
        <v>-66.162393162393187</v>
      </c>
      <c r="BG366" s="8">
        <v>80.37</v>
      </c>
      <c r="BH366" s="8">
        <v>6.1233230134158703</v>
      </c>
      <c r="BM366" s="7">
        <v>0.9736842</v>
      </c>
      <c r="BN366" s="7">
        <v>0.8947368</v>
      </c>
      <c r="BO366" s="7">
        <v>0.93421050000000005</v>
      </c>
      <c r="BP366" s="7">
        <v>478.319444444444</v>
      </c>
      <c r="BQ366" s="7">
        <v>488.92537313432803</v>
      </c>
      <c r="BR366" s="7">
        <v>483.43165467625897</v>
      </c>
      <c r="BS366" s="7">
        <v>10.6059286898839</v>
      </c>
      <c r="BT366" s="7">
        <v>4.2899985495135101E-2</v>
      </c>
      <c r="BU366" s="7">
        <v>8</v>
      </c>
      <c r="BV366" s="39">
        <v>55.809094064560881</v>
      </c>
      <c r="BW366" s="39">
        <v>38.874999021805536</v>
      </c>
      <c r="BX366" s="39">
        <v>43</v>
      </c>
      <c r="BY366" s="39">
        <v>-63.907960199004997</v>
      </c>
      <c r="BZ366" s="39">
        <v>63.88640091774004</v>
      </c>
      <c r="CA366" s="39">
        <v>30</v>
      </c>
      <c r="CB366">
        <v>0.58904109589041098</v>
      </c>
      <c r="CC366">
        <v>0.87327296773007923</v>
      </c>
      <c r="CD366" s="7">
        <v>0.84166666666666667</v>
      </c>
      <c r="CE366" s="25">
        <v>384.07017543859649</v>
      </c>
      <c r="CF366" s="25">
        <v>477.52272727272725</v>
      </c>
      <c r="CG366" s="7">
        <v>0.96666666666666667</v>
      </c>
      <c r="CH366" s="7">
        <v>0.75</v>
      </c>
      <c r="CI366" s="7">
        <v>0.85833333333333328</v>
      </c>
      <c r="CJ366" s="8">
        <v>3</v>
      </c>
      <c r="CK366" s="8" t="s">
        <v>504</v>
      </c>
      <c r="CL366" s="8">
        <f t="shared" si="151"/>
        <v>3</v>
      </c>
      <c r="CM366" s="8" t="s">
        <v>634</v>
      </c>
      <c r="CN366" s="8">
        <v>0</v>
      </c>
      <c r="CO366" s="8" t="s">
        <v>634</v>
      </c>
      <c r="CP366" s="8">
        <v>0</v>
      </c>
      <c r="CQ366" s="7" t="s">
        <v>635</v>
      </c>
      <c r="CR366" s="7">
        <v>0</v>
      </c>
      <c r="CS366" s="7">
        <v>0</v>
      </c>
      <c r="CT366" s="7">
        <v>0</v>
      </c>
      <c r="CU366" s="8">
        <v>9</v>
      </c>
      <c r="CV366" s="8">
        <v>2</v>
      </c>
      <c r="CW366" s="7">
        <v>6</v>
      </c>
      <c r="CX366" s="7">
        <f t="shared" si="152"/>
        <v>0</v>
      </c>
      <c r="CY366" s="7">
        <f t="shared" si="153"/>
        <v>0</v>
      </c>
      <c r="CZ366" s="7">
        <v>0</v>
      </c>
      <c r="DA366" s="7">
        <v>0</v>
      </c>
      <c r="DB366" s="7">
        <v>0</v>
      </c>
      <c r="DC366" s="7">
        <v>6</v>
      </c>
      <c r="DD366" s="7">
        <v>0</v>
      </c>
      <c r="DE366" s="7">
        <v>12</v>
      </c>
      <c r="DF366" s="8">
        <v>26</v>
      </c>
      <c r="DG366" s="7">
        <v>30</v>
      </c>
      <c r="DH366" s="8">
        <v>0.91666666666666663</v>
      </c>
      <c r="DI366" s="8">
        <v>26</v>
      </c>
      <c r="DJ366" s="8">
        <v>25</v>
      </c>
      <c r="DK366" s="8">
        <v>0.57777777777777772</v>
      </c>
      <c r="DL366" s="8">
        <f t="shared" si="157"/>
        <v>0.55555555555555558</v>
      </c>
      <c r="DM366" s="8">
        <f t="shared" si="158"/>
        <v>0.56666666666666665</v>
      </c>
      <c r="DN366" s="8">
        <v>550</v>
      </c>
      <c r="DO366" s="8">
        <v>590.29999999999995</v>
      </c>
      <c r="DP366" s="8">
        <v>570.66666666666663</v>
      </c>
      <c r="DQ366" s="8">
        <v>575.76</v>
      </c>
      <c r="DR366" s="8">
        <v>508.75</v>
      </c>
      <c r="DS366" s="8">
        <v>542.9387755102041</v>
      </c>
      <c r="DT366" s="8">
        <v>555.22727272727275</v>
      </c>
      <c r="DU366" s="8">
        <f t="shared" si="159"/>
        <v>-25.759999999999991</v>
      </c>
      <c r="DV366" s="8">
        <f t="shared" si="159"/>
        <v>81.549999999999955</v>
      </c>
      <c r="DW366" s="8">
        <f t="shared" si="159"/>
        <v>27.727891156462533</v>
      </c>
      <c r="EB366" s="7">
        <v>0.9473684</v>
      </c>
      <c r="EC366" s="7">
        <v>0.8552632</v>
      </c>
      <c r="ED366" s="7">
        <v>0.9013158</v>
      </c>
      <c r="EE366" s="7">
        <v>441.09859154929597</v>
      </c>
      <c r="EF366" s="7">
        <v>453.984375</v>
      </c>
      <c r="EG366" s="7">
        <v>447.207407407407</v>
      </c>
      <c r="EH366" s="7">
        <v>12.885783450704301</v>
      </c>
      <c r="EI366" s="7">
        <v>5.8072509931262097E-2</v>
      </c>
      <c r="EJ366" s="7">
        <v>11</v>
      </c>
      <c r="EK366">
        <v>58.643465909090907</v>
      </c>
      <c r="EL366">
        <v>32.403663640943009</v>
      </c>
      <c r="EM366">
        <v>44</v>
      </c>
      <c r="EN366">
        <v>-61.682291666666664</v>
      </c>
      <c r="EO366">
        <v>43.463053701241897</v>
      </c>
      <c r="EP366">
        <v>27</v>
      </c>
      <c r="EQ366">
        <v>0.61971830985915488</v>
      </c>
      <c r="ER366">
        <v>0.95073422735332724</v>
      </c>
      <c r="ES366" s="7">
        <v>0.875</v>
      </c>
      <c r="ET366" s="25">
        <v>374.34482758620692</v>
      </c>
      <c r="EU366" s="25">
        <v>493.48936170212767</v>
      </c>
      <c r="EV366" s="7">
        <v>0.96666666666666667</v>
      </c>
      <c r="EW366" s="7">
        <v>0.81666666666666665</v>
      </c>
      <c r="EX366" s="7">
        <v>0.89166666666666672</v>
      </c>
    </row>
    <row r="367" spans="1:154" x14ac:dyDescent="0.25">
      <c r="A367" s="6">
        <v>3077</v>
      </c>
      <c r="B367" s="7" t="s">
        <v>216</v>
      </c>
      <c r="C367" s="7" t="str">
        <f t="shared" si="160"/>
        <v>00</v>
      </c>
      <c r="D367" s="7">
        <f t="shared" si="161"/>
        <v>1900</v>
      </c>
      <c r="E367" s="7">
        <f t="shared" si="162"/>
        <v>2000</v>
      </c>
      <c r="F367" s="7">
        <f t="shared" si="163"/>
        <v>19</v>
      </c>
      <c r="G367" s="7" t="s">
        <v>447</v>
      </c>
      <c r="H367" s="7">
        <f t="shared" si="144"/>
        <v>1</v>
      </c>
      <c r="I367" s="7"/>
      <c r="J367" s="7" t="s">
        <v>470</v>
      </c>
      <c r="K367" s="7">
        <f t="shared" si="165"/>
        <v>1</v>
      </c>
      <c r="L367" s="7">
        <v>12</v>
      </c>
      <c r="M367" s="7" t="s">
        <v>495</v>
      </c>
      <c r="N367" s="7">
        <f t="shared" si="166"/>
        <v>1</v>
      </c>
      <c r="O367" s="7" t="s">
        <v>494</v>
      </c>
      <c r="P367" s="7">
        <f t="shared" si="167"/>
        <v>0</v>
      </c>
      <c r="Q367" s="7" t="s">
        <v>494</v>
      </c>
      <c r="R367" s="7">
        <f t="shared" si="154"/>
        <v>0</v>
      </c>
      <c r="S367" s="7" t="s">
        <v>501</v>
      </c>
      <c r="T367" s="7">
        <f t="shared" si="150"/>
        <v>1</v>
      </c>
      <c r="U367" s="7" t="s">
        <v>506</v>
      </c>
      <c r="V367" s="25">
        <v>54</v>
      </c>
      <c r="W367" s="25">
        <v>60</v>
      </c>
      <c r="X367" s="25">
        <v>28</v>
      </c>
      <c r="Y367" s="7">
        <f t="shared" si="164"/>
        <v>4</v>
      </c>
      <c r="Z367" s="7" t="s">
        <v>514</v>
      </c>
      <c r="AA367" s="7">
        <f t="shared" si="168"/>
        <v>6</v>
      </c>
      <c r="AB367" s="7">
        <v>4</v>
      </c>
      <c r="AC367" s="7">
        <v>0</v>
      </c>
      <c r="AD367" s="7">
        <v>9</v>
      </c>
      <c r="AE367" s="7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13</v>
      </c>
      <c r="AM367" s="7">
        <v>13</v>
      </c>
      <c r="AN367" s="7">
        <v>33</v>
      </c>
      <c r="AO367" s="7">
        <v>34.875</v>
      </c>
      <c r="AP367" s="7">
        <v>28</v>
      </c>
      <c r="AQ367" s="7">
        <v>13</v>
      </c>
      <c r="AR367" s="7">
        <v>43.333333333333329</v>
      </c>
      <c r="AS367" s="7">
        <v>0.95833333333333337</v>
      </c>
      <c r="AT367" s="8">
        <v>25</v>
      </c>
      <c r="AU367" s="8">
        <v>24</v>
      </c>
      <c r="AV367" s="8">
        <v>0.55555555555555558</v>
      </c>
      <c r="AW367" s="8">
        <v>0.53333333333333333</v>
      </c>
      <c r="AX367" s="8">
        <v>0.5444444444444444</v>
      </c>
      <c r="AY367" s="8">
        <v>896.38888888888891</v>
      </c>
      <c r="AZ367" s="8">
        <v>787.15789473684208</v>
      </c>
      <c r="BA367" s="8">
        <v>840.29729729729729</v>
      </c>
      <c r="BB367" s="8">
        <v>820.125</v>
      </c>
      <c r="BC367" s="8">
        <v>799.79166666666663</v>
      </c>
      <c r="BD367" s="8">
        <v>809.95833333333337</v>
      </c>
      <c r="BE367" s="8">
        <v>823.16470588235291</v>
      </c>
      <c r="BF367" s="8">
        <v>76.263888888888914</v>
      </c>
      <c r="BG367" s="8">
        <v>-12.633771929824547</v>
      </c>
      <c r="BH367" s="8">
        <v>30.33896396396392</v>
      </c>
      <c r="BM367" s="7">
        <v>0.98684210000000006</v>
      </c>
      <c r="BN367" s="7">
        <v>0.98684210000000006</v>
      </c>
      <c r="BO367" s="7">
        <v>0.98684210000000006</v>
      </c>
      <c r="BP367" s="7">
        <v>481.01388888888903</v>
      </c>
      <c r="BQ367" s="7">
        <v>461.945205479452</v>
      </c>
      <c r="BR367" s="7">
        <v>471.41379310344797</v>
      </c>
      <c r="BS367" s="7">
        <v>-19.0686834094369</v>
      </c>
      <c r="BT367" s="7">
        <v>4.2228575677713001E-2</v>
      </c>
      <c r="BU367" s="7">
        <v>4</v>
      </c>
      <c r="BV367" s="39">
        <v>34.910602910602925</v>
      </c>
      <c r="BW367" s="39">
        <v>22.234661623573064</v>
      </c>
      <c r="BX367" s="39">
        <v>26</v>
      </c>
      <c r="BY367" s="39">
        <v>-48.934732604945424</v>
      </c>
      <c r="BZ367" s="39">
        <v>34.9026843434361</v>
      </c>
      <c r="CA367" s="39">
        <v>47</v>
      </c>
      <c r="CB367">
        <v>0.35616438356164382</v>
      </c>
      <c r="CC367">
        <v>0.7134115392524859</v>
      </c>
      <c r="CD367" s="7">
        <v>0.875</v>
      </c>
      <c r="CE367" s="25">
        <v>377.50877192982455</v>
      </c>
      <c r="CF367" s="25">
        <v>452.35416666666669</v>
      </c>
      <c r="CG367" s="7">
        <v>0.98333333333333328</v>
      </c>
      <c r="CH367" s="7">
        <v>0.81666666666666665</v>
      </c>
      <c r="CI367" s="7">
        <v>0.9</v>
      </c>
      <c r="CJ367" s="8"/>
      <c r="CK367" s="8"/>
      <c r="CL367" s="8"/>
      <c r="CM367" s="8"/>
      <c r="CN367" s="8"/>
      <c r="CO367" s="8"/>
      <c r="CP367" s="8"/>
      <c r="CU367" s="8"/>
      <c r="CV367" s="8"/>
      <c r="DF367" s="8"/>
      <c r="ET367" s="25"/>
      <c r="EU367" s="25"/>
    </row>
    <row r="368" spans="1:154" x14ac:dyDescent="0.25">
      <c r="A368" s="3">
        <v>3078</v>
      </c>
      <c r="B368" s="7" t="s">
        <v>308</v>
      </c>
      <c r="C368" s="7" t="str">
        <f t="shared" ref="C368:C387" si="169">RIGHT(B368,2)</f>
        <v>00</v>
      </c>
      <c r="D368" s="7">
        <f t="shared" si="161"/>
        <v>1900</v>
      </c>
      <c r="E368" s="7">
        <f t="shared" si="162"/>
        <v>2000</v>
      </c>
      <c r="F368" s="7">
        <f t="shared" si="163"/>
        <v>19</v>
      </c>
      <c r="G368" s="7" t="s">
        <v>447</v>
      </c>
      <c r="H368" s="7">
        <f t="shared" si="144"/>
        <v>1</v>
      </c>
      <c r="I368" s="7"/>
      <c r="J368" s="7" t="s">
        <v>470</v>
      </c>
      <c r="K368" s="7">
        <f t="shared" si="165"/>
        <v>1</v>
      </c>
      <c r="L368" s="7">
        <v>12</v>
      </c>
      <c r="M368" s="7" t="s">
        <v>495</v>
      </c>
      <c r="N368" s="7">
        <f t="shared" si="166"/>
        <v>1</v>
      </c>
      <c r="O368" s="7" t="s">
        <v>494</v>
      </c>
      <c r="P368" s="7">
        <f t="shared" si="167"/>
        <v>0</v>
      </c>
      <c r="Q368" s="7" t="s">
        <v>494</v>
      </c>
      <c r="R368" s="7">
        <f t="shared" si="154"/>
        <v>0</v>
      </c>
      <c r="S368" s="7" t="s">
        <v>501</v>
      </c>
      <c r="T368" s="7">
        <f t="shared" si="150"/>
        <v>1</v>
      </c>
      <c r="U368" s="7" t="s">
        <v>504</v>
      </c>
      <c r="V368" s="25">
        <v>52</v>
      </c>
      <c r="W368" s="25">
        <v>50</v>
      </c>
      <c r="X368" s="25">
        <v>28</v>
      </c>
      <c r="Y368" s="7">
        <f t="shared" si="164"/>
        <v>3</v>
      </c>
      <c r="Z368" s="7" t="s">
        <v>514</v>
      </c>
      <c r="AA368" s="7">
        <f t="shared" si="168"/>
        <v>6</v>
      </c>
      <c r="AB368" s="7">
        <v>6</v>
      </c>
      <c r="AC368" s="7">
        <v>3</v>
      </c>
      <c r="AD368" s="7">
        <v>0</v>
      </c>
      <c r="AE368" s="7">
        <v>0</v>
      </c>
      <c r="AF368" s="7">
        <v>0</v>
      </c>
      <c r="AG368" s="7">
        <v>0</v>
      </c>
      <c r="AH368" s="7">
        <v>0</v>
      </c>
      <c r="AI368" s="7">
        <v>0</v>
      </c>
      <c r="AJ368" s="7">
        <v>0</v>
      </c>
      <c r="AK368" s="7">
        <v>0</v>
      </c>
      <c r="AL368" s="7">
        <v>13</v>
      </c>
      <c r="AM368" s="7">
        <v>23</v>
      </c>
      <c r="AN368" s="7">
        <v>30</v>
      </c>
      <c r="AO368" s="7">
        <v>42</v>
      </c>
      <c r="AP368" s="7">
        <v>36</v>
      </c>
      <c r="AQ368" s="7">
        <v>31</v>
      </c>
      <c r="AR368" s="7">
        <v>31</v>
      </c>
      <c r="AS368" s="7">
        <v>0.91666666666666663</v>
      </c>
      <c r="AT368" s="8">
        <v>24</v>
      </c>
      <c r="AU368" s="8">
        <v>25</v>
      </c>
      <c r="AV368" s="8">
        <v>0.53333333333333333</v>
      </c>
      <c r="AW368" s="8">
        <v>0.55555555555555558</v>
      </c>
      <c r="AX368" s="8">
        <v>0.5444444444444444</v>
      </c>
      <c r="AY368" s="8">
        <v>489.42857142857144</v>
      </c>
      <c r="AZ368" s="8">
        <v>505.45</v>
      </c>
      <c r="BA368" s="8">
        <v>497.2439024390244</v>
      </c>
      <c r="BB368" s="8">
        <v>522.08333333333337</v>
      </c>
      <c r="BC368" s="8">
        <v>483.76</v>
      </c>
      <c r="BD368" s="8">
        <v>502.53061224489795</v>
      </c>
      <c r="BE368" s="8">
        <v>500.12222222222221</v>
      </c>
      <c r="BF368" s="8">
        <v>-32.654761904761926</v>
      </c>
      <c r="BG368" s="8">
        <v>21.689999999999998</v>
      </c>
      <c r="BH368" s="8">
        <v>-5.2867098058735564</v>
      </c>
      <c r="BM368" s="7">
        <v>1</v>
      </c>
      <c r="BN368" s="7">
        <v>0.98684210000000006</v>
      </c>
      <c r="BO368" s="7">
        <v>0.99342109999999995</v>
      </c>
      <c r="BP368" s="7">
        <v>479.73972602739701</v>
      </c>
      <c r="BQ368" s="7">
        <v>485.671232876712</v>
      </c>
      <c r="BR368" s="7">
        <v>482.70547945205499</v>
      </c>
      <c r="BS368" s="7">
        <v>5.9315068493150997</v>
      </c>
      <c r="BT368" s="7">
        <v>3.8786011727176599E-2</v>
      </c>
      <c r="BU368" s="7">
        <v>3</v>
      </c>
      <c r="BV368" s="39">
        <v>48.815210559396569</v>
      </c>
      <c r="BW368" s="39">
        <v>32.698468348560453</v>
      </c>
      <c r="BX368" s="39">
        <v>43</v>
      </c>
      <c r="BY368" s="39">
        <v>-54.388840453356622</v>
      </c>
      <c r="BZ368" s="39">
        <v>50.921150611554083</v>
      </c>
      <c r="CA368" s="39">
        <v>31</v>
      </c>
      <c r="CB368">
        <v>0.58108108108108103</v>
      </c>
      <c r="CC368">
        <v>0.89752254603147963</v>
      </c>
      <c r="CD368" s="7">
        <v>0.9</v>
      </c>
      <c r="CE368" s="25">
        <v>345.59649122807019</v>
      </c>
      <c r="CF368" s="25">
        <v>402.70588235294116</v>
      </c>
      <c r="CG368" s="7">
        <v>0.96666666666666667</v>
      </c>
      <c r="CH368" s="7">
        <v>0.85</v>
      </c>
      <c r="CI368" s="7">
        <v>0.90833333333333333</v>
      </c>
      <c r="CJ368" s="8">
        <v>3</v>
      </c>
      <c r="CK368" s="8" t="s">
        <v>504</v>
      </c>
      <c r="CL368" s="8">
        <f t="shared" si="151"/>
        <v>3</v>
      </c>
      <c r="CM368" s="8" t="s">
        <v>639</v>
      </c>
      <c r="CN368" s="8">
        <v>1</v>
      </c>
      <c r="CO368" s="8" t="s">
        <v>634</v>
      </c>
      <c r="CP368" s="8">
        <v>0</v>
      </c>
      <c r="CQ368" s="7" t="s">
        <v>638</v>
      </c>
      <c r="CR368" s="7">
        <v>4</v>
      </c>
      <c r="CS368" s="7">
        <v>2</v>
      </c>
      <c r="CT368" s="7">
        <v>7</v>
      </c>
      <c r="CU368" s="8">
        <v>1</v>
      </c>
      <c r="CV368" s="8">
        <v>5</v>
      </c>
      <c r="CW368" s="7">
        <v>9</v>
      </c>
      <c r="CX368" s="7">
        <f t="shared" si="152"/>
        <v>0</v>
      </c>
      <c r="CY368" s="7">
        <f t="shared" si="153"/>
        <v>0</v>
      </c>
      <c r="CZ368" s="7">
        <v>0</v>
      </c>
      <c r="DA368" s="7">
        <v>0</v>
      </c>
      <c r="DB368" s="7">
        <v>5</v>
      </c>
      <c r="DC368" s="7">
        <v>4</v>
      </c>
      <c r="DD368" s="7">
        <v>0</v>
      </c>
      <c r="DE368" s="7">
        <v>7</v>
      </c>
      <c r="DF368" s="8">
        <v>23</v>
      </c>
      <c r="DG368" s="7">
        <v>38</v>
      </c>
      <c r="DH368" s="8">
        <v>0.83333333333333337</v>
      </c>
      <c r="DI368" s="8">
        <v>15</v>
      </c>
      <c r="DJ368" s="8">
        <v>22</v>
      </c>
      <c r="DK368" s="8">
        <v>0.33333333333333331</v>
      </c>
      <c r="DL368" s="8">
        <f t="shared" si="157"/>
        <v>0.48888888888888887</v>
      </c>
      <c r="DM368" s="8">
        <f t="shared" si="158"/>
        <v>0.41111111111111109</v>
      </c>
      <c r="DN368" s="8">
        <v>410.55172413793105</v>
      </c>
      <c r="DO368" s="8">
        <v>466.30434782608694</v>
      </c>
      <c r="DP368" s="8">
        <v>435.21153846153845</v>
      </c>
      <c r="DQ368" s="8">
        <v>485.78571428571428</v>
      </c>
      <c r="DR368" s="8">
        <v>431.45454545454544</v>
      </c>
      <c r="DS368" s="8">
        <v>452.58333333333331</v>
      </c>
      <c r="DT368" s="8">
        <v>442.31818181818181</v>
      </c>
      <c r="DU368" s="8">
        <f t="shared" si="159"/>
        <v>-75.233990147783231</v>
      </c>
      <c r="DV368" s="8">
        <f t="shared" si="159"/>
        <v>34.8498023715415</v>
      </c>
      <c r="DW368" s="8">
        <f t="shared" si="159"/>
        <v>-17.371794871794862</v>
      </c>
      <c r="EB368" s="7">
        <v>0.9473684</v>
      </c>
      <c r="EC368" s="7">
        <v>0.96052630000000006</v>
      </c>
      <c r="ED368" s="7">
        <v>0.9539474</v>
      </c>
      <c r="EE368" s="7">
        <v>403.271428571429</v>
      </c>
      <c r="EF368" s="7">
        <v>414.444444444444</v>
      </c>
      <c r="EG368" s="7">
        <v>408.93661971831</v>
      </c>
      <c r="EH368" s="7">
        <v>11.173015873015901</v>
      </c>
      <c r="EI368" s="7">
        <v>3.6375732484673899E-2</v>
      </c>
      <c r="EJ368" s="7">
        <v>6</v>
      </c>
      <c r="EK368">
        <v>34.376262626262609</v>
      </c>
      <c r="EL368">
        <v>20.961433989019817</v>
      </c>
      <c r="EM368">
        <v>44</v>
      </c>
      <c r="EN368">
        <v>-28.094017094017083</v>
      </c>
      <c r="EO368">
        <v>22.797150242335071</v>
      </c>
      <c r="EP368">
        <v>26</v>
      </c>
      <c r="EQ368">
        <v>0.62857142857142856</v>
      </c>
      <c r="ER368">
        <v>1.2236150676217605</v>
      </c>
      <c r="ES368" s="7">
        <v>0.85</v>
      </c>
      <c r="ET368" s="25">
        <v>322.57894736842104</v>
      </c>
      <c r="EU368" s="25">
        <v>365.0888888888889</v>
      </c>
      <c r="EV368" s="7">
        <v>0.96666666666666667</v>
      </c>
      <c r="EW368" s="7">
        <v>0.76666666666666672</v>
      </c>
      <c r="EX368" s="7">
        <v>0.8666666666666667</v>
      </c>
    </row>
    <row r="369" spans="1:154" x14ac:dyDescent="0.25">
      <c r="A369" s="3">
        <v>3079</v>
      </c>
      <c r="B369" s="7" t="s">
        <v>309</v>
      </c>
      <c r="C369" s="7" t="str">
        <f t="shared" si="169"/>
        <v>00</v>
      </c>
      <c r="D369" s="7">
        <f t="shared" si="161"/>
        <v>1900</v>
      </c>
      <c r="E369" s="7">
        <f t="shared" si="162"/>
        <v>2000</v>
      </c>
      <c r="F369" s="7">
        <f t="shared" si="163"/>
        <v>19</v>
      </c>
      <c r="G369" s="7" t="s">
        <v>460</v>
      </c>
      <c r="H369" s="7">
        <f t="shared" si="144"/>
        <v>0</v>
      </c>
      <c r="I369" s="7">
        <v>2010</v>
      </c>
      <c r="J369" s="7" t="s">
        <v>472</v>
      </c>
      <c r="K369" s="7">
        <f t="shared" si="165"/>
        <v>0</v>
      </c>
      <c r="L369" s="7">
        <v>12</v>
      </c>
      <c r="M369" s="7" t="s">
        <v>495</v>
      </c>
      <c r="N369" s="7">
        <f t="shared" si="166"/>
        <v>1</v>
      </c>
      <c r="O369" s="7" t="s">
        <v>494</v>
      </c>
      <c r="P369" s="7">
        <f t="shared" si="167"/>
        <v>0</v>
      </c>
      <c r="Q369" s="7" t="s">
        <v>494</v>
      </c>
      <c r="R369" s="7">
        <f t="shared" si="154"/>
        <v>0</v>
      </c>
      <c r="S369" s="7" t="s">
        <v>501</v>
      </c>
      <c r="T369" s="7">
        <f t="shared" si="150"/>
        <v>1</v>
      </c>
      <c r="U369" s="7" t="s">
        <v>504</v>
      </c>
      <c r="V369" s="25">
        <v>51</v>
      </c>
      <c r="W369" s="25">
        <v>40</v>
      </c>
      <c r="X369" s="25">
        <v>26</v>
      </c>
      <c r="Y369" s="7">
        <f t="shared" si="164"/>
        <v>3</v>
      </c>
      <c r="Z369" s="7" t="s">
        <v>514</v>
      </c>
      <c r="AA369" s="7">
        <f t="shared" si="168"/>
        <v>6</v>
      </c>
      <c r="AB369" s="7">
        <v>4</v>
      </c>
      <c r="AC369" s="7">
        <v>2</v>
      </c>
      <c r="AD369" s="10"/>
      <c r="AE369" s="7">
        <v>4</v>
      </c>
      <c r="AF369" s="7">
        <v>0</v>
      </c>
      <c r="AG369" s="7">
        <v>0</v>
      </c>
      <c r="AH369" s="7">
        <v>1</v>
      </c>
      <c r="AI369" s="7">
        <v>3</v>
      </c>
      <c r="AJ369" s="7">
        <v>0</v>
      </c>
      <c r="AK369" s="7">
        <v>0</v>
      </c>
      <c r="AL369" s="7">
        <v>0</v>
      </c>
      <c r="AM369" s="7">
        <v>31</v>
      </c>
      <c r="AN369" s="7">
        <v>25</v>
      </c>
      <c r="AO369" s="7">
        <v>37</v>
      </c>
      <c r="AP369" s="7">
        <v>38.25</v>
      </c>
      <c r="AQ369" s="7">
        <v>16</v>
      </c>
      <c r="AR369" s="7">
        <v>35</v>
      </c>
      <c r="AS369" s="7">
        <v>1</v>
      </c>
      <c r="AT369" s="8">
        <v>21</v>
      </c>
      <c r="AU369" s="8">
        <v>24</v>
      </c>
      <c r="AV369" s="8">
        <v>0.46666666666666667</v>
      </c>
      <c r="AW369" s="8">
        <v>0.53333333333333333</v>
      </c>
      <c r="AX369" s="8">
        <v>0.5</v>
      </c>
      <c r="AY369" s="8">
        <v>732.54166666666663</v>
      </c>
      <c r="AZ369" s="8">
        <v>877.14285714285711</v>
      </c>
      <c r="BA369" s="8">
        <v>800.02222222222224</v>
      </c>
      <c r="BB369" s="8">
        <v>805.2</v>
      </c>
      <c r="BC369" s="8">
        <v>792</v>
      </c>
      <c r="BD369" s="8">
        <v>798</v>
      </c>
      <c r="BE369" s="8">
        <v>799.02247191011236</v>
      </c>
      <c r="BF369" s="8">
        <v>-72.658333333333417</v>
      </c>
      <c r="BG369" s="8">
        <v>85.14285714285711</v>
      </c>
      <c r="BH369" s="8">
        <v>2.0222222222222399</v>
      </c>
      <c r="BM369" s="7">
        <v>1</v>
      </c>
      <c r="BN369" s="7">
        <v>0.98684210000000006</v>
      </c>
      <c r="BO369" s="7">
        <v>0.99342109999999995</v>
      </c>
      <c r="BP369" s="7">
        <v>444.93243243243199</v>
      </c>
      <c r="BQ369" s="7">
        <v>461.63013698630101</v>
      </c>
      <c r="BR369" s="7">
        <v>453.22448979591798</v>
      </c>
      <c r="BS369" s="7">
        <v>16.697704553868899</v>
      </c>
      <c r="BT369" s="7">
        <v>4.4018566899751498E-2</v>
      </c>
      <c r="BU369" s="7">
        <v>3</v>
      </c>
      <c r="BV369" s="39">
        <v>38.535797363659796</v>
      </c>
      <c r="BW369" s="39">
        <v>27.810181487635528</v>
      </c>
      <c r="BX369" s="39">
        <v>53</v>
      </c>
      <c r="BY369" s="39">
        <v>-38.417482061317706</v>
      </c>
      <c r="BZ369" s="39">
        <v>34.474940782401823</v>
      </c>
      <c r="CA369" s="39">
        <v>21</v>
      </c>
      <c r="CB369">
        <v>0.71621621621621623</v>
      </c>
      <c r="CC369">
        <v>1.0030797255830886</v>
      </c>
      <c r="CD369" s="7">
        <v>0.95</v>
      </c>
      <c r="CE369" s="25">
        <v>391.60344827586209</v>
      </c>
      <c r="CF369" s="25">
        <v>506.23214285714283</v>
      </c>
      <c r="CG369" s="7">
        <v>1</v>
      </c>
      <c r="CH369" s="7">
        <v>0.95</v>
      </c>
      <c r="CI369" s="7">
        <v>0.97499999999999998</v>
      </c>
      <c r="CJ369" s="8">
        <v>3</v>
      </c>
      <c r="CK369" s="8" t="s">
        <v>504</v>
      </c>
      <c r="CL369" s="8">
        <f t="shared" si="151"/>
        <v>3</v>
      </c>
      <c r="CM369" s="8" t="s">
        <v>639</v>
      </c>
      <c r="CN369" s="8">
        <v>1</v>
      </c>
      <c r="CO369" s="8" t="s">
        <v>634</v>
      </c>
      <c r="CP369" s="8">
        <v>0</v>
      </c>
      <c r="CQ369" s="7" t="s">
        <v>637</v>
      </c>
      <c r="CR369" s="7">
        <v>1</v>
      </c>
      <c r="CS369" s="7">
        <v>9.1428571428571423</v>
      </c>
      <c r="CT369" s="7">
        <v>0</v>
      </c>
      <c r="CU369" s="8">
        <v>9</v>
      </c>
      <c r="CV369" s="8">
        <v>0</v>
      </c>
      <c r="CW369" s="7">
        <v>1</v>
      </c>
      <c r="CX369" s="7">
        <f t="shared" si="152"/>
        <v>0</v>
      </c>
      <c r="CY369" s="7">
        <f t="shared" si="153"/>
        <v>0</v>
      </c>
      <c r="CZ369" s="7">
        <v>0</v>
      </c>
      <c r="DA369" s="7">
        <v>0</v>
      </c>
      <c r="DB369" s="7">
        <v>0</v>
      </c>
      <c r="DC369" s="7">
        <v>1</v>
      </c>
      <c r="DD369" s="7">
        <v>0</v>
      </c>
      <c r="DE369" s="7">
        <v>18</v>
      </c>
      <c r="DF369" s="8">
        <v>30</v>
      </c>
      <c r="DG369" s="7">
        <v>36</v>
      </c>
      <c r="DH369" s="8">
        <v>1</v>
      </c>
      <c r="DI369" s="8">
        <v>21</v>
      </c>
      <c r="DJ369" s="8">
        <v>24</v>
      </c>
      <c r="DK369" s="8">
        <v>0.46666666666666667</v>
      </c>
      <c r="DL369" s="8">
        <f t="shared" si="157"/>
        <v>0.53333333333333333</v>
      </c>
      <c r="DM369" s="8">
        <f t="shared" si="158"/>
        <v>0.5</v>
      </c>
      <c r="DN369" s="8">
        <v>806.304347826087</v>
      </c>
      <c r="DO369" s="8">
        <v>786.57142857142856</v>
      </c>
      <c r="DP369" s="8">
        <v>796.88636363636363</v>
      </c>
      <c r="DQ369" s="8">
        <v>913.2</v>
      </c>
      <c r="DR369" s="8">
        <v>808.95833333333337</v>
      </c>
      <c r="DS369" s="8">
        <v>856.34090909090912</v>
      </c>
      <c r="DT369" s="8">
        <v>826.61363636363637</v>
      </c>
      <c r="DU369" s="8">
        <f t="shared" si="159"/>
        <v>-106.89565217391305</v>
      </c>
      <c r="DV369" s="8">
        <f t="shared" si="159"/>
        <v>-22.386904761904816</v>
      </c>
      <c r="DW369" s="8">
        <f t="shared" si="159"/>
        <v>-59.454545454545496</v>
      </c>
      <c r="EB369" s="7">
        <v>0.98684210000000006</v>
      </c>
      <c r="EC369" s="7">
        <v>0.98684210000000006</v>
      </c>
      <c r="ED369" s="7">
        <v>0.98684210000000006</v>
      </c>
      <c r="EE369" s="7">
        <v>479.54166666666703</v>
      </c>
      <c r="EF369" s="7">
        <v>488.79729729729701</v>
      </c>
      <c r="EG369" s="7">
        <v>484.23287671232902</v>
      </c>
      <c r="EH369" s="7">
        <v>9.2556306306306109</v>
      </c>
      <c r="EI369" s="7">
        <v>3.6220466653973798E-2</v>
      </c>
      <c r="EJ369" s="7">
        <v>3</v>
      </c>
      <c r="EK369">
        <v>46.622297297297294</v>
      </c>
      <c r="EL369">
        <v>26.967468828201127</v>
      </c>
      <c r="EM369">
        <v>40</v>
      </c>
      <c r="EN369">
        <v>-37.452702702702709</v>
      </c>
      <c r="EO369">
        <v>31.025191377330778</v>
      </c>
      <c r="EP369">
        <v>32</v>
      </c>
      <c r="EQ369">
        <v>0.55555555555555558</v>
      </c>
      <c r="ER369">
        <v>1.2448313187804436</v>
      </c>
      <c r="ES369" s="7">
        <v>0.9916666666666667</v>
      </c>
      <c r="ET369" s="25">
        <v>379.03389830508473</v>
      </c>
      <c r="EU369" s="25">
        <v>435.76666666666665</v>
      </c>
      <c r="EV369" s="7">
        <v>1</v>
      </c>
      <c r="EW369" s="7">
        <v>1</v>
      </c>
      <c r="EX369" s="7">
        <v>1</v>
      </c>
    </row>
    <row r="370" spans="1:154" x14ac:dyDescent="0.25">
      <c r="A370" s="4">
        <v>3080</v>
      </c>
      <c r="B370" s="7" t="s">
        <v>157</v>
      </c>
      <c r="C370" s="7" t="str">
        <f t="shared" si="169"/>
        <v>99</v>
      </c>
      <c r="D370" s="7">
        <f t="shared" si="161"/>
        <v>1999</v>
      </c>
      <c r="E370" s="7">
        <f t="shared" si="162"/>
        <v>1999</v>
      </c>
      <c r="F370" s="7">
        <f t="shared" si="163"/>
        <v>20</v>
      </c>
      <c r="G370" s="7" t="s">
        <v>447</v>
      </c>
      <c r="H370" s="7">
        <f t="shared" si="144"/>
        <v>1</v>
      </c>
      <c r="I370" s="7"/>
      <c r="J370" s="7" t="s">
        <v>470</v>
      </c>
      <c r="K370" s="7">
        <f t="shared" si="165"/>
        <v>1</v>
      </c>
      <c r="L370" s="7">
        <v>12</v>
      </c>
      <c r="M370" s="7" t="s">
        <v>495</v>
      </c>
      <c r="N370" s="7">
        <f t="shared" si="166"/>
        <v>1</v>
      </c>
      <c r="O370" s="7" t="s">
        <v>494</v>
      </c>
      <c r="P370" s="7">
        <f t="shared" si="167"/>
        <v>0</v>
      </c>
      <c r="Q370" s="7" t="s">
        <v>495</v>
      </c>
      <c r="R370" s="7">
        <f t="shared" si="154"/>
        <v>1</v>
      </c>
      <c r="S370" s="7" t="s">
        <v>501</v>
      </c>
      <c r="T370" s="7">
        <f t="shared" si="150"/>
        <v>1</v>
      </c>
      <c r="U370" s="7" t="s">
        <v>506</v>
      </c>
      <c r="V370" s="25">
        <v>55</v>
      </c>
      <c r="W370" s="25">
        <v>60</v>
      </c>
      <c r="X370" s="25">
        <v>33</v>
      </c>
      <c r="Y370" s="7">
        <f t="shared" si="164"/>
        <v>4</v>
      </c>
      <c r="Z370" s="7" t="s">
        <v>514</v>
      </c>
      <c r="AA370" s="7">
        <f t="shared" si="168"/>
        <v>6</v>
      </c>
      <c r="AB370" s="7">
        <v>8</v>
      </c>
      <c r="AC370" s="7">
        <v>5</v>
      </c>
      <c r="AD370" s="7">
        <v>0</v>
      </c>
      <c r="AE370" s="7">
        <v>20</v>
      </c>
      <c r="AF370" s="7">
        <v>1</v>
      </c>
      <c r="AG370" s="7">
        <v>1</v>
      </c>
      <c r="AH370" s="7">
        <v>8</v>
      </c>
      <c r="AI370" s="7">
        <v>10</v>
      </c>
      <c r="AJ370" s="7">
        <v>1</v>
      </c>
      <c r="AK370" s="7">
        <v>0</v>
      </c>
      <c r="AL370" s="7">
        <v>31</v>
      </c>
      <c r="AM370" s="7">
        <v>25</v>
      </c>
      <c r="AN370" s="7">
        <v>24</v>
      </c>
      <c r="AO370" s="7">
        <v>28</v>
      </c>
      <c r="AP370" s="7">
        <v>28</v>
      </c>
      <c r="AQ370" s="7">
        <v>27</v>
      </c>
      <c r="AR370" s="7">
        <v>39</v>
      </c>
      <c r="AS370" s="7">
        <v>1</v>
      </c>
      <c r="AT370" s="8">
        <v>23</v>
      </c>
      <c r="AU370" s="8">
        <v>28</v>
      </c>
      <c r="AV370" s="8">
        <v>0.51111111111111107</v>
      </c>
      <c r="AW370" s="8">
        <v>0.62222222222222223</v>
      </c>
      <c r="AX370" s="8">
        <v>0.56666666666666665</v>
      </c>
      <c r="AY370" s="8">
        <v>587.9545454545455</v>
      </c>
      <c r="AZ370" s="8">
        <v>579.23529411764707</v>
      </c>
      <c r="BA370" s="8">
        <v>584.15384615384619</v>
      </c>
      <c r="BB370" s="8">
        <v>523.43478260869563</v>
      </c>
      <c r="BC370" s="8">
        <v>558.07407407407402</v>
      </c>
      <c r="BD370" s="8">
        <v>542.14</v>
      </c>
      <c r="BE370" s="8">
        <v>560.55056179775283</v>
      </c>
      <c r="BF370" s="8">
        <v>64.519762845849868</v>
      </c>
      <c r="BG370" s="8">
        <v>21.161220043573053</v>
      </c>
      <c r="BH370" s="8">
        <v>42.013846153846202</v>
      </c>
      <c r="BM370" s="7">
        <v>1</v>
      </c>
      <c r="BN370" s="7">
        <v>0.96052630000000006</v>
      </c>
      <c r="BO370" s="7">
        <v>0.9802632</v>
      </c>
      <c r="BP370" s="7">
        <v>526.54794520547898</v>
      </c>
      <c r="BQ370" s="7">
        <v>515.10294117647095</v>
      </c>
      <c r="BR370" s="7">
        <v>521.02836879432596</v>
      </c>
      <c r="BS370" s="7">
        <v>-11.4450040290088</v>
      </c>
      <c r="BT370" s="7">
        <v>5.6040866404060197E-2</v>
      </c>
      <c r="BU370" s="7">
        <v>7</v>
      </c>
      <c r="BV370" s="39">
        <v>63.005019305019317</v>
      </c>
      <c r="BW370" s="39">
        <v>38.7420530742259</v>
      </c>
      <c r="BX370" s="39">
        <v>37</v>
      </c>
      <c r="BY370" s="39">
        <v>-79.92030075187968</v>
      </c>
      <c r="BZ370" s="39">
        <v>81.632821769357577</v>
      </c>
      <c r="CA370" s="39">
        <v>38</v>
      </c>
      <c r="CB370">
        <v>0.49333333333333335</v>
      </c>
      <c r="CC370">
        <v>0.78834812572370705</v>
      </c>
      <c r="CD370" s="7">
        <v>0.9</v>
      </c>
      <c r="CE370" s="25">
        <v>366.88135593220341</v>
      </c>
      <c r="CF370" s="25">
        <v>450.85714285714283</v>
      </c>
      <c r="CG370" s="7">
        <v>1</v>
      </c>
      <c r="CH370" s="7">
        <v>0.83333333333333337</v>
      </c>
      <c r="CI370" s="7">
        <v>0.91666666666666663</v>
      </c>
      <c r="CJ370" s="8">
        <v>2</v>
      </c>
      <c r="CK370" s="8" t="s">
        <v>504</v>
      </c>
      <c r="CL370" s="8">
        <f t="shared" si="151"/>
        <v>3</v>
      </c>
      <c r="CM370" s="8" t="s">
        <v>639</v>
      </c>
      <c r="CN370" s="8">
        <v>1</v>
      </c>
      <c r="CO370" s="8" t="s">
        <v>639</v>
      </c>
      <c r="CP370" s="8">
        <v>1</v>
      </c>
      <c r="CQ370" s="7" t="s">
        <v>637</v>
      </c>
      <c r="CR370" s="7">
        <v>1</v>
      </c>
      <c r="CS370" s="7">
        <v>9</v>
      </c>
      <c r="CT370" s="7">
        <v>10</v>
      </c>
      <c r="CU370" s="8">
        <v>1</v>
      </c>
      <c r="CV370" s="8">
        <v>0</v>
      </c>
      <c r="CW370" s="7">
        <v>22</v>
      </c>
      <c r="CX370" s="7">
        <f t="shared" si="152"/>
        <v>0</v>
      </c>
      <c r="CY370" s="7">
        <f t="shared" si="153"/>
        <v>0</v>
      </c>
      <c r="CZ370" s="7">
        <v>0</v>
      </c>
      <c r="DA370" s="7">
        <v>0</v>
      </c>
      <c r="DB370" s="7">
        <v>12</v>
      </c>
      <c r="DC370" s="7">
        <v>10</v>
      </c>
      <c r="DD370" s="7">
        <v>0</v>
      </c>
      <c r="DE370" s="7">
        <v>31</v>
      </c>
      <c r="DF370" s="8">
        <v>29</v>
      </c>
      <c r="DG370" s="7">
        <v>40</v>
      </c>
      <c r="DH370" s="8">
        <v>1</v>
      </c>
      <c r="DI370" s="8">
        <v>25</v>
      </c>
      <c r="DJ370" s="8">
        <v>25</v>
      </c>
      <c r="DK370" s="8">
        <v>0.55555555555555558</v>
      </c>
      <c r="DL370" s="8">
        <f t="shared" si="157"/>
        <v>0.55555555555555558</v>
      </c>
      <c r="DM370" s="8">
        <f t="shared" si="158"/>
        <v>0.55555555555555558</v>
      </c>
      <c r="DN370" s="8">
        <v>635.5</v>
      </c>
      <c r="DO370" s="8">
        <v>660.55</v>
      </c>
      <c r="DP370" s="8">
        <v>648.02499999999998</v>
      </c>
      <c r="DQ370" s="8">
        <v>603.12</v>
      </c>
      <c r="DR370" s="8">
        <v>601.5</v>
      </c>
      <c r="DS370" s="8">
        <v>602.32653061224494</v>
      </c>
      <c r="DT370" s="8">
        <v>622.86516853932585</v>
      </c>
      <c r="DU370" s="8">
        <f t="shared" si="159"/>
        <v>32.379999999999995</v>
      </c>
      <c r="DV370" s="8">
        <f t="shared" si="159"/>
        <v>59.049999999999955</v>
      </c>
      <c r="DW370" s="8">
        <f t="shared" si="159"/>
        <v>45.69846938775504</v>
      </c>
      <c r="EB370" s="7">
        <v>0.98684210000000006</v>
      </c>
      <c r="EC370" s="7">
        <v>0.96052630000000006</v>
      </c>
      <c r="ED370" s="7">
        <v>0.9736842</v>
      </c>
      <c r="EE370" s="7">
        <v>454.02739726027397</v>
      </c>
      <c r="EF370" s="7">
        <v>456.228571428571</v>
      </c>
      <c r="EG370" s="7">
        <v>455.10489510489498</v>
      </c>
      <c r="EH370" s="7">
        <v>2.2011741682974799</v>
      </c>
      <c r="EI370" s="7">
        <v>4.5721856588005601E-2</v>
      </c>
      <c r="EJ370" s="7">
        <v>5</v>
      </c>
      <c r="EK370">
        <v>36.65277777777775</v>
      </c>
      <c r="EL370">
        <v>26.520432374554776</v>
      </c>
      <c r="EM370">
        <v>45</v>
      </c>
      <c r="EN370">
        <v>-40.763888888888914</v>
      </c>
      <c r="EO370">
        <v>35.147266709416499</v>
      </c>
      <c r="EP370">
        <v>28</v>
      </c>
      <c r="EQ370">
        <v>0.61643835616438358</v>
      </c>
      <c r="ER370">
        <v>0.89914821124361033</v>
      </c>
      <c r="ES370" s="7">
        <v>0.95</v>
      </c>
      <c r="ET370" s="25">
        <v>401.89655172413791</v>
      </c>
      <c r="EU370" s="25">
        <v>455.67857142857144</v>
      </c>
      <c r="EV370" s="7">
        <v>0.98333333333333328</v>
      </c>
      <c r="EW370" s="7">
        <v>0.93333333333333335</v>
      </c>
      <c r="EX370" s="7">
        <v>0.95833333333333337</v>
      </c>
    </row>
    <row r="371" spans="1:154" x14ac:dyDescent="0.25">
      <c r="A371" s="4">
        <v>3081</v>
      </c>
      <c r="B371" s="7" t="s">
        <v>310</v>
      </c>
      <c r="C371" s="7" t="str">
        <f t="shared" si="169"/>
        <v>00</v>
      </c>
      <c r="D371" s="7">
        <f t="shared" si="161"/>
        <v>1900</v>
      </c>
      <c r="E371" s="7">
        <f t="shared" si="162"/>
        <v>2000</v>
      </c>
      <c r="F371" s="7">
        <f t="shared" si="163"/>
        <v>19</v>
      </c>
      <c r="G371" s="7" t="s">
        <v>447</v>
      </c>
      <c r="H371" s="7">
        <f t="shared" si="144"/>
        <v>1</v>
      </c>
      <c r="I371" s="7"/>
      <c r="J371" s="7" t="s">
        <v>470</v>
      </c>
      <c r="K371" s="7">
        <f t="shared" si="165"/>
        <v>1</v>
      </c>
      <c r="L371" s="7">
        <v>12</v>
      </c>
      <c r="M371" s="7" t="s">
        <v>495</v>
      </c>
      <c r="N371" s="7">
        <f t="shared" si="166"/>
        <v>1</v>
      </c>
      <c r="O371" s="7" t="s">
        <v>494</v>
      </c>
      <c r="P371" s="7">
        <f t="shared" si="167"/>
        <v>0</v>
      </c>
      <c r="Q371" s="7" t="s">
        <v>494</v>
      </c>
      <c r="R371" s="7">
        <f t="shared" si="154"/>
        <v>0</v>
      </c>
      <c r="S371" s="7" t="s">
        <v>501</v>
      </c>
      <c r="T371" s="7">
        <f t="shared" si="150"/>
        <v>1</v>
      </c>
      <c r="U371" s="7" t="s">
        <v>506</v>
      </c>
      <c r="V371" s="25">
        <v>54</v>
      </c>
      <c r="W371" s="25">
        <v>60</v>
      </c>
      <c r="X371" s="25">
        <v>27</v>
      </c>
      <c r="Y371" s="7">
        <f t="shared" si="164"/>
        <v>4</v>
      </c>
      <c r="Z371" s="7" t="s">
        <v>514</v>
      </c>
      <c r="AA371" s="7">
        <f t="shared" si="168"/>
        <v>6</v>
      </c>
      <c r="AB371" s="7">
        <v>10.285714285714286</v>
      </c>
      <c r="AC371" s="7">
        <v>3</v>
      </c>
      <c r="AD371" s="7">
        <v>0</v>
      </c>
      <c r="AE371" s="7">
        <v>11</v>
      </c>
      <c r="AF371" s="7">
        <v>2</v>
      </c>
      <c r="AG371" s="7">
        <v>0</v>
      </c>
      <c r="AH371" s="7">
        <v>0</v>
      </c>
      <c r="AI371" s="7">
        <v>9</v>
      </c>
      <c r="AJ371" s="7">
        <v>2</v>
      </c>
      <c r="AK371" s="7">
        <v>2</v>
      </c>
      <c r="AL371" s="7">
        <v>12</v>
      </c>
      <c r="AM371" s="7">
        <v>30</v>
      </c>
      <c r="AN371" s="7">
        <v>27</v>
      </c>
      <c r="AO371" s="7">
        <v>34</v>
      </c>
      <c r="AP371" s="7">
        <v>39</v>
      </c>
      <c r="AQ371" s="7">
        <v>18</v>
      </c>
      <c r="AR371" s="7">
        <v>36</v>
      </c>
      <c r="AS371" s="7">
        <v>0.83333333333333337</v>
      </c>
      <c r="AT371" s="8">
        <v>20</v>
      </c>
      <c r="AU371" s="8">
        <v>28</v>
      </c>
      <c r="AV371" s="8">
        <v>0.44444444444444442</v>
      </c>
      <c r="AW371" s="8">
        <v>0.62222222222222223</v>
      </c>
      <c r="AX371" s="8">
        <v>0.53333333333333333</v>
      </c>
      <c r="AY371" s="8">
        <v>627.12</v>
      </c>
      <c r="AZ371" s="8">
        <v>572.47058823529414</v>
      </c>
      <c r="BA371" s="8">
        <v>605</v>
      </c>
      <c r="BB371" s="8">
        <v>603.29999999999995</v>
      </c>
      <c r="BC371" s="8">
        <v>639.07142857142856</v>
      </c>
      <c r="BD371" s="8">
        <v>624.16666666666663</v>
      </c>
      <c r="BE371" s="8">
        <v>615.22222222222217</v>
      </c>
      <c r="BF371" s="8">
        <v>23.82000000000005</v>
      </c>
      <c r="BG371" s="8">
        <v>-66.600840336134411</v>
      </c>
      <c r="BH371" s="8">
        <v>-19.166666666666629</v>
      </c>
      <c r="BM371" s="7">
        <v>0.9736842</v>
      </c>
      <c r="BN371" s="7">
        <v>0.98684210000000006</v>
      </c>
      <c r="BO371" s="7">
        <v>0.9802632</v>
      </c>
      <c r="BP371" s="7">
        <v>515.82191780821904</v>
      </c>
      <c r="BQ371" s="7">
        <v>521.82432432432404</v>
      </c>
      <c r="BR371" s="7">
        <v>518.84353741496602</v>
      </c>
      <c r="BS371" s="7">
        <v>6.0024065161052196</v>
      </c>
      <c r="BT371" s="7">
        <v>4.77004509906769E-2</v>
      </c>
      <c r="BU371" s="7">
        <v>3</v>
      </c>
      <c r="BV371" s="39">
        <v>44.299324324324381</v>
      </c>
      <c r="BW371" s="39">
        <v>25.948012929702362</v>
      </c>
      <c r="BX371" s="39">
        <v>40</v>
      </c>
      <c r="BY371" s="39">
        <v>-40.418099918099863</v>
      </c>
      <c r="BZ371" s="39">
        <v>39.871787172195667</v>
      </c>
      <c r="CA371" s="39">
        <v>33</v>
      </c>
      <c r="CB371">
        <v>0.54794520547945202</v>
      </c>
      <c r="CC371">
        <v>1.0960268892919047</v>
      </c>
      <c r="CD371" s="7">
        <v>0.95</v>
      </c>
      <c r="CE371" s="25">
        <v>425.34482758620692</v>
      </c>
      <c r="CF371" s="25">
        <v>475.57142857142856</v>
      </c>
      <c r="CG371" s="7">
        <v>0.98333333333333328</v>
      </c>
      <c r="CH371" s="7">
        <v>0.93333333333333335</v>
      </c>
      <c r="CI371" s="7">
        <v>0.95833333333333337</v>
      </c>
      <c r="CJ371" s="8">
        <v>3</v>
      </c>
      <c r="CK371" s="8" t="s">
        <v>504</v>
      </c>
      <c r="CL371" s="8">
        <f t="shared" si="151"/>
        <v>3</v>
      </c>
      <c r="CM371" s="8" t="s">
        <v>639</v>
      </c>
      <c r="CN371" s="8">
        <v>1</v>
      </c>
      <c r="CO371" s="8" t="s">
        <v>631</v>
      </c>
      <c r="CP371" s="8">
        <v>2</v>
      </c>
      <c r="CQ371" s="7" t="s">
        <v>636</v>
      </c>
      <c r="CR371" s="7">
        <v>2</v>
      </c>
      <c r="CS371" s="7">
        <v>8</v>
      </c>
      <c r="CT371" s="7">
        <v>3</v>
      </c>
      <c r="CU371" s="8">
        <v>1</v>
      </c>
      <c r="CV371" s="8">
        <v>0</v>
      </c>
      <c r="CW371" s="7">
        <v>0</v>
      </c>
      <c r="CX371" s="7">
        <f t="shared" si="152"/>
        <v>0</v>
      </c>
      <c r="CY371" s="7">
        <f t="shared" si="153"/>
        <v>0</v>
      </c>
      <c r="CZ371" s="7">
        <v>0</v>
      </c>
      <c r="DA371" s="7">
        <v>0</v>
      </c>
      <c r="DB371" s="7">
        <v>0</v>
      </c>
      <c r="DC371" s="7">
        <v>0</v>
      </c>
      <c r="DD371" s="7">
        <v>0</v>
      </c>
      <c r="DE371" s="7">
        <v>9</v>
      </c>
      <c r="DF371" s="8">
        <v>28</v>
      </c>
      <c r="DG371" s="7">
        <v>40</v>
      </c>
      <c r="DH371" s="8">
        <v>0.91666666666666663</v>
      </c>
      <c r="DI371" s="8">
        <v>21</v>
      </c>
      <c r="DJ371" s="8">
        <v>23</v>
      </c>
      <c r="DK371" s="8">
        <v>0.46666666666666667</v>
      </c>
      <c r="DL371" s="8">
        <f t="shared" si="157"/>
        <v>0.51111111111111107</v>
      </c>
      <c r="DM371" s="8">
        <f t="shared" si="158"/>
        <v>0.48888888888888887</v>
      </c>
      <c r="DN371" s="8">
        <v>854.83333333333337</v>
      </c>
      <c r="DO371" s="8">
        <v>829.5454545454545</v>
      </c>
      <c r="DP371" s="8">
        <v>842.73913043478262</v>
      </c>
      <c r="DQ371" s="8">
        <v>878.52380952380952</v>
      </c>
      <c r="DR371" s="8">
        <v>856.26086956521738</v>
      </c>
      <c r="DS371" s="8">
        <v>866.88636363636363</v>
      </c>
      <c r="DT371" s="8">
        <v>854.54444444444448</v>
      </c>
      <c r="DU371" s="8">
        <f t="shared" si="159"/>
        <v>-23.690476190476147</v>
      </c>
      <c r="DV371" s="8">
        <f t="shared" si="159"/>
        <v>-26.715415019762872</v>
      </c>
      <c r="DW371" s="8">
        <f t="shared" si="159"/>
        <v>-24.147233201581003</v>
      </c>
      <c r="EB371" s="7">
        <v>0.98684210000000006</v>
      </c>
      <c r="EC371" s="7">
        <v>1</v>
      </c>
      <c r="ED371" s="7">
        <v>0.99342109999999995</v>
      </c>
      <c r="EE371" s="7">
        <v>575.36</v>
      </c>
      <c r="EF371" s="7">
        <v>598.98666666666702</v>
      </c>
      <c r="EG371" s="7">
        <v>587.17333333333295</v>
      </c>
      <c r="EH371" s="7">
        <v>23.626666666666701</v>
      </c>
      <c r="EI371" s="7">
        <v>4.11563231664345E-2</v>
      </c>
      <c r="EJ371" s="7">
        <v>1</v>
      </c>
      <c r="EK371">
        <v>69.549166666666679</v>
      </c>
      <c r="EL371">
        <v>42.005409497865067</v>
      </c>
      <c r="EM371">
        <v>48</v>
      </c>
      <c r="EN371">
        <v>-58.013333333333321</v>
      </c>
      <c r="EO371">
        <v>48.671232662517262</v>
      </c>
      <c r="EP371">
        <v>27</v>
      </c>
      <c r="EQ371">
        <v>0.64</v>
      </c>
      <c r="ER371">
        <v>1.1988479659848315</v>
      </c>
      <c r="ES371" s="7">
        <v>0.97499999999999998</v>
      </c>
      <c r="ET371" s="25">
        <v>445.33898305084745</v>
      </c>
      <c r="EU371" s="25">
        <v>493.43103448275861</v>
      </c>
      <c r="EV371" s="7">
        <v>0.98333333333333328</v>
      </c>
      <c r="EW371" s="7">
        <v>0.98333333333333328</v>
      </c>
      <c r="EX371" s="7">
        <v>0.98333333333333328</v>
      </c>
    </row>
    <row r="372" spans="1:154" x14ac:dyDescent="0.25">
      <c r="A372" s="4">
        <v>3082</v>
      </c>
      <c r="B372" s="7" t="s">
        <v>311</v>
      </c>
      <c r="C372" s="7" t="str">
        <f t="shared" si="169"/>
        <v>99</v>
      </c>
      <c r="D372" s="7">
        <f t="shared" si="161"/>
        <v>1999</v>
      </c>
      <c r="E372" s="7">
        <f t="shared" si="162"/>
        <v>1999</v>
      </c>
      <c r="F372" s="7">
        <f t="shared" si="163"/>
        <v>20</v>
      </c>
      <c r="G372" s="7" t="s">
        <v>447</v>
      </c>
      <c r="H372" s="7">
        <f t="shared" si="144"/>
        <v>1</v>
      </c>
      <c r="I372" s="7"/>
      <c r="J372" s="7" t="s">
        <v>470</v>
      </c>
      <c r="K372" s="7">
        <f t="shared" si="165"/>
        <v>1</v>
      </c>
      <c r="L372" s="7">
        <v>12</v>
      </c>
      <c r="M372" s="7" t="s">
        <v>495</v>
      </c>
      <c r="N372" s="7">
        <f t="shared" si="166"/>
        <v>1</v>
      </c>
      <c r="O372" s="7" t="s">
        <v>495</v>
      </c>
      <c r="P372" s="7">
        <f t="shared" si="167"/>
        <v>1</v>
      </c>
      <c r="Q372" s="7" t="s">
        <v>495</v>
      </c>
      <c r="R372" s="7">
        <f t="shared" si="154"/>
        <v>1</v>
      </c>
      <c r="S372" s="7" t="s">
        <v>501</v>
      </c>
      <c r="T372" s="7">
        <f t="shared" si="150"/>
        <v>1</v>
      </c>
      <c r="U372" s="7" t="s">
        <v>509</v>
      </c>
      <c r="V372" s="25">
        <v>51</v>
      </c>
      <c r="W372" s="25">
        <v>40</v>
      </c>
      <c r="X372" s="25">
        <v>27</v>
      </c>
      <c r="Y372" s="7">
        <f t="shared" si="164"/>
        <v>3</v>
      </c>
      <c r="Z372" s="7" t="s">
        <v>514</v>
      </c>
      <c r="AA372" s="7">
        <f t="shared" si="168"/>
        <v>6</v>
      </c>
      <c r="AB372" s="7">
        <v>6</v>
      </c>
      <c r="AC372" s="7">
        <v>1</v>
      </c>
      <c r="AD372" s="7">
        <v>0</v>
      </c>
      <c r="AE372" s="7">
        <v>3</v>
      </c>
      <c r="AF372" s="7">
        <v>0</v>
      </c>
      <c r="AG372" s="7">
        <v>0</v>
      </c>
      <c r="AH372" s="7">
        <v>0</v>
      </c>
      <c r="AI372" s="7">
        <v>3</v>
      </c>
      <c r="AJ372" s="7">
        <v>0</v>
      </c>
      <c r="AK372" s="7">
        <v>1</v>
      </c>
      <c r="AL372" s="7">
        <v>22</v>
      </c>
      <c r="AM372" s="7">
        <v>14</v>
      </c>
      <c r="AN372" s="7">
        <v>36</v>
      </c>
      <c r="AO372" s="7">
        <v>32</v>
      </c>
      <c r="AP372" s="7">
        <v>36</v>
      </c>
      <c r="AQ372" s="7">
        <v>24</v>
      </c>
      <c r="AR372" s="7">
        <v>44</v>
      </c>
      <c r="AS372" s="7">
        <v>1</v>
      </c>
      <c r="AT372" s="8">
        <v>24</v>
      </c>
      <c r="AU372" s="8">
        <v>32</v>
      </c>
      <c r="AV372" s="8">
        <v>0.53333333333333333</v>
      </c>
      <c r="AW372" s="8">
        <v>0.71111111111111114</v>
      </c>
      <c r="AX372" s="8">
        <v>0.62222222222222223</v>
      </c>
      <c r="AY372" s="8">
        <v>505.95238095238096</v>
      </c>
      <c r="AZ372" s="8">
        <v>698.46153846153845</v>
      </c>
      <c r="BA372" s="8">
        <v>579.55882352941171</v>
      </c>
      <c r="BB372" s="8">
        <v>604.91666666666663</v>
      </c>
      <c r="BC372" s="8">
        <v>592.48387096774195</v>
      </c>
      <c r="BD372" s="8">
        <v>597.90909090909088</v>
      </c>
      <c r="BE372" s="8">
        <v>590.89887640449433</v>
      </c>
      <c r="BF372" s="8">
        <v>-98.964285714285666</v>
      </c>
      <c r="BG372" s="8">
        <v>105.9776674937965</v>
      </c>
      <c r="BH372" s="8">
        <v>-18.350267379679167</v>
      </c>
      <c r="BM372" s="7">
        <v>1</v>
      </c>
      <c r="BN372" s="7">
        <v>0.9736842</v>
      </c>
      <c r="BO372" s="7">
        <v>0.98684210000000006</v>
      </c>
      <c r="BP372" s="7">
        <v>466.972222222222</v>
      </c>
      <c r="BQ372" s="7">
        <v>439.23943661971799</v>
      </c>
      <c r="BR372" s="7">
        <v>453.202797202797</v>
      </c>
      <c r="BS372" s="7">
        <v>-27.732785602503899</v>
      </c>
      <c r="BT372" s="7">
        <v>7.6050426316020506E-2</v>
      </c>
      <c r="BU372" s="7">
        <v>5</v>
      </c>
      <c r="BV372" s="39">
        <v>42.722222222222193</v>
      </c>
      <c r="BW372" s="39">
        <v>30.807618781723509</v>
      </c>
      <c r="BX372" s="39">
        <v>32</v>
      </c>
      <c r="BY372" s="39">
        <v>-76.702777777777811</v>
      </c>
      <c r="BZ372" s="39">
        <v>68.629057257112294</v>
      </c>
      <c r="CA372" s="39">
        <v>40</v>
      </c>
      <c r="CB372">
        <v>0.44444444444444442</v>
      </c>
      <c r="CC372">
        <v>0.55698402926157908</v>
      </c>
      <c r="CD372" s="7">
        <v>0.96666666666666667</v>
      </c>
      <c r="CE372" s="25">
        <v>326.37288135593218</v>
      </c>
      <c r="CF372" s="25">
        <v>400.84210526315792</v>
      </c>
      <c r="CG372" s="7">
        <v>1</v>
      </c>
      <c r="CH372" s="7">
        <v>0.95</v>
      </c>
      <c r="CI372" s="7">
        <v>0.97499999999999998</v>
      </c>
      <c r="CJ372" s="8">
        <v>3</v>
      </c>
      <c r="CK372" s="8" t="s">
        <v>507</v>
      </c>
      <c r="CL372" s="8">
        <f t="shared" si="151"/>
        <v>2</v>
      </c>
      <c r="CM372" s="8" t="s">
        <v>639</v>
      </c>
      <c r="CN372" s="8">
        <v>1</v>
      </c>
      <c r="CO372" s="8" t="s">
        <v>634</v>
      </c>
      <c r="CP372" s="8">
        <v>0</v>
      </c>
      <c r="CQ372" s="7" t="s">
        <v>636</v>
      </c>
      <c r="CR372" s="7">
        <v>2</v>
      </c>
      <c r="CS372" s="7">
        <v>3</v>
      </c>
      <c r="CT372" s="7">
        <v>2</v>
      </c>
      <c r="CU372" s="8">
        <v>0</v>
      </c>
      <c r="CV372" s="8">
        <v>1</v>
      </c>
      <c r="CW372" s="7">
        <v>1</v>
      </c>
      <c r="CX372" s="7">
        <f t="shared" si="152"/>
        <v>0</v>
      </c>
      <c r="CY372" s="7">
        <f t="shared" si="153"/>
        <v>0</v>
      </c>
      <c r="CZ372" s="7">
        <v>0</v>
      </c>
      <c r="DA372" s="7">
        <v>0</v>
      </c>
      <c r="DB372" s="7">
        <v>1</v>
      </c>
      <c r="DC372" s="7">
        <v>0</v>
      </c>
      <c r="DD372" s="7">
        <v>0</v>
      </c>
      <c r="DE372" s="7">
        <v>4</v>
      </c>
      <c r="DF372" s="8">
        <v>15</v>
      </c>
      <c r="DG372" s="7">
        <v>40</v>
      </c>
      <c r="DH372" s="8">
        <v>0.875</v>
      </c>
      <c r="DI372" s="8">
        <v>28</v>
      </c>
      <c r="DJ372" s="8">
        <v>38</v>
      </c>
      <c r="DK372" s="8">
        <v>0.62222222222222223</v>
      </c>
      <c r="DL372" s="8">
        <f t="shared" si="157"/>
        <v>0.84444444444444444</v>
      </c>
      <c r="DM372" s="8">
        <f t="shared" si="158"/>
        <v>0.73333333333333328</v>
      </c>
      <c r="DN372" s="8">
        <v>720.375</v>
      </c>
      <c r="DO372" s="8">
        <v>779.71428571428567</v>
      </c>
      <c r="DP372" s="8">
        <v>738.43478260869563</v>
      </c>
      <c r="DQ372" s="8">
        <v>647.07142857142856</v>
      </c>
      <c r="DR372" s="8">
        <v>556.70270270270271</v>
      </c>
      <c r="DS372" s="8">
        <v>595.63076923076926</v>
      </c>
      <c r="DT372" s="8">
        <v>632.9545454545455</v>
      </c>
      <c r="DU372" s="8">
        <f t="shared" si="159"/>
        <v>73.303571428571445</v>
      </c>
      <c r="DV372" s="8">
        <f t="shared" si="159"/>
        <v>223.01158301158296</v>
      </c>
      <c r="DW372" s="8">
        <f t="shared" si="159"/>
        <v>142.80401337792637</v>
      </c>
      <c r="EB372" s="7">
        <v>1</v>
      </c>
      <c r="EC372" s="7">
        <v>0.9736842</v>
      </c>
      <c r="ED372" s="7">
        <v>0.98684210000000006</v>
      </c>
      <c r="EE372" s="7">
        <v>435.54054054054097</v>
      </c>
      <c r="EF372" s="7">
        <v>458.91780821917803</v>
      </c>
      <c r="EG372" s="7">
        <v>447.149659863946</v>
      </c>
      <c r="EH372" s="7">
        <v>23.377267678637601</v>
      </c>
      <c r="EI372" s="7">
        <v>5.9021588541969802E-2</v>
      </c>
      <c r="EJ372" s="7">
        <v>3</v>
      </c>
      <c r="EK372">
        <v>44.096379647749494</v>
      </c>
      <c r="EL372">
        <v>30.902558344656512</v>
      </c>
      <c r="EM372">
        <v>56</v>
      </c>
      <c r="EN372">
        <v>-41.082191780821908</v>
      </c>
      <c r="EO372">
        <v>46.439925351648313</v>
      </c>
      <c r="EP372">
        <v>18</v>
      </c>
      <c r="EQ372">
        <v>0.7567567567567568</v>
      </c>
      <c r="ER372">
        <v>1.0733696946601246</v>
      </c>
      <c r="ES372" s="7">
        <v>0.91666666666666663</v>
      </c>
      <c r="ET372" s="25">
        <v>395.01666666666665</v>
      </c>
      <c r="EU372" s="25">
        <v>449.34</v>
      </c>
      <c r="EV372" s="7">
        <v>1</v>
      </c>
      <c r="EW372" s="7">
        <v>0.85</v>
      </c>
      <c r="EX372" s="7">
        <v>0.92500000000000004</v>
      </c>
    </row>
    <row r="373" spans="1:154" x14ac:dyDescent="0.25">
      <c r="A373" s="4">
        <v>3083</v>
      </c>
      <c r="B373" s="7" t="s">
        <v>221</v>
      </c>
      <c r="C373" s="7" t="str">
        <f t="shared" si="169"/>
        <v>00</v>
      </c>
      <c r="D373" s="7">
        <f t="shared" si="161"/>
        <v>1900</v>
      </c>
      <c r="E373" s="7">
        <f t="shared" si="162"/>
        <v>2000</v>
      </c>
      <c r="F373" s="7">
        <f t="shared" si="163"/>
        <v>19</v>
      </c>
      <c r="G373" s="7" t="s">
        <v>447</v>
      </c>
      <c r="H373" s="7">
        <f t="shared" si="144"/>
        <v>1</v>
      </c>
      <c r="I373" s="7"/>
      <c r="J373" s="7" t="s">
        <v>470</v>
      </c>
      <c r="K373" s="7">
        <f t="shared" si="165"/>
        <v>1</v>
      </c>
      <c r="L373" s="7">
        <v>12</v>
      </c>
      <c r="M373" s="7" t="s">
        <v>495</v>
      </c>
      <c r="N373" s="7">
        <f t="shared" si="166"/>
        <v>1</v>
      </c>
      <c r="O373" s="7" t="s">
        <v>494</v>
      </c>
      <c r="P373" s="7">
        <f t="shared" si="167"/>
        <v>0</v>
      </c>
      <c r="Q373" s="7" t="s">
        <v>495</v>
      </c>
      <c r="R373" s="7">
        <f t="shared" si="154"/>
        <v>1</v>
      </c>
      <c r="S373" s="7" t="s">
        <v>501</v>
      </c>
      <c r="T373" s="7">
        <f t="shared" si="150"/>
        <v>1</v>
      </c>
      <c r="U373" s="7" t="s">
        <v>505</v>
      </c>
      <c r="V373" s="25">
        <v>55</v>
      </c>
      <c r="W373" s="25">
        <v>70</v>
      </c>
      <c r="X373" s="25">
        <v>32</v>
      </c>
      <c r="Y373" s="7">
        <f t="shared" si="164"/>
        <v>4</v>
      </c>
      <c r="Z373" s="7" t="s">
        <v>514</v>
      </c>
      <c r="AA373" s="7">
        <f t="shared" si="168"/>
        <v>6</v>
      </c>
      <c r="AB373" s="7">
        <v>5</v>
      </c>
      <c r="AC373" s="7">
        <v>1</v>
      </c>
      <c r="AD373" s="7">
        <v>0</v>
      </c>
      <c r="AE373" s="7">
        <v>4</v>
      </c>
      <c r="AF373" s="7">
        <v>0</v>
      </c>
      <c r="AG373" s="7">
        <v>0</v>
      </c>
      <c r="AH373" s="7">
        <v>0</v>
      </c>
      <c r="AI373" s="7">
        <v>4</v>
      </c>
      <c r="AJ373" s="7">
        <v>0</v>
      </c>
      <c r="AK373" s="7">
        <v>0</v>
      </c>
      <c r="AL373" s="7">
        <v>3</v>
      </c>
      <c r="AM373" s="7">
        <v>33</v>
      </c>
      <c r="AN373" s="7">
        <v>27</v>
      </c>
      <c r="AO373" s="7">
        <v>41</v>
      </c>
      <c r="AP373" s="7">
        <v>37</v>
      </c>
      <c r="AQ373" s="7">
        <v>9</v>
      </c>
      <c r="AR373" s="7">
        <v>31</v>
      </c>
      <c r="AS373" s="7">
        <v>0.91666666666666663</v>
      </c>
      <c r="AT373" s="8">
        <v>26</v>
      </c>
      <c r="AU373" s="8">
        <v>32</v>
      </c>
      <c r="AV373" s="8">
        <v>0.57777777777777772</v>
      </c>
      <c r="AW373" s="8">
        <v>0.71111111111111114</v>
      </c>
      <c r="AX373" s="8">
        <v>0.64444444444444449</v>
      </c>
      <c r="AY373" s="8">
        <v>494.26315789473682</v>
      </c>
      <c r="AZ373" s="8">
        <v>489.53846153846155</v>
      </c>
      <c r="BA373" s="8">
        <v>492.34375</v>
      </c>
      <c r="BB373" s="8">
        <v>485.12</v>
      </c>
      <c r="BC373" s="8">
        <v>435.5625</v>
      </c>
      <c r="BD373" s="8">
        <v>457.29824561403507</v>
      </c>
      <c r="BE373" s="8">
        <v>469.89887640449439</v>
      </c>
      <c r="BF373" s="8">
        <v>9.1431578947368166</v>
      </c>
      <c r="BG373" s="8">
        <v>53.975961538461547</v>
      </c>
      <c r="BH373" s="8">
        <v>35.045504385964932</v>
      </c>
      <c r="BM373" s="7">
        <v>0.9736842</v>
      </c>
      <c r="BN373" s="7">
        <v>0.9736842</v>
      </c>
      <c r="BO373" s="7">
        <v>0.9736842</v>
      </c>
      <c r="BP373" s="7">
        <v>432.194444444444</v>
      </c>
      <c r="BQ373" s="7">
        <v>433.69863013698603</v>
      </c>
      <c r="BR373" s="7">
        <v>432.95172413793102</v>
      </c>
      <c r="BS373" s="7">
        <v>1.50418569254185</v>
      </c>
      <c r="BT373" s="7">
        <v>6.2134811165576898E-2</v>
      </c>
      <c r="BU373" s="7">
        <v>4</v>
      </c>
      <c r="BV373" s="39">
        <v>32.567051189617928</v>
      </c>
      <c r="BW373" s="39">
        <v>19.518103678153121</v>
      </c>
      <c r="BX373" s="39">
        <v>38</v>
      </c>
      <c r="BY373" s="39">
        <v>-33.21313456889601</v>
      </c>
      <c r="BZ373" s="39">
        <v>35.09848970025287</v>
      </c>
      <c r="CA373" s="39">
        <v>34</v>
      </c>
      <c r="CB373">
        <v>0.52777777777777779</v>
      </c>
      <c r="CC373">
        <v>0.9805473530979778</v>
      </c>
      <c r="CD373" s="7">
        <v>0.875</v>
      </c>
      <c r="CE373" s="25">
        <v>349.68965517241378</v>
      </c>
      <c r="CF373" s="25">
        <v>467.51063829787233</v>
      </c>
      <c r="CG373" s="7">
        <v>0.98333333333333328</v>
      </c>
      <c r="CH373" s="7">
        <v>0.78333333333333333</v>
      </c>
      <c r="CI373" s="7">
        <v>0.8833333333333333</v>
      </c>
      <c r="CJ373" s="8">
        <v>3</v>
      </c>
      <c r="CK373" s="8" t="s">
        <v>507</v>
      </c>
      <c r="CL373" s="8">
        <f t="shared" si="151"/>
        <v>2</v>
      </c>
      <c r="CM373" s="8" t="s">
        <v>634</v>
      </c>
      <c r="CN373" s="8">
        <v>0</v>
      </c>
      <c r="CO373" s="8" t="s">
        <v>634</v>
      </c>
      <c r="CP373" s="8">
        <v>0</v>
      </c>
      <c r="CQ373" s="7" t="s">
        <v>637</v>
      </c>
      <c r="CR373" s="7">
        <v>1</v>
      </c>
      <c r="CS373" s="7">
        <v>0</v>
      </c>
      <c r="CT373" s="7">
        <v>0</v>
      </c>
      <c r="CU373" s="8">
        <v>9</v>
      </c>
      <c r="CV373" s="8">
        <v>0</v>
      </c>
      <c r="CW373" s="7">
        <v>0</v>
      </c>
      <c r="CX373" s="7">
        <f t="shared" si="152"/>
        <v>0</v>
      </c>
      <c r="CY373" s="7">
        <f t="shared" si="153"/>
        <v>0</v>
      </c>
      <c r="CZ373" s="7">
        <v>0</v>
      </c>
      <c r="DA373" s="7">
        <v>0</v>
      </c>
      <c r="DB373" s="7">
        <v>0</v>
      </c>
      <c r="DC373" s="7">
        <v>0</v>
      </c>
      <c r="DD373" s="7">
        <v>0</v>
      </c>
      <c r="DE373" s="7">
        <v>10</v>
      </c>
      <c r="DF373" s="8">
        <v>34</v>
      </c>
      <c r="DG373" s="7">
        <v>40</v>
      </c>
      <c r="DH373" s="8">
        <v>0.79166666666666663</v>
      </c>
      <c r="DI373" s="8">
        <v>33</v>
      </c>
      <c r="DJ373" s="8">
        <v>35</v>
      </c>
      <c r="DK373" s="8">
        <v>0.73333333333333328</v>
      </c>
      <c r="DL373" s="8">
        <f t="shared" si="157"/>
        <v>0.77777777777777779</v>
      </c>
      <c r="DM373" s="8">
        <f t="shared" si="158"/>
        <v>0.75555555555555554</v>
      </c>
      <c r="DN373" s="8">
        <v>486.55555555555554</v>
      </c>
      <c r="DO373" s="8">
        <v>731.88888888888891</v>
      </c>
      <c r="DP373" s="8">
        <v>609.22222222222217</v>
      </c>
      <c r="DQ373" s="8">
        <v>611.51724137931035</v>
      </c>
      <c r="DR373" s="8">
        <v>582.26470588235293</v>
      </c>
      <c r="DS373" s="8">
        <v>595.73015873015868</v>
      </c>
      <c r="DT373" s="8">
        <v>598.72839506172841</v>
      </c>
      <c r="DU373" s="8">
        <f t="shared" si="159"/>
        <v>-124.96168582375481</v>
      </c>
      <c r="DV373" s="8">
        <f t="shared" si="159"/>
        <v>149.62418300653599</v>
      </c>
      <c r="DW373" s="8">
        <f t="shared" si="159"/>
        <v>13.492063492063494</v>
      </c>
      <c r="EB373" s="7">
        <v>0.9473684</v>
      </c>
      <c r="EC373" s="7">
        <v>0.9210526</v>
      </c>
      <c r="ED373" s="7">
        <v>0.93421050000000005</v>
      </c>
      <c r="EE373" s="7">
        <v>431.3</v>
      </c>
      <c r="EF373" s="7">
        <v>435.45588235294099</v>
      </c>
      <c r="EG373" s="7">
        <v>433.34782608695701</v>
      </c>
      <c r="EH373" s="7">
        <v>4.1558823529411502</v>
      </c>
      <c r="EI373" s="7">
        <v>5.2653971939214797E-2</v>
      </c>
      <c r="EJ373" s="7">
        <v>9</v>
      </c>
      <c r="EK373">
        <v>42.386128364389251</v>
      </c>
      <c r="EL373">
        <v>30.110501328430747</v>
      </c>
      <c r="EM373">
        <v>42</v>
      </c>
      <c r="EN373">
        <v>-45.923395445134567</v>
      </c>
      <c r="EO373">
        <v>34.087971425685772</v>
      </c>
      <c r="EP373">
        <v>28</v>
      </c>
      <c r="EQ373">
        <v>0.6</v>
      </c>
      <c r="ER373">
        <v>0.92297461791623514</v>
      </c>
      <c r="ES373" s="7">
        <v>0.82499999999999996</v>
      </c>
      <c r="ET373" s="25">
        <v>362.07272727272726</v>
      </c>
      <c r="EU373" s="25">
        <v>495.54545454545456</v>
      </c>
      <c r="EV373" s="7">
        <v>0.95</v>
      </c>
      <c r="EW373" s="7">
        <v>0.73333333333333328</v>
      </c>
      <c r="EX373" s="7">
        <v>0.84166666666666667</v>
      </c>
    </row>
    <row r="374" spans="1:154" x14ac:dyDescent="0.25">
      <c r="A374" s="4">
        <v>3084</v>
      </c>
      <c r="B374" s="7" t="s">
        <v>312</v>
      </c>
      <c r="C374" s="7" t="str">
        <f t="shared" si="169"/>
        <v>00</v>
      </c>
      <c r="D374" s="7">
        <f t="shared" si="161"/>
        <v>1900</v>
      </c>
      <c r="E374" s="7">
        <f t="shared" si="162"/>
        <v>2000</v>
      </c>
      <c r="F374" s="7">
        <f t="shared" si="163"/>
        <v>19</v>
      </c>
      <c r="G374" s="7" t="s">
        <v>447</v>
      </c>
      <c r="H374" s="7">
        <f t="shared" si="144"/>
        <v>1</v>
      </c>
      <c r="I374" s="7"/>
      <c r="J374" s="7" t="s">
        <v>470</v>
      </c>
      <c r="K374" s="7">
        <f t="shared" si="165"/>
        <v>1</v>
      </c>
      <c r="L374" s="7">
        <v>12</v>
      </c>
      <c r="M374" s="7" t="s">
        <v>495</v>
      </c>
      <c r="N374" s="7">
        <f t="shared" si="166"/>
        <v>1</v>
      </c>
      <c r="O374" s="7" t="s">
        <v>494</v>
      </c>
      <c r="P374" s="7">
        <f t="shared" si="167"/>
        <v>0</v>
      </c>
      <c r="Q374" s="7" t="s">
        <v>495</v>
      </c>
      <c r="R374" s="7">
        <f t="shared" si="154"/>
        <v>1</v>
      </c>
      <c r="S374" s="7" t="s">
        <v>501</v>
      </c>
      <c r="T374" s="7">
        <f t="shared" si="150"/>
        <v>1</v>
      </c>
      <c r="U374" s="7" t="s">
        <v>510</v>
      </c>
      <c r="V374" s="25">
        <v>54</v>
      </c>
      <c r="W374" s="25">
        <v>70</v>
      </c>
      <c r="X374" s="25">
        <v>27</v>
      </c>
      <c r="Y374" s="7">
        <f t="shared" si="164"/>
        <v>2</v>
      </c>
      <c r="Z374" s="7" t="s">
        <v>513</v>
      </c>
      <c r="AA374" s="7">
        <f t="shared" si="168"/>
        <v>5</v>
      </c>
      <c r="AB374" s="7">
        <v>7</v>
      </c>
      <c r="AC374" s="7">
        <v>4</v>
      </c>
      <c r="AD374" s="7">
        <v>1</v>
      </c>
      <c r="AE374" s="7">
        <v>8</v>
      </c>
      <c r="AF374" s="7">
        <v>0</v>
      </c>
      <c r="AG374" s="7">
        <v>0</v>
      </c>
      <c r="AH374" s="7">
        <v>0</v>
      </c>
      <c r="AI374" s="7">
        <v>8</v>
      </c>
      <c r="AJ374" s="7">
        <v>0</v>
      </c>
      <c r="AK374" s="7">
        <v>0</v>
      </c>
      <c r="AL374" s="7">
        <v>8.8888888888888893</v>
      </c>
      <c r="AM374" s="7">
        <v>25</v>
      </c>
      <c r="AN374" s="7">
        <v>29</v>
      </c>
      <c r="AO374" s="7">
        <v>31</v>
      </c>
      <c r="AP374" s="7">
        <v>32</v>
      </c>
      <c r="AQ374" s="7">
        <v>20.571428571428573</v>
      </c>
      <c r="AR374" s="7">
        <v>38</v>
      </c>
      <c r="AS374" s="7">
        <v>0.95833333333333337</v>
      </c>
      <c r="AT374" s="8">
        <v>20</v>
      </c>
      <c r="AU374" s="8">
        <v>30</v>
      </c>
      <c r="AV374" s="8">
        <v>0.44444444444444442</v>
      </c>
      <c r="AW374" s="8">
        <v>0.66666666666666663</v>
      </c>
      <c r="AX374" s="8">
        <v>0.55555555555555558</v>
      </c>
      <c r="AY374" s="8">
        <v>742.68</v>
      </c>
      <c r="AZ374" s="8">
        <v>823.26666666666665</v>
      </c>
      <c r="BA374" s="8">
        <v>772.9</v>
      </c>
      <c r="BB374" s="8">
        <v>808.63157894736844</v>
      </c>
      <c r="BC374" s="8">
        <v>625.29999999999995</v>
      </c>
      <c r="BD374" s="8">
        <v>696.38775510204084</v>
      </c>
      <c r="BE374" s="8">
        <v>730.77528089887642</v>
      </c>
      <c r="BF374" s="8">
        <v>-65.951578947368489</v>
      </c>
      <c r="BG374" s="8">
        <v>197.9666666666667</v>
      </c>
      <c r="BH374" s="8">
        <v>76.512244897959135</v>
      </c>
      <c r="BM374" s="7">
        <v>0.96052630000000006</v>
      </c>
      <c r="BN374" s="7">
        <v>0.98684210000000006</v>
      </c>
      <c r="BO374" s="7">
        <v>0.9736842</v>
      </c>
      <c r="BP374" s="7">
        <v>523.47142857142899</v>
      </c>
      <c r="BQ374" s="7">
        <v>507.98648648648702</v>
      </c>
      <c r="BR374" s="7">
        <v>515.51388888888903</v>
      </c>
      <c r="BS374" s="7">
        <v>-15.484942084942</v>
      </c>
      <c r="BT374" s="7">
        <v>6.1658289386264303E-2</v>
      </c>
      <c r="BU374" s="7">
        <v>5</v>
      </c>
      <c r="BV374" s="39">
        <v>54.66295707472176</v>
      </c>
      <c r="BW374" s="39">
        <v>38.717468764670777</v>
      </c>
      <c r="BX374" s="39">
        <v>34</v>
      </c>
      <c r="BY374" s="39">
        <v>-89.256756756756701</v>
      </c>
      <c r="BZ374" s="39">
        <v>91.342067335686323</v>
      </c>
      <c r="CA374" s="39">
        <v>37</v>
      </c>
      <c r="CB374">
        <v>0.47887323943661969</v>
      </c>
      <c r="CC374">
        <v>0.6124237431535825</v>
      </c>
      <c r="CD374" s="7">
        <v>0.95833333333333337</v>
      </c>
      <c r="CE374" s="25">
        <v>417.83050847457628</v>
      </c>
      <c r="CF374" s="25">
        <v>533.26785714285711</v>
      </c>
      <c r="CG374" s="7">
        <v>1</v>
      </c>
      <c r="CH374" s="7">
        <v>0.95</v>
      </c>
      <c r="CI374" s="7">
        <v>0.97499999999999998</v>
      </c>
      <c r="CJ374" s="8">
        <v>2</v>
      </c>
      <c r="CK374" s="8" t="s">
        <v>504</v>
      </c>
      <c r="CL374" s="8">
        <f t="shared" si="151"/>
        <v>3</v>
      </c>
      <c r="CM374" s="8" t="s">
        <v>634</v>
      </c>
      <c r="CN374" s="8">
        <v>0</v>
      </c>
      <c r="CO374" s="8" t="s">
        <v>634</v>
      </c>
      <c r="CP374" s="8">
        <v>0</v>
      </c>
      <c r="CQ374" s="7" t="s">
        <v>635</v>
      </c>
      <c r="CR374" s="7">
        <v>0</v>
      </c>
      <c r="CS374" s="7">
        <v>3</v>
      </c>
      <c r="CT374" s="7">
        <v>2</v>
      </c>
      <c r="CU374" s="8">
        <v>0</v>
      </c>
      <c r="CV374" s="8">
        <v>0</v>
      </c>
      <c r="CW374" s="7">
        <v>1</v>
      </c>
      <c r="CX374" s="7">
        <f t="shared" si="152"/>
        <v>0</v>
      </c>
      <c r="CY374" s="7">
        <f t="shared" si="153"/>
        <v>0</v>
      </c>
      <c r="CZ374" s="7">
        <v>0</v>
      </c>
      <c r="DA374" s="7">
        <v>0</v>
      </c>
      <c r="DB374" s="7">
        <v>0</v>
      </c>
      <c r="DC374" s="7">
        <v>1</v>
      </c>
      <c r="DD374" s="7">
        <v>0</v>
      </c>
      <c r="DE374" s="7">
        <v>14</v>
      </c>
      <c r="DF374" s="8">
        <v>24</v>
      </c>
      <c r="DG374" s="7">
        <v>40</v>
      </c>
      <c r="DH374" s="8">
        <v>1</v>
      </c>
      <c r="DI374" s="8">
        <v>24</v>
      </c>
      <c r="DJ374" s="8">
        <v>29</v>
      </c>
      <c r="DK374" s="8">
        <v>0.53333333333333333</v>
      </c>
      <c r="DL374" s="8">
        <f t="shared" si="157"/>
        <v>0.64444444444444449</v>
      </c>
      <c r="DM374" s="8">
        <f t="shared" si="158"/>
        <v>0.58888888888888891</v>
      </c>
      <c r="DN374" s="8">
        <v>693.3</v>
      </c>
      <c r="DO374" s="8">
        <v>841.26666666666665</v>
      </c>
      <c r="DP374" s="8">
        <v>756.71428571428567</v>
      </c>
      <c r="DQ374" s="8">
        <v>780.29166666666663</v>
      </c>
      <c r="DR374" s="8">
        <v>639.80769230769226</v>
      </c>
      <c r="DS374" s="8">
        <v>707.24</v>
      </c>
      <c r="DT374" s="8">
        <v>727.61176470588236</v>
      </c>
      <c r="DU374" s="8">
        <f t="shared" si="159"/>
        <v>-86.991666666666674</v>
      </c>
      <c r="DV374" s="8">
        <f t="shared" si="159"/>
        <v>201.45897435897439</v>
      </c>
      <c r="DW374" s="8">
        <f t="shared" si="159"/>
        <v>49.474285714285656</v>
      </c>
      <c r="EB374" s="7">
        <v>0.98684210000000006</v>
      </c>
      <c r="EC374" s="7">
        <v>1</v>
      </c>
      <c r="ED374" s="7">
        <v>0.99342109999999995</v>
      </c>
      <c r="EE374" s="7">
        <v>523.5</v>
      </c>
      <c r="EF374" s="7">
        <v>503.40540540540502</v>
      </c>
      <c r="EG374" s="7">
        <v>513.31506849315099</v>
      </c>
      <c r="EH374" s="7">
        <v>-20.0945945945946</v>
      </c>
      <c r="EI374" s="7">
        <v>4.7883259563773997E-2</v>
      </c>
      <c r="EJ374" s="7">
        <v>3</v>
      </c>
      <c r="EK374">
        <v>42.322072072072082</v>
      </c>
      <c r="EL374">
        <v>31.922975877710527</v>
      </c>
      <c r="EM374">
        <v>36</v>
      </c>
      <c r="EN374">
        <v>-94.278805120910377</v>
      </c>
      <c r="EO374">
        <v>83.532882042172304</v>
      </c>
      <c r="EP374">
        <v>38</v>
      </c>
      <c r="EQ374">
        <v>0.48648648648648651</v>
      </c>
      <c r="ER374">
        <v>0.44890335656879621</v>
      </c>
      <c r="ES374" s="7">
        <v>0.90833333333333333</v>
      </c>
      <c r="ET374" s="25">
        <v>423.64912280701753</v>
      </c>
      <c r="EU374" s="25">
        <v>493.07692307692309</v>
      </c>
      <c r="EV374" s="7">
        <v>0.96666666666666667</v>
      </c>
      <c r="EW374" s="7">
        <v>0.9</v>
      </c>
      <c r="EX374" s="7">
        <v>0.93333333333333335</v>
      </c>
    </row>
    <row r="375" spans="1:154" x14ac:dyDescent="0.25">
      <c r="A375" s="4">
        <v>3085</v>
      </c>
      <c r="B375" s="7" t="s">
        <v>244</v>
      </c>
      <c r="C375" s="7" t="str">
        <f t="shared" si="169"/>
        <v>00</v>
      </c>
      <c r="D375" s="7">
        <f t="shared" si="161"/>
        <v>1900</v>
      </c>
      <c r="E375" s="7">
        <f t="shared" si="162"/>
        <v>2000</v>
      </c>
      <c r="F375" s="7">
        <f t="shared" si="163"/>
        <v>19</v>
      </c>
      <c r="G375" s="7" t="s">
        <v>447</v>
      </c>
      <c r="H375" s="7">
        <f t="shared" ref="H375:H438" si="170">IF(G375="ישראל",1,0)</f>
        <v>1</v>
      </c>
      <c r="I375" s="7"/>
      <c r="J375" s="7" t="s">
        <v>470</v>
      </c>
      <c r="K375" s="7">
        <f t="shared" si="165"/>
        <v>1</v>
      </c>
      <c r="L375" s="7">
        <v>12</v>
      </c>
      <c r="M375" s="7" t="s">
        <v>495</v>
      </c>
      <c r="N375" s="7">
        <f t="shared" si="166"/>
        <v>1</v>
      </c>
      <c r="O375" s="7" t="s">
        <v>494</v>
      </c>
      <c r="P375" s="7">
        <f t="shared" ref="P375:P406" si="171">IF(O375="לא",0,1)</f>
        <v>0</v>
      </c>
      <c r="Q375" s="7" t="s">
        <v>494</v>
      </c>
      <c r="R375" s="7">
        <f t="shared" si="154"/>
        <v>0</v>
      </c>
      <c r="S375" s="7" t="s">
        <v>501</v>
      </c>
      <c r="T375" s="7">
        <f t="shared" si="150"/>
        <v>1</v>
      </c>
      <c r="U375" s="7" t="s">
        <v>509</v>
      </c>
      <c r="V375" s="25">
        <v>53</v>
      </c>
      <c r="W375" s="25">
        <v>60</v>
      </c>
      <c r="X375" s="25">
        <v>28</v>
      </c>
      <c r="Y375" s="7">
        <f t="shared" si="164"/>
        <v>3</v>
      </c>
      <c r="Z375" s="7" t="s">
        <v>513</v>
      </c>
      <c r="AA375" s="7">
        <f t="shared" si="168"/>
        <v>5</v>
      </c>
      <c r="AB375" s="7">
        <v>1</v>
      </c>
      <c r="AC375" s="7">
        <v>0</v>
      </c>
      <c r="AD375" s="7">
        <v>9</v>
      </c>
      <c r="AE375" s="7">
        <v>0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 s="7">
        <v>16</v>
      </c>
      <c r="AM375" s="7">
        <v>33</v>
      </c>
      <c r="AN375" s="7">
        <v>27</v>
      </c>
      <c r="AO375" s="7">
        <v>36</v>
      </c>
      <c r="AP375" s="7">
        <v>36</v>
      </c>
      <c r="AQ375" s="7">
        <v>16</v>
      </c>
      <c r="AR375" s="7">
        <v>39</v>
      </c>
      <c r="AS375" s="7">
        <v>0.875</v>
      </c>
      <c r="AT375" s="8">
        <v>21</v>
      </c>
      <c r="AU375" s="8">
        <v>30</v>
      </c>
      <c r="AV375" s="8">
        <v>0.46666666666666667</v>
      </c>
      <c r="AW375" s="8">
        <v>0.66666666666666663</v>
      </c>
      <c r="AX375" s="8">
        <v>0.56666666666666665</v>
      </c>
      <c r="AY375" s="8">
        <v>554.695652173913</v>
      </c>
      <c r="AZ375" s="8">
        <v>742.26666666666665</v>
      </c>
      <c r="BA375" s="8">
        <v>628.73684210526312</v>
      </c>
      <c r="BB375" s="8">
        <v>660.35</v>
      </c>
      <c r="BC375" s="8">
        <v>530.68965517241384</v>
      </c>
      <c r="BD375" s="8">
        <v>583.61224489795916</v>
      </c>
      <c r="BE375" s="8">
        <v>603.32183908045977</v>
      </c>
      <c r="BF375" s="8">
        <v>-105.65434782608702</v>
      </c>
      <c r="BG375" s="8">
        <v>211.57701149425282</v>
      </c>
      <c r="BH375" s="8">
        <v>45.124597207303964</v>
      </c>
      <c r="BM375" s="7">
        <v>0.9736842</v>
      </c>
      <c r="BN375" s="7">
        <v>1</v>
      </c>
      <c r="BO375" s="7">
        <v>0.98684210000000006</v>
      </c>
      <c r="BP375" s="7">
        <v>474.76388888888903</v>
      </c>
      <c r="BQ375" s="7">
        <v>477.52702702702697</v>
      </c>
      <c r="BR375" s="7">
        <v>476.164383561644</v>
      </c>
      <c r="BS375" s="7">
        <v>2.7631381381381201</v>
      </c>
      <c r="BT375" s="7">
        <v>5.7510095356822902E-2</v>
      </c>
      <c r="BU375" s="7">
        <v>3</v>
      </c>
      <c r="BV375" s="39">
        <v>44.199999999999939</v>
      </c>
      <c r="BW375" s="39">
        <v>25.266226909101913</v>
      </c>
      <c r="BX375" s="39">
        <v>45</v>
      </c>
      <c r="BY375" s="39">
        <v>-50.814814814814859</v>
      </c>
      <c r="BZ375" s="39">
        <v>44.039295335049118</v>
      </c>
      <c r="CA375" s="39">
        <v>27</v>
      </c>
      <c r="CB375">
        <v>0.625</v>
      </c>
      <c r="CC375">
        <v>0.8698250728862954</v>
      </c>
      <c r="CD375" s="7">
        <v>0.95</v>
      </c>
      <c r="CE375" s="25">
        <v>335.84745762711867</v>
      </c>
      <c r="CF375" s="25">
        <v>450.63636363636363</v>
      </c>
      <c r="CG375" s="7">
        <v>1</v>
      </c>
      <c r="CH375" s="7">
        <v>0.93333333333333335</v>
      </c>
      <c r="CI375" s="7">
        <v>0.96666666666666667</v>
      </c>
      <c r="CJ375" s="8">
        <v>3</v>
      </c>
      <c r="CK375" s="8" t="s">
        <v>507</v>
      </c>
      <c r="CL375" s="8">
        <f t="shared" si="151"/>
        <v>2</v>
      </c>
      <c r="CM375" s="8" t="s">
        <v>634</v>
      </c>
      <c r="CN375" s="8">
        <v>0</v>
      </c>
      <c r="CO375" s="8" t="s">
        <v>634</v>
      </c>
      <c r="CP375" s="8">
        <v>0</v>
      </c>
      <c r="CQ375" s="7" t="s">
        <v>637</v>
      </c>
      <c r="CR375" s="7">
        <v>1</v>
      </c>
      <c r="CS375" s="7">
        <v>1</v>
      </c>
      <c r="CT375" s="7">
        <v>0</v>
      </c>
      <c r="CU375" s="8">
        <v>9</v>
      </c>
      <c r="CV375" s="8">
        <v>0</v>
      </c>
      <c r="CW375" s="7">
        <v>0</v>
      </c>
      <c r="CX375" s="7">
        <f t="shared" si="152"/>
        <v>0</v>
      </c>
      <c r="CY375" s="7">
        <f t="shared" si="153"/>
        <v>0</v>
      </c>
      <c r="CZ375" s="7">
        <v>0</v>
      </c>
      <c r="DA375" s="7">
        <v>0</v>
      </c>
      <c r="DB375" s="7">
        <v>0</v>
      </c>
      <c r="DC375" s="7">
        <v>0</v>
      </c>
      <c r="DD375" s="7">
        <v>0</v>
      </c>
      <c r="DE375" s="7">
        <v>29</v>
      </c>
      <c r="DF375" s="8">
        <v>33</v>
      </c>
      <c r="DG375" s="7">
        <v>36</v>
      </c>
      <c r="DH375" s="8">
        <v>0.95833333333333337</v>
      </c>
      <c r="DI375" s="8">
        <v>24</v>
      </c>
      <c r="DJ375" s="8">
        <v>27</v>
      </c>
      <c r="DK375" s="8">
        <v>0.53333333333333333</v>
      </c>
      <c r="DL375" s="8">
        <f t="shared" si="157"/>
        <v>0.6</v>
      </c>
      <c r="DM375" s="8">
        <f t="shared" si="158"/>
        <v>0.56666666666666665</v>
      </c>
      <c r="DN375" s="8">
        <v>443.71428571428572</v>
      </c>
      <c r="DO375" s="8">
        <v>463.64705882352939</v>
      </c>
      <c r="DP375" s="8">
        <v>452.63157894736844</v>
      </c>
      <c r="DQ375" s="8">
        <v>456.54166666666669</v>
      </c>
      <c r="DR375" s="8">
        <v>451.92307692307691</v>
      </c>
      <c r="DS375" s="8">
        <v>454.14</v>
      </c>
      <c r="DT375" s="8">
        <v>453.48863636363637</v>
      </c>
      <c r="DU375" s="8">
        <f t="shared" si="159"/>
        <v>-12.827380952380963</v>
      </c>
      <c r="DV375" s="8">
        <f t="shared" si="159"/>
        <v>11.723981900452486</v>
      </c>
      <c r="DW375" s="8">
        <f t="shared" si="159"/>
        <v>-1.5084210526315474</v>
      </c>
      <c r="EB375" s="7">
        <v>0.9736842</v>
      </c>
      <c r="EC375" s="7">
        <v>0.9736842</v>
      </c>
      <c r="ED375" s="7">
        <v>0.9736842</v>
      </c>
      <c r="EE375" s="7">
        <v>419.13698630136997</v>
      </c>
      <c r="EF375" s="7">
        <v>413.58333333333297</v>
      </c>
      <c r="EG375" s="7">
        <v>416.37931034482801</v>
      </c>
      <c r="EH375" s="7">
        <v>-5.5536529680365403</v>
      </c>
      <c r="EI375" s="7">
        <v>2.56955576965716E-2</v>
      </c>
      <c r="EJ375" s="7">
        <v>4</v>
      </c>
      <c r="EK375">
        <v>30.386201991465125</v>
      </c>
      <c r="EL375">
        <v>23.463474295994249</v>
      </c>
      <c r="EM375">
        <v>38</v>
      </c>
      <c r="EN375">
        <v>-37.081467181467211</v>
      </c>
      <c r="EO375">
        <v>37.696792479802625</v>
      </c>
      <c r="EP375">
        <v>35</v>
      </c>
      <c r="EQ375">
        <v>0.52054794520547942</v>
      </c>
      <c r="ER375">
        <v>0.81944443683317136</v>
      </c>
      <c r="ES375" s="7">
        <v>0.93333333333333335</v>
      </c>
      <c r="ET375" s="25">
        <v>321.20338983050846</v>
      </c>
      <c r="EU375" s="25">
        <v>386.03773584905662</v>
      </c>
      <c r="EV375" s="7">
        <v>1</v>
      </c>
      <c r="EW375" s="7">
        <v>0.8833333333333333</v>
      </c>
      <c r="EX375" s="7">
        <v>0.94166666666666665</v>
      </c>
    </row>
    <row r="376" spans="1:154" x14ac:dyDescent="0.25">
      <c r="A376" s="4">
        <v>3086</v>
      </c>
      <c r="B376" s="7" t="s">
        <v>313</v>
      </c>
      <c r="C376" s="7" t="str">
        <f t="shared" si="169"/>
        <v>98</v>
      </c>
      <c r="D376" s="7">
        <f t="shared" si="161"/>
        <v>1998</v>
      </c>
      <c r="E376" s="7">
        <f t="shared" si="162"/>
        <v>1998</v>
      </c>
      <c r="F376" s="7">
        <f t="shared" si="163"/>
        <v>21</v>
      </c>
      <c r="G376" s="7" t="s">
        <v>447</v>
      </c>
      <c r="H376" s="7">
        <f t="shared" si="170"/>
        <v>1</v>
      </c>
      <c r="I376" s="7"/>
      <c r="J376" s="7" t="s">
        <v>478</v>
      </c>
      <c r="K376" s="9">
        <f t="shared" si="165"/>
        <v>1</v>
      </c>
      <c r="L376" s="7">
        <v>12</v>
      </c>
      <c r="M376" s="7" t="s">
        <v>495</v>
      </c>
      <c r="N376" s="7">
        <f t="shared" si="166"/>
        <v>1</v>
      </c>
      <c r="O376" s="7" t="s">
        <v>494</v>
      </c>
      <c r="P376" s="7">
        <f t="shared" si="171"/>
        <v>0</v>
      </c>
      <c r="Q376" s="7" t="s">
        <v>494</v>
      </c>
      <c r="R376" s="7">
        <f t="shared" si="154"/>
        <v>0</v>
      </c>
      <c r="S376" s="7" t="s">
        <v>501</v>
      </c>
      <c r="T376" s="7">
        <f t="shared" si="150"/>
        <v>1</v>
      </c>
      <c r="U376" s="7" t="s">
        <v>509</v>
      </c>
      <c r="V376" s="25">
        <v>54</v>
      </c>
      <c r="W376" s="25">
        <v>70</v>
      </c>
      <c r="X376" s="25">
        <v>26</v>
      </c>
      <c r="Y376" s="7">
        <f t="shared" si="164"/>
        <v>3</v>
      </c>
      <c r="Z376" s="7" t="s">
        <v>513</v>
      </c>
      <c r="AA376" s="7">
        <f t="shared" si="168"/>
        <v>5</v>
      </c>
      <c r="AB376" s="7">
        <v>0</v>
      </c>
      <c r="AC376" s="7">
        <v>0</v>
      </c>
      <c r="AD376" s="7">
        <v>9</v>
      </c>
      <c r="AE376" s="7">
        <v>0</v>
      </c>
      <c r="AF376" s="7">
        <v>0</v>
      </c>
      <c r="AG376" s="7">
        <v>0</v>
      </c>
      <c r="AH376" s="7">
        <v>0</v>
      </c>
      <c r="AI376" s="7">
        <v>0</v>
      </c>
      <c r="AJ376" s="7">
        <v>0</v>
      </c>
      <c r="AK376" s="7">
        <v>0</v>
      </c>
      <c r="AL376" s="7">
        <v>17</v>
      </c>
      <c r="AM376" s="7">
        <v>33</v>
      </c>
      <c r="AN376" s="7">
        <v>28</v>
      </c>
      <c r="AO376" s="7">
        <v>39</v>
      </c>
      <c r="AP376" s="7">
        <v>35</v>
      </c>
      <c r="AQ376" s="7">
        <v>13</v>
      </c>
      <c r="AR376" s="7">
        <v>32</v>
      </c>
      <c r="AS376" s="7">
        <v>0.83333333333333337</v>
      </c>
      <c r="AT376" s="8">
        <v>15</v>
      </c>
      <c r="AU376" s="8">
        <v>30</v>
      </c>
      <c r="AV376" s="8">
        <v>0.33333333333333331</v>
      </c>
      <c r="AW376" s="8">
        <v>0.66666666666666663</v>
      </c>
      <c r="AX376" s="8">
        <v>0.5</v>
      </c>
      <c r="AY376" s="8">
        <v>531.0344827586207</v>
      </c>
      <c r="AZ376" s="8">
        <v>626.86666666666667</v>
      </c>
      <c r="BA376" s="8">
        <v>563.7045454545455</v>
      </c>
      <c r="BB376" s="8">
        <v>637.6</v>
      </c>
      <c r="BC376" s="8">
        <v>591.89655172413791</v>
      </c>
      <c r="BD376" s="8">
        <v>607.47727272727275</v>
      </c>
      <c r="BE376" s="8">
        <v>585.59090909090912</v>
      </c>
      <c r="BF376" s="8">
        <v>-106.56551724137933</v>
      </c>
      <c r="BG376" s="8">
        <v>34.970114942528767</v>
      </c>
      <c r="BH376" s="8">
        <v>-43.772727272727252</v>
      </c>
      <c r="BM376" s="7">
        <v>0.9210526</v>
      </c>
      <c r="BN376" s="7">
        <v>0.96052630000000006</v>
      </c>
      <c r="BO376" s="7">
        <v>0.94078949999999995</v>
      </c>
      <c r="BP376" s="7">
        <v>422.78260869565202</v>
      </c>
      <c r="BQ376" s="7">
        <v>414.555555555556</v>
      </c>
      <c r="BR376" s="7">
        <v>418.58156028368802</v>
      </c>
      <c r="BS376" s="7">
        <v>-8.2270531400966398</v>
      </c>
      <c r="BT376" s="7">
        <v>4.5232738692682899E-2</v>
      </c>
      <c r="BU376" s="7">
        <v>7</v>
      </c>
      <c r="BV376" s="39">
        <v>23.266720386784829</v>
      </c>
      <c r="BW376" s="39">
        <v>17.881191912774003</v>
      </c>
      <c r="BX376" s="39">
        <v>34</v>
      </c>
      <c r="BY376" s="39">
        <v>-38.194063926940679</v>
      </c>
      <c r="BZ376" s="39">
        <v>32.080194651667675</v>
      </c>
      <c r="CA376" s="39">
        <v>36</v>
      </c>
      <c r="CB376">
        <v>0.48571428571428571</v>
      </c>
      <c r="CC376">
        <v>0.60917111180654815</v>
      </c>
      <c r="CD376" s="7">
        <v>0.96666666666666667</v>
      </c>
      <c r="CE376" s="25">
        <v>372.48275862068965</v>
      </c>
      <c r="CF376" s="25">
        <v>456.10344827586209</v>
      </c>
      <c r="CG376" s="7">
        <v>0.98333333333333328</v>
      </c>
      <c r="CH376" s="7">
        <v>0.96666666666666667</v>
      </c>
      <c r="CI376" s="7">
        <v>0.97499999999999998</v>
      </c>
      <c r="CJ376" s="8">
        <v>2</v>
      </c>
      <c r="CK376" s="8" t="s">
        <v>504</v>
      </c>
      <c r="CL376" s="8">
        <f t="shared" si="151"/>
        <v>3</v>
      </c>
      <c r="CM376" s="8" t="s">
        <v>631</v>
      </c>
      <c r="CN376" s="8">
        <v>2</v>
      </c>
      <c r="CO376" s="8" t="s">
        <v>634</v>
      </c>
      <c r="CP376" s="8">
        <v>0</v>
      </c>
      <c r="CQ376" s="7" t="s">
        <v>635</v>
      </c>
      <c r="CR376" s="7">
        <v>0</v>
      </c>
      <c r="CS376" s="7">
        <v>2</v>
      </c>
      <c r="CT376" s="7">
        <v>0</v>
      </c>
      <c r="CU376" s="8">
        <v>9</v>
      </c>
      <c r="CV376" s="8">
        <v>1</v>
      </c>
      <c r="CW376" s="7">
        <v>2</v>
      </c>
      <c r="CX376" s="7">
        <f t="shared" si="152"/>
        <v>0</v>
      </c>
      <c r="CY376" s="7">
        <f t="shared" si="153"/>
        <v>0</v>
      </c>
      <c r="CZ376" s="7">
        <v>0</v>
      </c>
      <c r="DA376" s="7">
        <v>0</v>
      </c>
      <c r="DB376" s="7">
        <v>0</v>
      </c>
      <c r="DC376" s="7">
        <v>2</v>
      </c>
      <c r="DD376" s="7">
        <v>0</v>
      </c>
      <c r="DE376" s="7">
        <v>15</v>
      </c>
      <c r="DF376" s="8">
        <v>34</v>
      </c>
      <c r="DG376" s="7">
        <v>40</v>
      </c>
      <c r="DH376" s="8">
        <v>0.75</v>
      </c>
      <c r="DI376" s="8">
        <v>17</v>
      </c>
      <c r="DJ376" s="8">
        <v>31</v>
      </c>
      <c r="DK376" s="8">
        <v>0.37777777777777777</v>
      </c>
      <c r="DL376" s="8">
        <f t="shared" si="157"/>
        <v>0.68888888888888888</v>
      </c>
      <c r="DM376" s="8">
        <f t="shared" si="158"/>
        <v>0.53333333333333333</v>
      </c>
      <c r="DN376" s="8">
        <v>511.51851851851853</v>
      </c>
      <c r="DO376" s="8">
        <v>628.14285714285711</v>
      </c>
      <c r="DP376" s="8">
        <v>551.34146341463418</v>
      </c>
      <c r="DQ376" s="8">
        <v>623.75</v>
      </c>
      <c r="DR376" s="8">
        <v>560.54838709677415</v>
      </c>
      <c r="DS376" s="8">
        <v>582.063829787234</v>
      </c>
      <c r="DT376" s="8">
        <v>567.75</v>
      </c>
      <c r="DU376" s="8">
        <f t="shared" si="159"/>
        <v>-112.23148148148147</v>
      </c>
      <c r="DV376" s="8">
        <f t="shared" si="159"/>
        <v>67.594470046082961</v>
      </c>
      <c r="DW376" s="8">
        <f t="shared" si="159"/>
        <v>-30.722366372599822</v>
      </c>
      <c r="EB376" s="7">
        <v>0.9736842</v>
      </c>
      <c r="EC376" s="7">
        <v>0.98684210000000006</v>
      </c>
      <c r="ED376" s="7">
        <v>0.9802632</v>
      </c>
      <c r="EE376" s="7">
        <v>416.7</v>
      </c>
      <c r="EF376" s="7">
        <v>416.054794520548</v>
      </c>
      <c r="EG376" s="7">
        <v>416.37062937062899</v>
      </c>
      <c r="EH376" s="7">
        <v>-0.64520547945204498</v>
      </c>
      <c r="EI376" s="7">
        <v>3.7107130024055301E-2</v>
      </c>
      <c r="EJ376" s="7">
        <v>5</v>
      </c>
      <c r="EK376">
        <v>28.526697429136465</v>
      </c>
      <c r="EL376">
        <v>16.682391946923872</v>
      </c>
      <c r="EM376">
        <v>41</v>
      </c>
      <c r="EN376">
        <v>-47.632601351351312</v>
      </c>
      <c r="EO376">
        <v>51.351262384069031</v>
      </c>
      <c r="EP376">
        <v>32</v>
      </c>
      <c r="EQ376">
        <v>0.56164383561643838</v>
      </c>
      <c r="ER376">
        <v>0.59889018486972012</v>
      </c>
      <c r="ES376" s="7">
        <v>0.93333333333333335</v>
      </c>
      <c r="ET376" s="25">
        <v>362.39655172413791</v>
      </c>
      <c r="EU376" s="25">
        <v>429.16666666666669</v>
      </c>
      <c r="EV376" s="7">
        <v>0.96666666666666667</v>
      </c>
      <c r="EW376" s="7">
        <v>0.93333333333333335</v>
      </c>
      <c r="EX376" s="7">
        <v>0.95</v>
      </c>
    </row>
    <row r="377" spans="1:154" x14ac:dyDescent="0.25">
      <c r="A377" s="6">
        <v>3087</v>
      </c>
      <c r="B377" s="7" t="s">
        <v>314</v>
      </c>
      <c r="C377" s="7" t="str">
        <f t="shared" si="169"/>
        <v>99</v>
      </c>
      <c r="D377" s="7">
        <f t="shared" si="161"/>
        <v>1999</v>
      </c>
      <c r="E377" s="7">
        <f t="shared" si="162"/>
        <v>1999</v>
      </c>
      <c r="F377" s="7">
        <f t="shared" si="163"/>
        <v>20</v>
      </c>
      <c r="G377" s="7" t="s">
        <v>447</v>
      </c>
      <c r="H377" s="7">
        <f t="shared" si="170"/>
        <v>1</v>
      </c>
      <c r="I377" s="7"/>
      <c r="J377" s="7" t="s">
        <v>470</v>
      </c>
      <c r="K377" s="7">
        <f t="shared" si="165"/>
        <v>1</v>
      </c>
      <c r="L377" s="7">
        <v>12</v>
      </c>
      <c r="M377" s="7" t="s">
        <v>495</v>
      </c>
      <c r="N377" s="7">
        <f t="shared" si="166"/>
        <v>1</v>
      </c>
      <c r="O377" s="7" t="s">
        <v>494</v>
      </c>
      <c r="P377" s="7">
        <f t="shared" si="171"/>
        <v>0</v>
      </c>
      <c r="Q377" s="7" t="s">
        <v>494</v>
      </c>
      <c r="R377" s="7">
        <f t="shared" si="154"/>
        <v>0</v>
      </c>
      <c r="S377" s="7" t="s">
        <v>501</v>
      </c>
      <c r="T377" s="7">
        <f t="shared" si="150"/>
        <v>1</v>
      </c>
      <c r="U377" s="7" t="s">
        <v>504</v>
      </c>
      <c r="V377" s="25">
        <v>56</v>
      </c>
      <c r="W377" s="25">
        <v>90</v>
      </c>
      <c r="X377" s="25">
        <v>26</v>
      </c>
      <c r="Y377" s="7">
        <f t="shared" si="164"/>
        <v>3</v>
      </c>
      <c r="Z377" s="7" t="s">
        <v>512</v>
      </c>
      <c r="AA377" s="7">
        <f t="shared" si="168"/>
        <v>4</v>
      </c>
      <c r="AB377" s="7">
        <v>6.8571428571428568</v>
      </c>
      <c r="AC377" s="7">
        <v>0</v>
      </c>
      <c r="AD377" s="7">
        <v>9</v>
      </c>
      <c r="AE377" s="7">
        <v>9</v>
      </c>
      <c r="AF377" s="7">
        <v>2</v>
      </c>
      <c r="AG377" s="7">
        <v>0</v>
      </c>
      <c r="AH377" s="7">
        <v>3</v>
      </c>
      <c r="AI377" s="7">
        <v>4</v>
      </c>
      <c r="AJ377" s="7">
        <v>1</v>
      </c>
      <c r="AK377" s="7">
        <v>1</v>
      </c>
      <c r="AL377" s="7">
        <v>8</v>
      </c>
      <c r="AM377" s="7">
        <v>27</v>
      </c>
      <c r="AN377" s="7">
        <v>22</v>
      </c>
      <c r="AO377" s="7">
        <v>24</v>
      </c>
      <c r="AP377" s="7">
        <v>35</v>
      </c>
      <c r="AQ377" s="7">
        <v>15</v>
      </c>
      <c r="AR377" s="7">
        <v>37</v>
      </c>
      <c r="AS377" s="7">
        <v>0.95833333333333337</v>
      </c>
      <c r="AT377" s="8">
        <v>21</v>
      </c>
      <c r="AU377" s="8">
        <v>31</v>
      </c>
      <c r="AV377" s="8">
        <v>0.46666666666666667</v>
      </c>
      <c r="AW377" s="8">
        <v>0.68888888888888888</v>
      </c>
      <c r="AX377" s="8">
        <v>0.57777777777777772</v>
      </c>
      <c r="AY377" s="8">
        <v>550.83333333333337</v>
      </c>
      <c r="AZ377" s="8">
        <v>663.15384615384619</v>
      </c>
      <c r="BA377" s="8">
        <v>590.29729729729729</v>
      </c>
      <c r="BB377" s="8">
        <v>633.26315789473688</v>
      </c>
      <c r="BC377" s="8">
        <v>596.74193548387098</v>
      </c>
      <c r="BD377" s="8">
        <v>610.62</v>
      </c>
      <c r="BE377" s="8">
        <v>601.97701149425291</v>
      </c>
      <c r="BF377" s="8">
        <v>-82.429824561403507</v>
      </c>
      <c r="BG377" s="8">
        <v>66.411910669975214</v>
      </c>
      <c r="BH377" s="8">
        <v>-20.322702702702713</v>
      </c>
      <c r="BM377" s="7">
        <v>0.93421050000000005</v>
      </c>
      <c r="BN377" s="7">
        <v>0.96052630000000006</v>
      </c>
      <c r="BO377" s="7">
        <v>0.9473684</v>
      </c>
      <c r="BP377" s="7">
        <v>497.11594202898601</v>
      </c>
      <c r="BQ377" s="7">
        <v>524.72222222222194</v>
      </c>
      <c r="BR377" s="7">
        <v>511.212765957447</v>
      </c>
      <c r="BS377" s="7">
        <v>27.606280193236699</v>
      </c>
      <c r="BT377" s="7">
        <v>7.6416518588237697E-2</v>
      </c>
      <c r="BU377" s="7">
        <v>7</v>
      </c>
      <c r="BV377" s="39">
        <v>83.244949494949438</v>
      </c>
      <c r="BW377" s="39">
        <v>45.384463018428157</v>
      </c>
      <c r="BX377" s="39">
        <v>44</v>
      </c>
      <c r="BY377" s="39">
        <v>-78.508547008547055</v>
      </c>
      <c r="BZ377" s="39">
        <v>64.626922046887231</v>
      </c>
      <c r="CA377" s="39">
        <v>26</v>
      </c>
      <c r="CB377">
        <v>0.62857142857142856</v>
      </c>
      <c r="CC377">
        <v>1.0603297687560915</v>
      </c>
      <c r="CD377" s="7">
        <v>0.95833333333333337</v>
      </c>
      <c r="CE377" s="25">
        <v>464.11666666666667</v>
      </c>
      <c r="CF377" s="25">
        <v>526.6</v>
      </c>
      <c r="CG377" s="7">
        <v>1</v>
      </c>
      <c r="CH377" s="7">
        <v>0.93333333333333335</v>
      </c>
      <c r="CI377" s="7">
        <v>0.96666666666666667</v>
      </c>
      <c r="CJ377" s="8">
        <v>3</v>
      </c>
      <c r="CK377" s="8" t="s">
        <v>504</v>
      </c>
      <c r="CL377" s="8">
        <f t="shared" si="151"/>
        <v>3</v>
      </c>
      <c r="CM377" s="8" t="s">
        <v>634</v>
      </c>
      <c r="CN377" s="8">
        <v>0</v>
      </c>
      <c r="CO377" s="8" t="s">
        <v>634</v>
      </c>
      <c r="CP377" s="8">
        <v>0</v>
      </c>
      <c r="CQ377" s="7" t="s">
        <v>635</v>
      </c>
      <c r="CR377" s="7">
        <v>0</v>
      </c>
      <c r="CS377" s="7">
        <v>0</v>
      </c>
      <c r="CT377" s="7">
        <v>0</v>
      </c>
      <c r="CU377" s="8">
        <v>9</v>
      </c>
      <c r="CV377" s="8">
        <v>0</v>
      </c>
      <c r="CW377" s="7">
        <v>0</v>
      </c>
      <c r="CX377" s="7">
        <f t="shared" si="152"/>
        <v>0</v>
      </c>
      <c r="CY377" s="7">
        <f t="shared" si="153"/>
        <v>0</v>
      </c>
      <c r="CZ377" s="7">
        <v>0</v>
      </c>
      <c r="DA377" s="7">
        <v>0</v>
      </c>
      <c r="DB377" s="7">
        <v>0</v>
      </c>
      <c r="DC377" s="7">
        <v>0</v>
      </c>
      <c r="DD377" s="7">
        <v>0</v>
      </c>
      <c r="DE377" s="7">
        <v>2</v>
      </c>
      <c r="DF377" s="8">
        <v>26</v>
      </c>
      <c r="DG377" s="7">
        <v>37</v>
      </c>
      <c r="DH377" s="8">
        <v>0.95833333333333337</v>
      </c>
      <c r="DI377" s="8">
        <v>18</v>
      </c>
      <c r="DJ377" s="8">
        <v>25</v>
      </c>
      <c r="DK377" s="8">
        <v>0.4</v>
      </c>
      <c r="DL377" s="8">
        <f t="shared" si="157"/>
        <v>0.55555555555555558</v>
      </c>
      <c r="DM377" s="8">
        <f t="shared" si="158"/>
        <v>0.4777777777777778</v>
      </c>
      <c r="DN377" s="8">
        <v>553.81481481481478</v>
      </c>
      <c r="DO377" s="8">
        <v>636</v>
      </c>
      <c r="DP377" s="8">
        <v>588.78723404255322</v>
      </c>
      <c r="DQ377" s="8">
        <v>634.27777777777783</v>
      </c>
      <c r="DR377" s="8">
        <v>653.36</v>
      </c>
      <c r="DS377" s="8">
        <v>645.37209302325584</v>
      </c>
      <c r="DT377" s="8">
        <v>615.82222222222219</v>
      </c>
      <c r="DU377" s="8">
        <f t="shared" si="159"/>
        <v>-80.462962962963047</v>
      </c>
      <c r="DV377" s="8">
        <f t="shared" si="159"/>
        <v>-17.360000000000014</v>
      </c>
      <c r="DW377" s="8">
        <f t="shared" si="159"/>
        <v>-56.58485898070262</v>
      </c>
      <c r="EB377" s="7">
        <v>0.98684210000000006</v>
      </c>
      <c r="EC377" s="7">
        <v>0.9473684</v>
      </c>
      <c r="ED377" s="7">
        <v>0.96710529999999995</v>
      </c>
      <c r="EE377" s="7">
        <v>516.42666666666696</v>
      </c>
      <c r="EF377" s="7">
        <v>525.1</v>
      </c>
      <c r="EG377" s="7">
        <v>520.61379310344796</v>
      </c>
      <c r="EH377" s="7">
        <v>8.6733333333333995</v>
      </c>
      <c r="EI377" s="7">
        <v>7.6831146403554804E-2</v>
      </c>
      <c r="EJ377" s="7">
        <v>4</v>
      </c>
      <c r="EK377">
        <v>75.21446862996163</v>
      </c>
      <c r="EL377">
        <v>47.335818911962477</v>
      </c>
      <c r="EM377">
        <v>44</v>
      </c>
      <c r="EN377">
        <v>-75.927760109041301</v>
      </c>
      <c r="EO377">
        <v>63.066454883160084</v>
      </c>
      <c r="EP377">
        <v>31</v>
      </c>
      <c r="EQ377">
        <v>0.58666666666666667</v>
      </c>
      <c r="ER377">
        <v>0.99060565624410224</v>
      </c>
      <c r="ES377" s="7">
        <v>0.95833333333333337</v>
      </c>
      <c r="ET377" s="25">
        <v>432.86440677966101</v>
      </c>
      <c r="EU377" s="25">
        <v>477.125</v>
      </c>
      <c r="EV377" s="7">
        <v>1</v>
      </c>
      <c r="EW377" s="7">
        <v>0.96666666666666667</v>
      </c>
      <c r="EX377" s="7">
        <v>0.98333333333333328</v>
      </c>
    </row>
    <row r="378" spans="1:154" x14ac:dyDescent="0.25">
      <c r="A378" s="4">
        <v>3088</v>
      </c>
      <c r="B378" s="7" t="s">
        <v>93</v>
      </c>
      <c r="C378" s="7" t="str">
        <f t="shared" si="169"/>
        <v>99</v>
      </c>
      <c r="D378" s="7">
        <f t="shared" si="161"/>
        <v>1999</v>
      </c>
      <c r="E378" s="7">
        <f t="shared" si="162"/>
        <v>1999</v>
      </c>
      <c r="F378" s="7">
        <f t="shared" si="163"/>
        <v>20</v>
      </c>
      <c r="G378" s="7" t="s">
        <v>447</v>
      </c>
      <c r="H378" s="7">
        <f t="shared" si="170"/>
        <v>1</v>
      </c>
      <c r="I378" s="7"/>
      <c r="J378" s="7" t="s">
        <v>470</v>
      </c>
      <c r="K378" s="7">
        <f t="shared" si="165"/>
        <v>1</v>
      </c>
      <c r="L378" s="7">
        <v>12</v>
      </c>
      <c r="M378" s="10"/>
      <c r="N378" s="10"/>
      <c r="O378" s="7" t="s">
        <v>495</v>
      </c>
      <c r="P378" s="7">
        <f t="shared" si="171"/>
        <v>1</v>
      </c>
      <c r="Q378" s="7" t="s">
        <v>495</v>
      </c>
      <c r="R378" s="7">
        <f t="shared" si="154"/>
        <v>1</v>
      </c>
      <c r="S378" s="7" t="s">
        <v>501</v>
      </c>
      <c r="T378" s="7">
        <f t="shared" si="150"/>
        <v>1</v>
      </c>
      <c r="U378" s="7" t="s">
        <v>506</v>
      </c>
      <c r="V378" s="25">
        <v>51</v>
      </c>
      <c r="W378" s="25">
        <v>50</v>
      </c>
      <c r="X378" s="25">
        <v>25</v>
      </c>
      <c r="Y378" s="7">
        <f t="shared" si="164"/>
        <v>4</v>
      </c>
      <c r="Z378" s="7" t="s">
        <v>513</v>
      </c>
      <c r="AA378" s="7">
        <f t="shared" si="168"/>
        <v>5</v>
      </c>
      <c r="AB378" s="7">
        <v>6.8571428571428568</v>
      </c>
      <c r="AC378" s="7">
        <v>10</v>
      </c>
      <c r="AD378" s="7">
        <v>0</v>
      </c>
      <c r="AE378" s="7">
        <v>10</v>
      </c>
      <c r="AF378" s="7">
        <v>1</v>
      </c>
      <c r="AG378" s="7">
        <v>1</v>
      </c>
      <c r="AH378" s="7">
        <v>6</v>
      </c>
      <c r="AI378" s="7">
        <v>2</v>
      </c>
      <c r="AJ378" s="7">
        <v>0</v>
      </c>
      <c r="AK378" s="7">
        <v>1</v>
      </c>
      <c r="AL378" s="7">
        <v>13</v>
      </c>
      <c r="AM378" s="7">
        <v>25</v>
      </c>
      <c r="AN378" s="7">
        <v>28</v>
      </c>
      <c r="AO378" s="7">
        <v>28</v>
      </c>
      <c r="AP378" s="7">
        <v>28</v>
      </c>
      <c r="AQ378" s="7">
        <v>25</v>
      </c>
      <c r="AR378" s="7">
        <v>36</v>
      </c>
      <c r="AS378" s="7">
        <v>0.83333333333333337</v>
      </c>
      <c r="AT378" s="8">
        <v>17</v>
      </c>
      <c r="AU378" s="8">
        <v>26</v>
      </c>
      <c r="AV378" s="8">
        <v>0.37777777777777777</v>
      </c>
      <c r="AW378" s="8">
        <v>0.57777777777777772</v>
      </c>
      <c r="AX378" s="8">
        <v>0.4777777777777778</v>
      </c>
      <c r="AY378" s="8">
        <v>907.07407407407402</v>
      </c>
      <c r="AZ378" s="8">
        <v>865.9473684210526</v>
      </c>
      <c r="BA378" s="8">
        <v>890.08695652173913</v>
      </c>
      <c r="BB378" s="8">
        <v>875.26666666666665</v>
      </c>
      <c r="BC378" s="8">
        <v>1039.5384615384614</v>
      </c>
      <c r="BD378" s="8">
        <v>979.43902439024396</v>
      </c>
      <c r="BE378" s="8">
        <v>932.19540229885058</v>
      </c>
      <c r="BF378" s="8">
        <v>31.807407407407368</v>
      </c>
      <c r="BG378" s="8">
        <v>-173.59109311740883</v>
      </c>
      <c r="BH378" s="8">
        <v>-89.352067868504832</v>
      </c>
      <c r="BM378" s="7">
        <v>0.96052630000000006</v>
      </c>
      <c r="BN378" s="7">
        <v>0.9473684</v>
      </c>
      <c r="BO378" s="7">
        <v>0.9539474</v>
      </c>
      <c r="BP378" s="7">
        <v>952.47142857142899</v>
      </c>
      <c r="BQ378" s="7">
        <v>918.41176470588198</v>
      </c>
      <c r="BR378" s="7">
        <v>935.68840579710195</v>
      </c>
      <c r="BS378" s="7">
        <v>-34.059663865546199</v>
      </c>
      <c r="BT378" s="7">
        <v>9.2208993700884298E-2</v>
      </c>
      <c r="BU378" s="7">
        <v>9</v>
      </c>
      <c r="BV378" s="39">
        <v>195.4245524296677</v>
      </c>
      <c r="BW378" s="39">
        <v>157.54673058600443</v>
      </c>
      <c r="BX378" s="39">
        <v>34</v>
      </c>
      <c r="BY378" s="39">
        <v>-202.73443008225598</v>
      </c>
      <c r="BZ378" s="39">
        <v>167.71068430600116</v>
      </c>
      <c r="CA378" s="39">
        <v>37</v>
      </c>
      <c r="CB378">
        <v>0.47887323943661969</v>
      </c>
      <c r="CC378">
        <v>0.96394358052738038</v>
      </c>
      <c r="CD378" s="7">
        <v>0.83333333333333337</v>
      </c>
      <c r="CE378" s="25">
        <v>595.2962962962963</v>
      </c>
      <c r="CF378" s="25">
        <v>644.195652173913</v>
      </c>
      <c r="CG378" s="7">
        <v>0.91666666666666663</v>
      </c>
      <c r="CH378" s="7">
        <v>0.78333333333333333</v>
      </c>
      <c r="CI378" s="7">
        <v>0.85</v>
      </c>
      <c r="CJ378" s="8">
        <v>1</v>
      </c>
      <c r="CK378" s="8" t="s">
        <v>507</v>
      </c>
      <c r="CL378" s="8">
        <f t="shared" si="151"/>
        <v>2</v>
      </c>
      <c r="CM378" s="8" t="s">
        <v>639</v>
      </c>
      <c r="CN378" s="8">
        <v>1</v>
      </c>
      <c r="CO378" s="8" t="s">
        <v>639</v>
      </c>
      <c r="CP378" s="8">
        <v>1</v>
      </c>
      <c r="CQ378" s="7" t="s">
        <v>637</v>
      </c>
      <c r="CR378" s="7">
        <v>1</v>
      </c>
      <c r="CS378" s="7">
        <v>7</v>
      </c>
      <c r="CT378" s="7">
        <v>1</v>
      </c>
      <c r="CU378" s="8">
        <v>1</v>
      </c>
      <c r="CV378" s="8">
        <v>0</v>
      </c>
      <c r="CW378" s="7">
        <v>5</v>
      </c>
      <c r="CX378" s="7">
        <f t="shared" si="152"/>
        <v>0</v>
      </c>
      <c r="CY378" s="7">
        <f t="shared" si="153"/>
        <v>0</v>
      </c>
      <c r="CZ378" s="7">
        <v>0</v>
      </c>
      <c r="DA378" s="7">
        <v>0</v>
      </c>
      <c r="DB378" s="7">
        <v>4</v>
      </c>
      <c r="DC378" s="7">
        <v>1</v>
      </c>
      <c r="DD378" s="7">
        <v>0</v>
      </c>
      <c r="DE378" s="7">
        <v>22</v>
      </c>
      <c r="DF378" s="8">
        <v>20</v>
      </c>
      <c r="DG378" s="7">
        <v>40</v>
      </c>
      <c r="DH378" s="8">
        <v>0.875</v>
      </c>
      <c r="DI378" s="8">
        <v>17</v>
      </c>
      <c r="DJ378" s="8">
        <v>25</v>
      </c>
      <c r="DK378" s="8">
        <v>0.37777777777777777</v>
      </c>
      <c r="DL378" s="8">
        <f t="shared" si="157"/>
        <v>0.55555555555555558</v>
      </c>
      <c r="DM378" s="8">
        <f t="shared" si="158"/>
        <v>0.46666666666666667</v>
      </c>
      <c r="DN378" s="8">
        <v>963.53571428571433</v>
      </c>
      <c r="DO378" s="8">
        <v>842.68421052631584</v>
      </c>
      <c r="DP378" s="8">
        <v>914.68085106382978</v>
      </c>
      <c r="DQ378" s="8">
        <v>1004.3125</v>
      </c>
      <c r="DR378" s="8">
        <v>957.56</v>
      </c>
      <c r="DS378" s="8">
        <v>975.80487804878044</v>
      </c>
      <c r="DT378" s="8">
        <v>943.15909090909088</v>
      </c>
      <c r="DU378" s="8">
        <f t="shared" si="159"/>
        <v>-40.776785714285666</v>
      </c>
      <c r="DV378" s="8">
        <f t="shared" si="159"/>
        <v>-114.87578947368411</v>
      </c>
      <c r="DW378" s="8">
        <f t="shared" si="159"/>
        <v>-61.12402698495066</v>
      </c>
      <c r="EB378" s="7">
        <v>0.9473684</v>
      </c>
      <c r="EC378" s="7">
        <v>0.9736842</v>
      </c>
      <c r="ED378" s="7">
        <v>0.96052630000000006</v>
      </c>
      <c r="EE378" s="7">
        <v>581.85915492957702</v>
      </c>
      <c r="EF378" s="7">
        <v>578.328767123288</v>
      </c>
      <c r="EG378" s="7">
        <v>580.069444444444</v>
      </c>
      <c r="EH378" s="7">
        <v>-3.5303878062898102</v>
      </c>
      <c r="EI378" s="7">
        <v>7.2213248227144394E-2</v>
      </c>
      <c r="EJ378" s="7">
        <v>5</v>
      </c>
      <c r="EK378">
        <v>62.995433789954298</v>
      </c>
      <c r="EL378">
        <v>31.669924644434083</v>
      </c>
      <c r="EM378">
        <v>42</v>
      </c>
      <c r="EN378">
        <v>-99.878129428436552</v>
      </c>
      <c r="EO378">
        <v>81.123736613230136</v>
      </c>
      <c r="EP378">
        <v>29</v>
      </c>
      <c r="EQ378">
        <v>0.59154929577464788</v>
      </c>
      <c r="ER378">
        <v>0.63072300362904787</v>
      </c>
      <c r="ES378" s="7">
        <v>0.96666666666666667</v>
      </c>
      <c r="ET378" s="25">
        <v>480.72413793103448</v>
      </c>
      <c r="EU378" s="25">
        <v>558.62068965517244</v>
      </c>
      <c r="EV378" s="7">
        <v>1</v>
      </c>
      <c r="EW378" s="7">
        <v>0.98333333333333328</v>
      </c>
      <c r="EX378" s="7">
        <v>0.9916666666666667</v>
      </c>
    </row>
    <row r="379" spans="1:154" x14ac:dyDescent="0.25">
      <c r="A379" s="4">
        <v>3089</v>
      </c>
      <c r="B379" s="10"/>
      <c r="C379" s="10" t="str">
        <f t="shared" si="169"/>
        <v/>
      </c>
      <c r="D379" s="10"/>
      <c r="E379" s="10"/>
      <c r="F379" s="10"/>
      <c r="G379" s="7" t="s">
        <v>447</v>
      </c>
      <c r="H379" s="7">
        <f t="shared" si="170"/>
        <v>1</v>
      </c>
      <c r="I379" s="7"/>
      <c r="J379" s="7" t="s">
        <v>470</v>
      </c>
      <c r="K379" s="7">
        <f t="shared" si="165"/>
        <v>1</v>
      </c>
      <c r="L379" s="7">
        <v>12</v>
      </c>
      <c r="M379" s="7" t="s">
        <v>495</v>
      </c>
      <c r="N379" s="7">
        <f t="shared" ref="N379:N442" si="172">IF(M379="לא",0,1)</f>
        <v>1</v>
      </c>
      <c r="O379" s="7" t="s">
        <v>494</v>
      </c>
      <c r="P379" s="7">
        <f t="shared" si="171"/>
        <v>0</v>
      </c>
      <c r="Q379" s="7" t="s">
        <v>494</v>
      </c>
      <c r="R379" s="7">
        <f t="shared" si="154"/>
        <v>0</v>
      </c>
      <c r="S379" s="7" t="s">
        <v>501</v>
      </c>
      <c r="T379" s="7">
        <f t="shared" si="150"/>
        <v>1</v>
      </c>
      <c r="U379" s="7" t="s">
        <v>509</v>
      </c>
      <c r="V379" s="25">
        <v>55</v>
      </c>
      <c r="W379" s="25">
        <v>70</v>
      </c>
      <c r="X379" s="25">
        <v>34</v>
      </c>
      <c r="Y379" s="7">
        <f t="shared" si="164"/>
        <v>3</v>
      </c>
      <c r="Z379" s="7" t="s">
        <v>514</v>
      </c>
      <c r="AA379" s="7">
        <f t="shared" si="168"/>
        <v>6</v>
      </c>
      <c r="AB379" s="7">
        <v>4</v>
      </c>
      <c r="AC379" s="7">
        <v>1</v>
      </c>
      <c r="AD379" s="7">
        <v>0</v>
      </c>
      <c r="AE379" s="7">
        <v>4</v>
      </c>
      <c r="AF379" s="7">
        <v>0</v>
      </c>
      <c r="AG379" s="7">
        <v>0</v>
      </c>
      <c r="AH379" s="7">
        <v>1</v>
      </c>
      <c r="AI379" s="7">
        <v>3</v>
      </c>
      <c r="AJ379" s="7">
        <v>0</v>
      </c>
      <c r="AK379" s="7">
        <v>2</v>
      </c>
      <c r="AL379" s="7">
        <v>24</v>
      </c>
      <c r="AM379" s="7">
        <v>24</v>
      </c>
      <c r="AN379" s="7">
        <v>26</v>
      </c>
      <c r="AO379" s="7">
        <v>40</v>
      </c>
      <c r="AP379" s="7">
        <v>30</v>
      </c>
      <c r="AQ379" s="7">
        <v>27</v>
      </c>
      <c r="AR379" s="7">
        <v>38</v>
      </c>
      <c r="AS379" s="7">
        <v>0.875</v>
      </c>
      <c r="AT379" s="8">
        <v>20</v>
      </c>
      <c r="AU379" s="8">
        <v>32</v>
      </c>
      <c r="AV379" s="8">
        <v>0.44444444444444442</v>
      </c>
      <c r="AW379" s="8">
        <v>0.71111111111111114</v>
      </c>
      <c r="AX379" s="8">
        <v>0.57777777777777772</v>
      </c>
      <c r="AY379" s="8">
        <v>589.55999999999995</v>
      </c>
      <c r="AZ379" s="8">
        <v>661.46153846153845</v>
      </c>
      <c r="BA379" s="8">
        <v>614.15789473684208</v>
      </c>
      <c r="BB379" s="8">
        <v>557.6</v>
      </c>
      <c r="BC379" s="8">
        <v>505.96774193548384</v>
      </c>
      <c r="BD379" s="8">
        <v>526.21568627450984</v>
      </c>
      <c r="BE379" s="8">
        <v>563.76404494382018</v>
      </c>
      <c r="BF379" s="8">
        <v>31.959999999999923</v>
      </c>
      <c r="BG379" s="8">
        <v>155.49379652605461</v>
      </c>
      <c r="BH379" s="8">
        <v>87.942208462332246</v>
      </c>
      <c r="BM379" s="7">
        <v>0.98684210000000006</v>
      </c>
      <c r="BN379" s="7">
        <v>0.9736842</v>
      </c>
      <c r="BO379" s="7">
        <v>0.9802632</v>
      </c>
      <c r="BP379" s="7">
        <v>447.16216216216202</v>
      </c>
      <c r="BQ379" s="7">
        <v>454.37142857142902</v>
      </c>
      <c r="BR379" s="7">
        <v>450.66666666666703</v>
      </c>
      <c r="BS379" s="7">
        <v>7.2092664092663803</v>
      </c>
      <c r="BT379" s="7">
        <v>4.94868943832373E-2</v>
      </c>
      <c r="BU379" s="7">
        <v>5</v>
      </c>
      <c r="BV379" s="39">
        <v>35.077310924369776</v>
      </c>
      <c r="BW379" s="39">
        <v>26.889238402537728</v>
      </c>
      <c r="BX379" s="39">
        <v>51</v>
      </c>
      <c r="BY379" s="39">
        <v>-54.585093167701842</v>
      </c>
      <c r="BZ379" s="39">
        <v>50.221663661662809</v>
      </c>
      <c r="CA379" s="39">
        <v>23</v>
      </c>
      <c r="CB379">
        <v>0.68918918918918914</v>
      </c>
      <c r="CC379">
        <v>0.64261703862264585</v>
      </c>
      <c r="CD379" s="7">
        <v>0.73333333333333328</v>
      </c>
      <c r="CE379" s="25">
        <v>314.39655172413791</v>
      </c>
      <c r="CF379" s="25">
        <v>410.16666666666669</v>
      </c>
      <c r="CG379" s="7">
        <v>0.96666666666666667</v>
      </c>
      <c r="CH379" s="7">
        <v>0.51666666666666672</v>
      </c>
      <c r="CI379" s="7">
        <v>0.7416666666666667</v>
      </c>
      <c r="CJ379" s="8">
        <v>2</v>
      </c>
      <c r="CK379" s="8" t="s">
        <v>506</v>
      </c>
      <c r="CL379" s="8">
        <f t="shared" si="151"/>
        <v>4</v>
      </c>
      <c r="CM379" s="8" t="s">
        <v>634</v>
      </c>
      <c r="CN379" s="8">
        <v>0</v>
      </c>
      <c r="CO379" s="8" t="s">
        <v>634</v>
      </c>
      <c r="CP379" s="8">
        <v>0</v>
      </c>
      <c r="CQ379" s="7" t="s">
        <v>637</v>
      </c>
      <c r="CR379" s="7">
        <v>1</v>
      </c>
      <c r="CS379" s="7">
        <v>7</v>
      </c>
      <c r="CT379" s="7">
        <v>2</v>
      </c>
      <c r="CU379" s="8">
        <v>0</v>
      </c>
      <c r="CV379" s="8">
        <v>1</v>
      </c>
      <c r="CW379" s="7">
        <v>1</v>
      </c>
      <c r="CX379" s="7">
        <f t="shared" si="152"/>
        <v>0</v>
      </c>
      <c r="CY379" s="7">
        <f t="shared" si="153"/>
        <v>0</v>
      </c>
      <c r="CZ379" s="7">
        <v>0</v>
      </c>
      <c r="DA379" s="7">
        <v>0</v>
      </c>
      <c r="DB379" s="7">
        <v>0</v>
      </c>
      <c r="DC379" s="7">
        <v>1</v>
      </c>
      <c r="DD379" s="7">
        <v>0</v>
      </c>
      <c r="DE379" s="7">
        <v>27</v>
      </c>
      <c r="DF379" s="8">
        <v>23</v>
      </c>
      <c r="DG379" s="7">
        <v>39</v>
      </c>
      <c r="DH379" s="8">
        <v>1</v>
      </c>
      <c r="DI379" s="8">
        <v>28</v>
      </c>
      <c r="DJ379" s="8">
        <v>29</v>
      </c>
      <c r="DK379" s="8">
        <v>0.62222222222222223</v>
      </c>
      <c r="DL379" s="8">
        <f t="shared" si="157"/>
        <v>0.64444444444444449</v>
      </c>
      <c r="DM379" s="8">
        <f t="shared" si="158"/>
        <v>0.6333333333333333</v>
      </c>
      <c r="DN379" s="8">
        <v>740.625</v>
      </c>
      <c r="DO379" s="8">
        <v>813.3125</v>
      </c>
      <c r="DP379" s="8">
        <v>776.96875</v>
      </c>
      <c r="DQ379" s="8">
        <v>718.61538461538464</v>
      </c>
      <c r="DR379" s="8">
        <v>647.41379310344826</v>
      </c>
      <c r="DS379" s="8">
        <v>681.07272727272732</v>
      </c>
      <c r="DT379" s="8">
        <v>716.34482758620686</v>
      </c>
      <c r="DU379" s="8">
        <f t="shared" si="159"/>
        <v>22.009615384615358</v>
      </c>
      <c r="DV379" s="8">
        <f t="shared" si="159"/>
        <v>165.89870689655174</v>
      </c>
      <c r="DW379" s="8">
        <f t="shared" si="159"/>
        <v>95.89602272727268</v>
      </c>
      <c r="EB379" s="7">
        <v>0.96052630000000006</v>
      </c>
      <c r="EC379" s="7">
        <v>0.9210526</v>
      </c>
      <c r="ED379" s="7">
        <v>0.94078949999999995</v>
      </c>
      <c r="EE379" s="7">
        <v>383.07042253521098</v>
      </c>
      <c r="EF379" s="7">
        <v>386</v>
      </c>
      <c r="EG379" s="7">
        <v>384.51428571428602</v>
      </c>
      <c r="EH379" s="7">
        <v>2.92957746478874</v>
      </c>
      <c r="EI379" s="7">
        <v>3.4364935569464398E-2</v>
      </c>
      <c r="EJ379" s="7">
        <v>7</v>
      </c>
      <c r="EK379">
        <v>32.43181818181818</v>
      </c>
      <c r="EL379">
        <v>18.636959524841451</v>
      </c>
      <c r="EM379">
        <v>44</v>
      </c>
      <c r="EN379">
        <v>-45.148148148148145</v>
      </c>
      <c r="EO379">
        <v>45.656287306839992</v>
      </c>
      <c r="EP379">
        <v>27</v>
      </c>
      <c r="EQ379">
        <v>0.61971830985915488</v>
      </c>
      <c r="ER379">
        <v>0.71834215825192038</v>
      </c>
      <c r="ES379" s="7">
        <v>0.95</v>
      </c>
      <c r="ET379" s="25">
        <v>378.96666666666664</v>
      </c>
      <c r="EU379" s="25">
        <v>459.66666666666669</v>
      </c>
      <c r="EV379" s="7">
        <v>1</v>
      </c>
      <c r="EW379" s="7">
        <v>0.9</v>
      </c>
      <c r="EX379" s="7">
        <v>0.95</v>
      </c>
    </row>
    <row r="380" spans="1:154" x14ac:dyDescent="0.25">
      <c r="A380" s="4">
        <v>3090</v>
      </c>
      <c r="B380" s="7" t="s">
        <v>73</v>
      </c>
      <c r="C380" s="7" t="str">
        <f t="shared" si="169"/>
        <v>00</v>
      </c>
      <c r="D380" s="7">
        <f t="shared" ref="D380:D387" si="173">IF(C380&gt;0,C380+1900,C380+2000)</f>
        <v>1900</v>
      </c>
      <c r="E380" s="7">
        <f t="shared" ref="E380:E387" si="174">IF(D380=1900,2000,D380)</f>
        <v>2000</v>
      </c>
      <c r="F380" s="7">
        <f t="shared" ref="F380:F387" si="175">2019-E380</f>
        <v>19</v>
      </c>
      <c r="G380" s="7" t="s">
        <v>447</v>
      </c>
      <c r="H380" s="7">
        <f t="shared" si="170"/>
        <v>1</v>
      </c>
      <c r="I380" s="7"/>
      <c r="J380" s="7" t="s">
        <v>470</v>
      </c>
      <c r="K380" s="7">
        <f t="shared" si="165"/>
        <v>1</v>
      </c>
      <c r="L380" s="7">
        <v>12</v>
      </c>
      <c r="M380" s="7" t="s">
        <v>495</v>
      </c>
      <c r="N380" s="7">
        <f t="shared" si="172"/>
        <v>1</v>
      </c>
      <c r="O380" s="7" t="s">
        <v>494</v>
      </c>
      <c r="P380" s="7">
        <f t="shared" si="171"/>
        <v>0</v>
      </c>
      <c r="Q380" s="7" t="s">
        <v>494</v>
      </c>
      <c r="R380" s="7">
        <f t="shared" si="154"/>
        <v>0</v>
      </c>
      <c r="S380" s="7" t="s">
        <v>501</v>
      </c>
      <c r="T380" s="7">
        <f t="shared" si="150"/>
        <v>1</v>
      </c>
      <c r="U380" s="7" t="s">
        <v>509</v>
      </c>
      <c r="V380" s="25">
        <v>54</v>
      </c>
      <c r="W380" s="25">
        <v>70</v>
      </c>
      <c r="X380" s="25">
        <v>31</v>
      </c>
      <c r="Y380" s="7">
        <f t="shared" si="164"/>
        <v>3</v>
      </c>
      <c r="Z380" s="7" t="s">
        <v>514</v>
      </c>
      <c r="AA380" s="7">
        <f t="shared" si="168"/>
        <v>6</v>
      </c>
      <c r="AB380" s="7">
        <v>0</v>
      </c>
      <c r="AC380" s="7">
        <v>0</v>
      </c>
      <c r="AD380" s="7">
        <v>9</v>
      </c>
      <c r="AE380" s="7">
        <v>0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7">
        <v>0</v>
      </c>
      <c r="AL380" s="7">
        <v>4</v>
      </c>
      <c r="AM380" s="7">
        <v>35</v>
      </c>
      <c r="AN380" s="7">
        <v>31</v>
      </c>
      <c r="AO380" s="7">
        <v>40</v>
      </c>
      <c r="AP380" s="7">
        <v>39</v>
      </c>
      <c r="AQ380" s="7">
        <v>13</v>
      </c>
      <c r="AR380" s="7">
        <v>35</v>
      </c>
      <c r="AS380" s="7">
        <v>0.95833333333333337</v>
      </c>
      <c r="AT380" s="8">
        <v>21</v>
      </c>
      <c r="AU380" s="8">
        <v>28</v>
      </c>
      <c r="AV380" s="8">
        <v>0.46666666666666667</v>
      </c>
      <c r="AW380" s="8">
        <v>0.62222222222222223</v>
      </c>
      <c r="AX380" s="8">
        <v>0.5444444444444444</v>
      </c>
      <c r="AY380" s="8">
        <v>674.40909090909088</v>
      </c>
      <c r="AZ380" s="8">
        <v>754.47058823529414</v>
      </c>
      <c r="BA380" s="8">
        <v>709.30769230769226</v>
      </c>
      <c r="BB380" s="8">
        <v>821.66666666666663</v>
      </c>
      <c r="BC380" s="8">
        <v>703.04</v>
      </c>
      <c r="BD380" s="8">
        <v>757.195652173913</v>
      </c>
      <c r="BE380" s="8">
        <v>735.22352941176473</v>
      </c>
      <c r="BF380" s="8">
        <v>-147.25757575757575</v>
      </c>
      <c r="BG380" s="8">
        <v>51.430588235294181</v>
      </c>
      <c r="BH380" s="8">
        <v>-47.88795986622074</v>
      </c>
      <c r="BM380" s="7">
        <v>1</v>
      </c>
      <c r="BN380" s="7">
        <v>0.9736842</v>
      </c>
      <c r="BO380" s="7">
        <v>0.98684210000000006</v>
      </c>
      <c r="BP380" s="7">
        <v>433.88</v>
      </c>
      <c r="BQ380" s="7">
        <v>432.60810810810801</v>
      </c>
      <c r="BR380" s="7">
        <v>433.24832214765098</v>
      </c>
      <c r="BS380" s="7">
        <v>-1.27189189189187</v>
      </c>
      <c r="BT380" s="7">
        <v>5.3369167218626598E-2</v>
      </c>
      <c r="BU380" s="7">
        <v>1</v>
      </c>
      <c r="BV380" s="39">
        <v>33.385885885885905</v>
      </c>
      <c r="BW380" s="39">
        <v>18.972364567547981</v>
      </c>
      <c r="BX380" s="39">
        <v>36</v>
      </c>
      <c r="BY380" s="39">
        <v>-35.666891891891872</v>
      </c>
      <c r="BZ380" s="39">
        <v>31.577672095960459</v>
      </c>
      <c r="CA380" s="39">
        <v>40</v>
      </c>
      <c r="CB380">
        <v>0.47368421052631576</v>
      </c>
      <c r="CC380">
        <v>0.93604696442516466</v>
      </c>
      <c r="CD380" s="7">
        <v>0.9916666666666667</v>
      </c>
      <c r="CE380" s="25">
        <v>461.18644067796612</v>
      </c>
      <c r="CF380" s="25">
        <v>551.41666666666663</v>
      </c>
      <c r="CG380" s="7">
        <v>1</v>
      </c>
      <c r="CH380" s="7">
        <v>1</v>
      </c>
      <c r="CI380" s="7">
        <v>1</v>
      </c>
      <c r="CJ380" s="8">
        <v>3</v>
      </c>
      <c r="CK380" s="8" t="s">
        <v>506</v>
      </c>
      <c r="CL380" s="8">
        <f t="shared" si="151"/>
        <v>4</v>
      </c>
      <c r="CM380" s="8" t="s">
        <v>634</v>
      </c>
      <c r="CN380" s="8">
        <v>0</v>
      </c>
      <c r="CO380" s="8" t="s">
        <v>640</v>
      </c>
      <c r="CP380" s="8">
        <v>3</v>
      </c>
      <c r="CQ380" s="7" t="s">
        <v>635</v>
      </c>
      <c r="CR380" s="7">
        <v>0</v>
      </c>
      <c r="CS380" s="7">
        <v>2</v>
      </c>
      <c r="CT380" s="7">
        <v>0</v>
      </c>
      <c r="CU380" s="8">
        <v>9</v>
      </c>
      <c r="CV380" s="8">
        <v>0</v>
      </c>
      <c r="CW380" s="7">
        <v>2</v>
      </c>
      <c r="CX380" s="7">
        <f t="shared" si="152"/>
        <v>0</v>
      </c>
      <c r="CY380" s="7">
        <f t="shared" si="153"/>
        <v>0</v>
      </c>
      <c r="CZ380" s="7">
        <v>0</v>
      </c>
      <c r="DA380" s="7">
        <v>0</v>
      </c>
      <c r="DB380" s="7">
        <v>0</v>
      </c>
      <c r="DC380" s="7">
        <v>2</v>
      </c>
      <c r="DD380" s="7">
        <v>0</v>
      </c>
      <c r="DE380" s="7">
        <v>12</v>
      </c>
      <c r="DF380" s="8">
        <v>35</v>
      </c>
      <c r="DG380" s="7">
        <v>40</v>
      </c>
      <c r="DH380" s="8">
        <v>1</v>
      </c>
      <c r="DI380" s="8">
        <v>23</v>
      </c>
      <c r="DJ380" s="8">
        <v>25</v>
      </c>
      <c r="DK380" s="8">
        <v>0.51111111111111107</v>
      </c>
      <c r="DL380" s="8">
        <f t="shared" si="157"/>
        <v>0.55555555555555558</v>
      </c>
      <c r="DM380" s="8">
        <f t="shared" si="158"/>
        <v>0.53333333333333333</v>
      </c>
      <c r="DN380" s="8">
        <v>744.90476190476193</v>
      </c>
      <c r="DO380" s="8">
        <v>772.26315789473688</v>
      </c>
      <c r="DP380" s="8">
        <v>757.9</v>
      </c>
      <c r="DQ380" s="8">
        <v>912</v>
      </c>
      <c r="DR380" s="8">
        <v>786.3478260869565</v>
      </c>
      <c r="DS380" s="8">
        <v>844.79069767441865</v>
      </c>
      <c r="DT380" s="8">
        <v>802.91566265060237</v>
      </c>
      <c r="DU380" s="8">
        <f t="shared" si="159"/>
        <v>-167.09523809523807</v>
      </c>
      <c r="DV380" s="8">
        <f t="shared" si="159"/>
        <v>-14.084668192219624</v>
      </c>
      <c r="DW380" s="8">
        <f t="shared" si="159"/>
        <v>-86.890697674418675</v>
      </c>
      <c r="EB380" s="7">
        <v>1</v>
      </c>
      <c r="EC380" s="7">
        <v>0.98684210000000006</v>
      </c>
      <c r="ED380" s="7">
        <v>0.99342109999999995</v>
      </c>
      <c r="EE380" s="7">
        <v>435.31081081081101</v>
      </c>
      <c r="EF380" s="7">
        <v>442.84931506849301</v>
      </c>
      <c r="EG380" s="7">
        <v>439.05442176870702</v>
      </c>
      <c r="EH380" s="7">
        <v>7.5385042576822903</v>
      </c>
      <c r="EI380" s="7">
        <v>4.4170047861067797E-2</v>
      </c>
      <c r="EJ380" s="7">
        <v>3</v>
      </c>
      <c r="EK380">
        <v>35.260155038759663</v>
      </c>
      <c r="EL380">
        <v>23.98541561553327</v>
      </c>
      <c r="EM380">
        <v>43</v>
      </c>
      <c r="EN380">
        <v>-25.224583333333356</v>
      </c>
      <c r="EO380">
        <v>25.289553642512129</v>
      </c>
      <c r="EP380">
        <v>32</v>
      </c>
      <c r="EQ380">
        <v>0.57333333333333336</v>
      </c>
      <c r="ER380">
        <v>1.3978488592976943</v>
      </c>
      <c r="ES380" s="7">
        <v>0.97499999999999998</v>
      </c>
      <c r="ET380" s="25">
        <v>532.59322033898309</v>
      </c>
      <c r="EU380" s="25">
        <v>603.51724137931035</v>
      </c>
      <c r="EV380" s="7">
        <v>1</v>
      </c>
      <c r="EW380" s="7">
        <v>1</v>
      </c>
      <c r="EX380" s="7">
        <v>1</v>
      </c>
    </row>
    <row r="381" spans="1:154" x14ac:dyDescent="0.25">
      <c r="A381" s="4">
        <v>3091</v>
      </c>
      <c r="B381" s="7" t="s">
        <v>315</v>
      </c>
      <c r="C381" s="7" t="str">
        <f t="shared" si="169"/>
        <v>00</v>
      </c>
      <c r="D381" s="7">
        <f t="shared" si="173"/>
        <v>1900</v>
      </c>
      <c r="E381" s="7">
        <f t="shared" si="174"/>
        <v>2000</v>
      </c>
      <c r="F381" s="7">
        <f t="shared" si="175"/>
        <v>19</v>
      </c>
      <c r="G381" s="7" t="s">
        <v>447</v>
      </c>
      <c r="H381" s="7">
        <f t="shared" si="170"/>
        <v>1</v>
      </c>
      <c r="I381" s="7"/>
      <c r="J381" s="7" t="s">
        <v>470</v>
      </c>
      <c r="K381" s="7">
        <f t="shared" si="165"/>
        <v>1</v>
      </c>
      <c r="L381" s="7">
        <v>12</v>
      </c>
      <c r="M381" s="7" t="s">
        <v>495</v>
      </c>
      <c r="N381" s="7">
        <f t="shared" si="172"/>
        <v>1</v>
      </c>
      <c r="O381" s="7" t="s">
        <v>494</v>
      </c>
      <c r="P381" s="7">
        <f t="shared" si="171"/>
        <v>0</v>
      </c>
      <c r="Q381" s="7" t="s">
        <v>494</v>
      </c>
      <c r="R381" s="7">
        <f t="shared" si="154"/>
        <v>0</v>
      </c>
      <c r="S381" s="7" t="s">
        <v>501</v>
      </c>
      <c r="T381" s="7">
        <f t="shared" si="150"/>
        <v>1</v>
      </c>
      <c r="U381" s="7" t="s">
        <v>506</v>
      </c>
      <c r="V381" s="25">
        <v>54</v>
      </c>
      <c r="W381" s="25">
        <v>60</v>
      </c>
      <c r="X381" s="25">
        <v>33</v>
      </c>
      <c r="Y381" s="7">
        <f t="shared" si="164"/>
        <v>4</v>
      </c>
      <c r="Z381" s="7" t="s">
        <v>514</v>
      </c>
      <c r="AA381" s="7">
        <f t="shared" si="168"/>
        <v>6</v>
      </c>
      <c r="AB381" s="7">
        <v>0</v>
      </c>
      <c r="AC381" s="7">
        <v>0</v>
      </c>
      <c r="AD381" s="7">
        <v>9</v>
      </c>
      <c r="AE381" s="7">
        <v>4</v>
      </c>
      <c r="AF381" s="7">
        <v>0</v>
      </c>
      <c r="AG381" s="7">
        <v>0</v>
      </c>
      <c r="AH381" s="7">
        <v>0</v>
      </c>
      <c r="AI381" s="7">
        <v>4</v>
      </c>
      <c r="AJ381" s="7">
        <v>0</v>
      </c>
      <c r="AK381" s="7">
        <v>0</v>
      </c>
      <c r="AL381" s="7">
        <v>16</v>
      </c>
      <c r="AM381" s="7">
        <v>35</v>
      </c>
      <c r="AN381" s="7">
        <v>28</v>
      </c>
      <c r="AO381" s="7">
        <v>40</v>
      </c>
      <c r="AP381" s="7">
        <v>43</v>
      </c>
      <c r="AQ381" s="7">
        <v>14</v>
      </c>
      <c r="AR381" s="7">
        <v>36</v>
      </c>
      <c r="AS381" s="7">
        <v>0.875</v>
      </c>
      <c r="AT381" s="8">
        <v>22</v>
      </c>
      <c r="AU381" s="8">
        <v>29</v>
      </c>
      <c r="AV381" s="8">
        <v>0.48888888888888887</v>
      </c>
      <c r="AW381" s="8">
        <v>0.64444444444444449</v>
      </c>
      <c r="AX381" s="8">
        <v>0.56666666666666665</v>
      </c>
      <c r="AY381" s="8">
        <v>791.6521739130435</v>
      </c>
      <c r="AZ381" s="8">
        <v>945.4375</v>
      </c>
      <c r="BA381" s="8">
        <v>854.74358974358972</v>
      </c>
      <c r="BB381" s="8">
        <v>841.04761904761904</v>
      </c>
      <c r="BC381" s="8">
        <v>819.75</v>
      </c>
      <c r="BD381" s="8">
        <v>828.87755102040819</v>
      </c>
      <c r="BE381" s="8">
        <v>840.34090909090912</v>
      </c>
      <c r="BF381" s="8">
        <v>-49.395445134575539</v>
      </c>
      <c r="BG381" s="8">
        <v>125.6875</v>
      </c>
      <c r="BH381" s="8">
        <v>25.866038723181532</v>
      </c>
      <c r="BI381" s="7">
        <v>394</v>
      </c>
      <c r="BJ381" s="7">
        <v>394</v>
      </c>
      <c r="BK381" s="7">
        <v>2214.9</v>
      </c>
      <c r="BL381" s="7">
        <v>1924.5</v>
      </c>
      <c r="BM381" s="7">
        <v>0.96052630000000006</v>
      </c>
      <c r="BN381" s="7">
        <v>0.88157890000000005</v>
      </c>
      <c r="BO381" s="7">
        <v>0.9210526</v>
      </c>
      <c r="BP381" s="7">
        <v>475.55714285714299</v>
      </c>
      <c r="BQ381" s="7">
        <v>484.0625</v>
      </c>
      <c r="BR381" s="7">
        <v>479.619402985075</v>
      </c>
      <c r="BS381" s="7">
        <v>8.50535714285712</v>
      </c>
      <c r="BT381" s="7">
        <v>5.5584006747541499E-2</v>
      </c>
      <c r="BU381" s="7">
        <v>11</v>
      </c>
      <c r="BV381" s="39">
        <v>52.072121212121182</v>
      </c>
      <c r="BW381" s="39">
        <v>35.510004224161953</v>
      </c>
      <c r="BX381" s="39">
        <v>50</v>
      </c>
      <c r="BY381" s="39">
        <v>-89.930735930735921</v>
      </c>
      <c r="BZ381" s="39">
        <v>98.548651612763734</v>
      </c>
      <c r="CA381" s="39">
        <v>21</v>
      </c>
      <c r="CB381">
        <v>0.70422535211267601</v>
      </c>
      <c r="CC381">
        <v>0.57902474246654445</v>
      </c>
      <c r="CD381" s="7">
        <v>0.95</v>
      </c>
      <c r="CE381" s="25">
        <v>441.79310344827587</v>
      </c>
      <c r="CF381" s="25">
        <v>514.42857142857144</v>
      </c>
      <c r="CG381" s="7">
        <v>0.98333333333333328</v>
      </c>
      <c r="CH381" s="7">
        <v>0.93333333333333335</v>
      </c>
      <c r="CI381" s="7">
        <v>0.95833333333333337</v>
      </c>
      <c r="CJ381" s="8">
        <v>3</v>
      </c>
      <c r="CK381" s="15" t="s">
        <v>507</v>
      </c>
      <c r="CL381" s="8">
        <f t="shared" si="151"/>
        <v>2</v>
      </c>
      <c r="CM381" s="15" t="s">
        <v>634</v>
      </c>
      <c r="CN381" s="8">
        <v>0</v>
      </c>
      <c r="CO381" s="15" t="s">
        <v>634</v>
      </c>
      <c r="CP381" s="8">
        <v>0</v>
      </c>
      <c r="CQ381" s="15" t="s">
        <v>636</v>
      </c>
      <c r="CR381" s="7">
        <v>2</v>
      </c>
      <c r="CS381" s="7">
        <v>7</v>
      </c>
      <c r="CT381" s="7">
        <v>6</v>
      </c>
      <c r="CU381" s="8">
        <v>1</v>
      </c>
      <c r="CV381" s="8">
        <v>1</v>
      </c>
      <c r="CW381" s="15">
        <v>0</v>
      </c>
      <c r="CX381" s="7">
        <f t="shared" si="152"/>
        <v>0</v>
      </c>
      <c r="CY381" s="7">
        <f t="shared" si="153"/>
        <v>0</v>
      </c>
      <c r="CZ381" s="7">
        <v>0</v>
      </c>
      <c r="DA381" s="7">
        <v>0</v>
      </c>
      <c r="DB381" s="7">
        <v>0</v>
      </c>
      <c r="DC381" s="7">
        <v>0</v>
      </c>
      <c r="DD381" s="7">
        <v>0</v>
      </c>
      <c r="DE381" s="7">
        <v>20</v>
      </c>
      <c r="DF381" s="8">
        <v>35</v>
      </c>
      <c r="DG381" s="7">
        <v>40</v>
      </c>
      <c r="DH381" s="8">
        <v>1</v>
      </c>
      <c r="DI381" s="8">
        <v>29</v>
      </c>
      <c r="DJ381" s="8">
        <v>28</v>
      </c>
      <c r="DK381" s="8">
        <v>0.64444444444444449</v>
      </c>
      <c r="DL381" s="8">
        <f t="shared" si="157"/>
        <v>0.62222222222222223</v>
      </c>
      <c r="DM381" s="8">
        <f t="shared" si="158"/>
        <v>0.6333333333333333</v>
      </c>
      <c r="DN381" s="8">
        <v>683.5625</v>
      </c>
      <c r="DO381" s="8">
        <v>697</v>
      </c>
      <c r="DP381" s="8">
        <v>690.28125</v>
      </c>
      <c r="DQ381" s="8">
        <v>651.82758620689651</v>
      </c>
      <c r="DR381" s="8">
        <v>684.125</v>
      </c>
      <c r="DS381" s="8">
        <v>666.45283018867929</v>
      </c>
      <c r="DT381" s="8">
        <v>675.42352941176466</v>
      </c>
      <c r="DU381" s="8">
        <f t="shared" si="159"/>
        <v>31.734913793103487</v>
      </c>
      <c r="DV381" s="8">
        <f t="shared" si="159"/>
        <v>12.875</v>
      </c>
      <c r="DW381" s="8">
        <f t="shared" si="159"/>
        <v>23.828419811320714</v>
      </c>
      <c r="EB381" s="7">
        <v>0.93421050000000005</v>
      </c>
      <c r="EC381" s="7">
        <v>0.9210526</v>
      </c>
      <c r="ED381" s="7">
        <v>0.9276316</v>
      </c>
      <c r="EE381" s="7">
        <v>470.42028985507199</v>
      </c>
      <c r="EF381" s="7">
        <v>461.74626865671598</v>
      </c>
      <c r="EG381" s="7">
        <v>466.14705882352899</v>
      </c>
      <c r="EH381" s="7">
        <v>-8.6740211983559998</v>
      </c>
      <c r="EI381" s="7">
        <v>6.5631497218956794E-2</v>
      </c>
      <c r="EJ381" s="7">
        <v>10</v>
      </c>
      <c r="EK381">
        <v>33.054411764705854</v>
      </c>
      <c r="EL381">
        <v>25.85970562477462</v>
      </c>
      <c r="EM381">
        <v>40</v>
      </c>
      <c r="EN381">
        <v>-60.203346855983803</v>
      </c>
      <c r="EO381">
        <v>66.449161635382467</v>
      </c>
      <c r="EP381">
        <v>29</v>
      </c>
      <c r="EQ381">
        <v>0.57971014492753625</v>
      </c>
      <c r="ER381">
        <v>0.54904608283285949</v>
      </c>
      <c r="ES381" s="7">
        <v>0.84166666666666667</v>
      </c>
      <c r="ET381" s="25">
        <v>411.55357142857144</v>
      </c>
      <c r="EU381" s="25">
        <v>463.44444444444446</v>
      </c>
      <c r="EV381" s="7">
        <v>0.96666666666666667</v>
      </c>
      <c r="EW381" s="7">
        <v>0.76666666666666672</v>
      </c>
      <c r="EX381" s="7">
        <v>0.8666666666666667</v>
      </c>
    </row>
    <row r="382" spans="1:154" x14ac:dyDescent="0.25">
      <c r="A382" s="4">
        <v>3092</v>
      </c>
      <c r="B382" s="7" t="s">
        <v>22</v>
      </c>
      <c r="C382" s="7" t="str">
        <f t="shared" si="169"/>
        <v>00</v>
      </c>
      <c r="D382" s="7">
        <f t="shared" si="173"/>
        <v>1900</v>
      </c>
      <c r="E382" s="7">
        <f t="shared" si="174"/>
        <v>2000</v>
      </c>
      <c r="F382" s="7">
        <f t="shared" si="175"/>
        <v>19</v>
      </c>
      <c r="G382" s="7" t="s">
        <v>447</v>
      </c>
      <c r="H382" s="7">
        <f t="shared" si="170"/>
        <v>1</v>
      </c>
      <c r="I382" s="7"/>
      <c r="J382" s="7" t="s">
        <v>470</v>
      </c>
      <c r="K382" s="7">
        <f t="shared" si="165"/>
        <v>1</v>
      </c>
      <c r="L382" s="7">
        <v>12</v>
      </c>
      <c r="M382" s="7" t="s">
        <v>495</v>
      </c>
      <c r="N382" s="7">
        <f t="shared" si="172"/>
        <v>1</v>
      </c>
      <c r="O382" s="7" t="s">
        <v>494</v>
      </c>
      <c r="P382" s="7">
        <f t="shared" si="171"/>
        <v>0</v>
      </c>
      <c r="Q382" s="7" t="s">
        <v>494</v>
      </c>
      <c r="R382" s="7">
        <f t="shared" si="154"/>
        <v>0</v>
      </c>
      <c r="S382" s="7" t="s">
        <v>501</v>
      </c>
      <c r="T382" s="7">
        <f t="shared" si="150"/>
        <v>1</v>
      </c>
      <c r="U382" s="7" t="s">
        <v>506</v>
      </c>
      <c r="V382" s="25">
        <v>54</v>
      </c>
      <c r="W382" s="25">
        <v>60</v>
      </c>
      <c r="X382" s="25">
        <v>31</v>
      </c>
      <c r="Y382" s="7">
        <f t="shared" si="164"/>
        <v>4</v>
      </c>
      <c r="Z382" s="7" t="s">
        <v>514</v>
      </c>
      <c r="AA382" s="7">
        <f t="shared" si="168"/>
        <v>6</v>
      </c>
      <c r="AB382" s="7">
        <v>2</v>
      </c>
      <c r="AC382" s="7">
        <v>0</v>
      </c>
      <c r="AD382" s="7">
        <v>9</v>
      </c>
      <c r="AE382" s="7">
        <v>2</v>
      </c>
      <c r="AF382" s="7">
        <v>0</v>
      </c>
      <c r="AG382" s="7">
        <v>0</v>
      </c>
      <c r="AH382" s="7">
        <v>0</v>
      </c>
      <c r="AI382" s="7">
        <v>2</v>
      </c>
      <c r="AJ382" s="7">
        <v>0</v>
      </c>
      <c r="AK382" s="7">
        <v>1</v>
      </c>
      <c r="AL382" s="7">
        <v>4</v>
      </c>
      <c r="AM382" s="7">
        <v>35</v>
      </c>
      <c r="AN382" s="7">
        <v>29</v>
      </c>
      <c r="AO382" s="7">
        <v>39</v>
      </c>
      <c r="AP382" s="7">
        <v>42</v>
      </c>
      <c r="AQ382" s="7">
        <v>20</v>
      </c>
      <c r="AR382" s="7">
        <v>33</v>
      </c>
      <c r="AS382" s="7">
        <v>0.95833333333333337</v>
      </c>
      <c r="AT382" s="8">
        <v>29</v>
      </c>
      <c r="AU382" s="8">
        <v>25</v>
      </c>
      <c r="AV382" s="8">
        <v>0.64444444444444449</v>
      </c>
      <c r="AW382" s="8">
        <v>0.55555555555555558</v>
      </c>
      <c r="AX382" s="8">
        <v>0.6</v>
      </c>
      <c r="AY382" s="8">
        <v>847.8125</v>
      </c>
      <c r="AZ382" s="8">
        <v>832.22222222222217</v>
      </c>
      <c r="BA382" s="8">
        <v>839.55882352941171</v>
      </c>
      <c r="BB382" s="8">
        <v>798.03703703703707</v>
      </c>
      <c r="BC382" s="8">
        <v>796.48</v>
      </c>
      <c r="BD382" s="8">
        <v>797.28846153846155</v>
      </c>
      <c r="BE382" s="8">
        <v>814</v>
      </c>
      <c r="BF382" s="8">
        <v>49.775462962962933</v>
      </c>
      <c r="BG382" s="8">
        <v>35.742222222222154</v>
      </c>
      <c r="BH382" s="8">
        <v>42.270361990950164</v>
      </c>
      <c r="BI382" s="7">
        <v>544</v>
      </c>
      <c r="BJ382" s="7">
        <v>530</v>
      </c>
      <c r="BK382" s="7">
        <v>2604.2333333333331</v>
      </c>
      <c r="BL382" s="7">
        <v>2308.2166666666667</v>
      </c>
      <c r="BM382" s="7">
        <v>0.9473684</v>
      </c>
      <c r="BN382" s="7">
        <v>1</v>
      </c>
      <c r="BO382" s="7">
        <v>0.9736842</v>
      </c>
      <c r="BP382" s="7">
        <v>500.34285714285699</v>
      </c>
      <c r="BQ382" s="7">
        <v>486.63888888888903</v>
      </c>
      <c r="BR382" s="7">
        <v>493.39436619718299</v>
      </c>
      <c r="BS382" s="7">
        <v>-13.703968253968201</v>
      </c>
      <c r="BT382" s="7">
        <v>3.7304255262323401E-2</v>
      </c>
      <c r="BU382" s="7">
        <v>6</v>
      </c>
      <c r="BV382" s="39">
        <v>40.211237553342862</v>
      </c>
      <c r="BW382" s="39">
        <v>27.866085086731122</v>
      </c>
      <c r="BX382" s="39">
        <v>38</v>
      </c>
      <c r="BY382" s="39">
        <v>-68.82145782145777</v>
      </c>
      <c r="BZ382" s="39">
        <v>58.224290053634633</v>
      </c>
      <c r="CA382" s="39">
        <v>33</v>
      </c>
      <c r="CB382">
        <v>0.53521126760563376</v>
      </c>
      <c r="CC382">
        <v>0.58428343174104402</v>
      </c>
      <c r="CD382" s="7">
        <v>0.98333333333333328</v>
      </c>
      <c r="CE382" s="25">
        <v>383.2</v>
      </c>
      <c r="CF382" s="25">
        <v>464.81034482758622</v>
      </c>
      <c r="CG382" s="7">
        <v>1</v>
      </c>
      <c r="CH382" s="7">
        <v>0.96666666666666667</v>
      </c>
      <c r="CI382" s="7">
        <v>0.98333333333333328</v>
      </c>
      <c r="CJ382" s="8">
        <v>2</v>
      </c>
      <c r="CK382" s="8" t="s">
        <v>507</v>
      </c>
      <c r="CL382" s="8">
        <f t="shared" si="151"/>
        <v>2</v>
      </c>
      <c r="CM382" s="8" t="s">
        <v>631</v>
      </c>
      <c r="CN382" s="8">
        <v>2</v>
      </c>
      <c r="CO382" s="8" t="s">
        <v>639</v>
      </c>
      <c r="CP382" s="8">
        <v>1</v>
      </c>
      <c r="CQ382" s="7" t="s">
        <v>633</v>
      </c>
      <c r="CR382" s="7">
        <v>2</v>
      </c>
      <c r="CS382" s="7">
        <v>6</v>
      </c>
      <c r="CT382" s="7">
        <v>2</v>
      </c>
      <c r="CU382" s="8">
        <v>0</v>
      </c>
      <c r="CV382" s="8">
        <v>0</v>
      </c>
      <c r="CW382" s="7">
        <v>3</v>
      </c>
      <c r="CX382" s="7">
        <f t="shared" si="152"/>
        <v>0</v>
      </c>
      <c r="CY382" s="7">
        <f t="shared" si="153"/>
        <v>0</v>
      </c>
      <c r="CZ382" s="7">
        <v>0</v>
      </c>
      <c r="DA382" s="7">
        <v>0</v>
      </c>
      <c r="DB382" s="7">
        <v>0</v>
      </c>
      <c r="DC382" s="7">
        <v>3</v>
      </c>
      <c r="DD382" s="7">
        <v>0</v>
      </c>
      <c r="DE382" s="7">
        <v>22</v>
      </c>
      <c r="DF382" s="8">
        <v>31</v>
      </c>
      <c r="DG382" s="7">
        <v>40</v>
      </c>
      <c r="DH382" s="8">
        <v>0.95833333333333337</v>
      </c>
      <c r="DI382" s="8">
        <v>19</v>
      </c>
      <c r="DJ382" s="8">
        <v>30</v>
      </c>
      <c r="DK382" s="8">
        <v>0.42222222222222222</v>
      </c>
      <c r="DL382" s="8">
        <f t="shared" si="157"/>
        <v>0.66666666666666663</v>
      </c>
      <c r="DM382" s="8">
        <f t="shared" si="158"/>
        <v>0.5444444444444444</v>
      </c>
      <c r="DN382" s="8">
        <v>928.875</v>
      </c>
      <c r="DO382" s="8">
        <v>885</v>
      </c>
      <c r="DP382" s="8">
        <v>912</v>
      </c>
      <c r="DQ382" s="8">
        <v>856.10526315789468</v>
      </c>
      <c r="DR382" s="8">
        <v>801.85714285714289</v>
      </c>
      <c r="DS382" s="8">
        <v>823.78723404255322</v>
      </c>
      <c r="DT382" s="8">
        <v>863.79069767441865</v>
      </c>
      <c r="DU382" s="8">
        <f t="shared" si="159"/>
        <v>72.769736842105317</v>
      </c>
      <c r="DV382" s="8">
        <f t="shared" si="159"/>
        <v>83.14285714285711</v>
      </c>
      <c r="DW382" s="8">
        <f t="shared" si="159"/>
        <v>88.212765957446777</v>
      </c>
      <c r="EB382" s="7">
        <v>0.9736842</v>
      </c>
      <c r="EC382" s="7">
        <v>0.98684210000000006</v>
      </c>
      <c r="ED382" s="7">
        <v>0.9802632</v>
      </c>
      <c r="EE382" s="7">
        <v>435.847222222222</v>
      </c>
      <c r="EF382" s="7">
        <v>441.41666666666703</v>
      </c>
      <c r="EG382" s="7">
        <v>438.631944444444</v>
      </c>
      <c r="EH382" s="7">
        <v>5.5694444444444597</v>
      </c>
      <c r="EI382" s="7">
        <v>3.4721911673572199E-2</v>
      </c>
      <c r="EJ382" s="7">
        <v>5</v>
      </c>
      <c r="EK382">
        <v>39.779035139964279</v>
      </c>
      <c r="EL382">
        <v>33.051943995631468</v>
      </c>
      <c r="EM382">
        <v>46</v>
      </c>
      <c r="EN382">
        <v>-46.246048472075856</v>
      </c>
      <c r="EO382">
        <v>35.669443107478315</v>
      </c>
      <c r="EP382">
        <v>26</v>
      </c>
      <c r="EQ382">
        <v>0.63888888888888884</v>
      </c>
      <c r="ER382">
        <v>0.8601607370624007</v>
      </c>
      <c r="ES382" s="7">
        <v>0.97499999999999998</v>
      </c>
      <c r="ET382" s="25">
        <v>384.53333333333336</v>
      </c>
      <c r="EU382" s="25">
        <v>452.33333333333331</v>
      </c>
      <c r="EV382" s="7">
        <v>1</v>
      </c>
      <c r="EW382" s="7">
        <v>0.95</v>
      </c>
      <c r="EX382" s="7">
        <v>0.97499999999999998</v>
      </c>
    </row>
    <row r="383" spans="1:154" x14ac:dyDescent="0.25">
      <c r="A383" s="4">
        <v>3093</v>
      </c>
      <c r="B383" s="7" t="s">
        <v>316</v>
      </c>
      <c r="C383" s="7" t="str">
        <f t="shared" si="169"/>
        <v>98</v>
      </c>
      <c r="D383" s="7">
        <f t="shared" si="173"/>
        <v>1998</v>
      </c>
      <c r="E383" s="7">
        <f t="shared" si="174"/>
        <v>1998</v>
      </c>
      <c r="F383" s="7">
        <f t="shared" si="175"/>
        <v>21</v>
      </c>
      <c r="G383" s="7" t="s">
        <v>447</v>
      </c>
      <c r="H383" s="7">
        <f t="shared" si="170"/>
        <v>1</v>
      </c>
      <c r="I383" s="7"/>
      <c r="J383" s="7" t="s">
        <v>470</v>
      </c>
      <c r="K383" s="7">
        <f t="shared" si="165"/>
        <v>1</v>
      </c>
      <c r="L383" s="7">
        <v>12</v>
      </c>
      <c r="M383" s="7" t="s">
        <v>495</v>
      </c>
      <c r="N383" s="7">
        <f t="shared" si="172"/>
        <v>1</v>
      </c>
      <c r="O383" s="7" t="s">
        <v>494</v>
      </c>
      <c r="P383" s="7">
        <f t="shared" si="171"/>
        <v>0</v>
      </c>
      <c r="Q383" s="7" t="s">
        <v>494</v>
      </c>
      <c r="R383" s="7">
        <f t="shared" si="154"/>
        <v>0</v>
      </c>
      <c r="S383" s="7" t="s">
        <v>501</v>
      </c>
      <c r="T383" s="7">
        <f t="shared" si="150"/>
        <v>1</v>
      </c>
      <c r="U383" s="7" t="s">
        <v>506</v>
      </c>
      <c r="V383" s="25">
        <v>49</v>
      </c>
      <c r="W383" s="25">
        <v>40</v>
      </c>
      <c r="X383" s="25">
        <v>27</v>
      </c>
      <c r="Y383" s="7">
        <f t="shared" si="164"/>
        <v>4</v>
      </c>
      <c r="Z383" s="7" t="s">
        <v>513</v>
      </c>
      <c r="AA383" s="7">
        <f t="shared" si="168"/>
        <v>5</v>
      </c>
      <c r="AB383" s="7">
        <v>0</v>
      </c>
      <c r="AC383" s="7">
        <v>0</v>
      </c>
      <c r="AD383" s="7">
        <v>9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2</v>
      </c>
      <c r="AM383" s="7">
        <v>32</v>
      </c>
      <c r="AN383" s="7">
        <v>27</v>
      </c>
      <c r="AO383" s="7">
        <v>43</v>
      </c>
      <c r="AP383" s="7">
        <v>37</v>
      </c>
      <c r="AQ383" s="7">
        <v>19</v>
      </c>
      <c r="AR383" s="7">
        <v>34</v>
      </c>
      <c r="AS383" s="7">
        <v>1</v>
      </c>
      <c r="AT383" s="8">
        <v>20</v>
      </c>
      <c r="AU383" s="8">
        <v>24</v>
      </c>
      <c r="AV383" s="8">
        <v>0.44444444444444442</v>
      </c>
      <c r="AW383" s="8">
        <v>0.53333333333333333</v>
      </c>
      <c r="AX383" s="8">
        <v>0.48888888888888887</v>
      </c>
      <c r="AY383" s="8">
        <v>849.32</v>
      </c>
      <c r="AZ383" s="8">
        <v>787.95</v>
      </c>
      <c r="BA383" s="8">
        <v>822.04444444444448</v>
      </c>
      <c r="BB383" s="8">
        <v>758.0526315789474</v>
      </c>
      <c r="BC383" s="8">
        <v>815.45833333333337</v>
      </c>
      <c r="BD383" s="8">
        <v>790.09302325581393</v>
      </c>
      <c r="BE383" s="8">
        <v>806.43181818181813</v>
      </c>
      <c r="BF383" s="8">
        <v>91.267368421052652</v>
      </c>
      <c r="BG383" s="8">
        <v>-27.508333333333326</v>
      </c>
      <c r="BH383" s="8">
        <v>31.951421188630547</v>
      </c>
      <c r="BI383" s="7">
        <v>306</v>
      </c>
      <c r="BJ383" s="7">
        <v>268</v>
      </c>
      <c r="BK383" s="7">
        <v>1664.7</v>
      </c>
      <c r="BL383" s="7">
        <v>1655.6333333333334</v>
      </c>
      <c r="BM383" s="7">
        <v>0.9736842</v>
      </c>
      <c r="BN383" s="7">
        <v>0.98684210000000006</v>
      </c>
      <c r="BO383" s="7">
        <v>0.9802632</v>
      </c>
      <c r="BP383" s="7">
        <v>462.86111111111097</v>
      </c>
      <c r="BQ383" s="7">
        <v>445.85135135135101</v>
      </c>
      <c r="BR383" s="7">
        <v>454.23972602739701</v>
      </c>
      <c r="BS383" s="7">
        <v>-17.009759759759699</v>
      </c>
      <c r="BT383" s="7">
        <v>4.5211463255870603E-2</v>
      </c>
      <c r="BU383" s="7">
        <v>3</v>
      </c>
      <c r="BV383" s="39">
        <v>43.334109972041006</v>
      </c>
      <c r="BW383" s="39">
        <v>27.097042324483319</v>
      </c>
      <c r="BX383" s="39">
        <v>29</v>
      </c>
      <c r="BY383" s="39">
        <v>-61.898648648648717</v>
      </c>
      <c r="BZ383" s="39">
        <v>58.218290237534539</v>
      </c>
      <c r="CA383" s="39">
        <v>44</v>
      </c>
      <c r="CB383">
        <v>0.39726027397260272</v>
      </c>
      <c r="CC383">
        <v>0.7000816805874972</v>
      </c>
      <c r="CD383" s="7">
        <v>0.94166666666666665</v>
      </c>
      <c r="CE383" s="25">
        <v>423.51724137931035</v>
      </c>
      <c r="CF383" s="25">
        <v>540.0181818181818</v>
      </c>
      <c r="CG383" s="7">
        <v>0.98333333333333328</v>
      </c>
      <c r="CH383" s="7">
        <v>0.95</v>
      </c>
      <c r="CI383" s="7">
        <v>0.96666666666666667</v>
      </c>
      <c r="CJ383" s="8">
        <v>3</v>
      </c>
      <c r="CK383" s="15" t="s">
        <v>504</v>
      </c>
      <c r="CL383" s="8">
        <f t="shared" si="151"/>
        <v>3</v>
      </c>
      <c r="CM383" s="15" t="s">
        <v>634</v>
      </c>
      <c r="CN383" s="8">
        <v>0</v>
      </c>
      <c r="CO383" s="15" t="s">
        <v>634</v>
      </c>
      <c r="CP383" s="8">
        <v>0</v>
      </c>
      <c r="CQ383" s="15" t="s">
        <v>635</v>
      </c>
      <c r="CR383" s="7">
        <v>0</v>
      </c>
      <c r="CS383" s="7">
        <v>1</v>
      </c>
      <c r="CT383" s="7">
        <v>0</v>
      </c>
      <c r="CU383" s="8">
        <v>9</v>
      </c>
      <c r="CV383" s="8">
        <v>0</v>
      </c>
      <c r="CW383" s="15">
        <v>4</v>
      </c>
      <c r="CX383" s="7">
        <f t="shared" si="152"/>
        <v>0</v>
      </c>
      <c r="CY383" s="7">
        <f t="shared" si="153"/>
        <v>0</v>
      </c>
      <c r="CZ383" s="7">
        <v>0</v>
      </c>
      <c r="DA383" s="7">
        <v>0</v>
      </c>
      <c r="DB383" s="7">
        <v>0</v>
      </c>
      <c r="DC383" s="7">
        <v>4</v>
      </c>
      <c r="DD383" s="7">
        <v>0</v>
      </c>
      <c r="DE383" s="7">
        <v>18</v>
      </c>
      <c r="DF383" s="8">
        <v>29</v>
      </c>
      <c r="DG383" s="7">
        <v>40</v>
      </c>
      <c r="DH383" s="8">
        <v>1</v>
      </c>
      <c r="DI383" s="8">
        <v>20</v>
      </c>
      <c r="DJ383" s="8">
        <v>30</v>
      </c>
      <c r="DK383" s="8">
        <v>0.44444444444444442</v>
      </c>
      <c r="DL383" s="8">
        <f t="shared" si="157"/>
        <v>0.66666666666666663</v>
      </c>
      <c r="DM383" s="8">
        <f t="shared" si="158"/>
        <v>0.55555555555555558</v>
      </c>
      <c r="DN383" s="8">
        <v>635.54166666666663</v>
      </c>
      <c r="DO383" s="8">
        <v>748.78571428571433</v>
      </c>
      <c r="DP383" s="8">
        <v>677.26315789473688</v>
      </c>
      <c r="DQ383" s="8">
        <v>739.95</v>
      </c>
      <c r="DR383" s="8">
        <v>727.36666666666667</v>
      </c>
      <c r="DS383" s="8">
        <v>732.4</v>
      </c>
      <c r="DT383" s="8">
        <v>708.59090909090912</v>
      </c>
      <c r="DU383" s="8">
        <f t="shared" si="159"/>
        <v>-104.40833333333342</v>
      </c>
      <c r="DV383" s="8">
        <f t="shared" si="159"/>
        <v>21.41904761904766</v>
      </c>
      <c r="DW383" s="8">
        <f t="shared" si="159"/>
        <v>-55.136842105263099</v>
      </c>
      <c r="EB383" s="7">
        <v>1</v>
      </c>
      <c r="EC383" s="7">
        <v>1</v>
      </c>
      <c r="ED383" s="7">
        <v>1</v>
      </c>
      <c r="EE383" s="7">
        <v>491.55405405405401</v>
      </c>
      <c r="EF383" s="7">
        <v>490.20270270270299</v>
      </c>
      <c r="EG383" s="7">
        <v>490.87837837837799</v>
      </c>
      <c r="EH383" s="7">
        <v>-1.35135135135135</v>
      </c>
      <c r="EI383" s="7">
        <v>8.6038989042053995E-2</v>
      </c>
      <c r="EJ383" s="7">
        <v>2</v>
      </c>
      <c r="EK383">
        <v>50.676386913229024</v>
      </c>
      <c r="EL383">
        <v>31.498318118930264</v>
      </c>
      <c r="EM383">
        <v>38</v>
      </c>
      <c r="EN383">
        <v>-64.192034139402608</v>
      </c>
      <c r="EO383">
        <v>52.865041415647333</v>
      </c>
      <c r="EP383">
        <v>38</v>
      </c>
      <c r="EQ383">
        <v>0.5</v>
      </c>
      <c r="ER383">
        <v>0.78944977507922032</v>
      </c>
      <c r="ES383" s="7">
        <v>0.94166666666666665</v>
      </c>
      <c r="ET383" s="25">
        <v>411.06896551724139</v>
      </c>
      <c r="EU383" s="25">
        <v>500.25454545454545</v>
      </c>
      <c r="EV383" s="7">
        <v>0.98333333333333328</v>
      </c>
      <c r="EW383" s="7">
        <v>0.93333333333333335</v>
      </c>
      <c r="EX383" s="7">
        <v>0.95833333333333337</v>
      </c>
    </row>
    <row r="384" spans="1:154" x14ac:dyDescent="0.25">
      <c r="A384" s="3">
        <v>3094</v>
      </c>
      <c r="B384" s="7" t="s">
        <v>317</v>
      </c>
      <c r="C384" s="7" t="str">
        <f t="shared" si="169"/>
        <v>99</v>
      </c>
      <c r="D384" s="7">
        <f t="shared" si="173"/>
        <v>1999</v>
      </c>
      <c r="E384" s="7">
        <f t="shared" si="174"/>
        <v>1999</v>
      </c>
      <c r="F384" s="7">
        <f t="shared" si="175"/>
        <v>20</v>
      </c>
      <c r="G384" s="7" t="s">
        <v>462</v>
      </c>
      <c r="H384" s="7">
        <f t="shared" si="170"/>
        <v>0</v>
      </c>
      <c r="I384" s="14">
        <v>2018</v>
      </c>
      <c r="J384" s="7" t="s">
        <v>486</v>
      </c>
      <c r="K384" s="9">
        <f t="shared" si="165"/>
        <v>1</v>
      </c>
      <c r="L384" s="7">
        <v>12</v>
      </c>
      <c r="M384" s="7" t="s">
        <v>495</v>
      </c>
      <c r="N384" s="7">
        <f t="shared" si="172"/>
        <v>1</v>
      </c>
      <c r="O384" s="7" t="s">
        <v>494</v>
      </c>
      <c r="P384" s="7">
        <f t="shared" si="171"/>
        <v>0</v>
      </c>
      <c r="Q384" s="7" t="s">
        <v>494</v>
      </c>
      <c r="R384" s="7">
        <f t="shared" si="154"/>
        <v>0</v>
      </c>
      <c r="S384" s="7" t="s">
        <v>501</v>
      </c>
      <c r="T384" s="7">
        <f t="shared" si="150"/>
        <v>1</v>
      </c>
      <c r="U384" s="7" t="s">
        <v>506</v>
      </c>
      <c r="V384" s="25">
        <v>54</v>
      </c>
      <c r="W384" s="25">
        <v>60</v>
      </c>
      <c r="X384" s="25">
        <v>29</v>
      </c>
      <c r="Y384" s="7">
        <f t="shared" si="164"/>
        <v>4</v>
      </c>
      <c r="Z384" s="7" t="s">
        <v>514</v>
      </c>
      <c r="AA384" s="7">
        <f t="shared" si="168"/>
        <v>6</v>
      </c>
      <c r="AB384" s="7">
        <v>4</v>
      </c>
      <c r="AC384" s="7">
        <v>2</v>
      </c>
      <c r="AD384" s="7">
        <v>0</v>
      </c>
      <c r="AE384" s="7">
        <v>10</v>
      </c>
      <c r="AF384" s="7">
        <v>3</v>
      </c>
      <c r="AG384" s="7">
        <v>1</v>
      </c>
      <c r="AH384" s="7">
        <v>5</v>
      </c>
      <c r="AI384" s="7">
        <v>1</v>
      </c>
      <c r="AJ384" s="7">
        <v>1</v>
      </c>
      <c r="AK384" s="7">
        <v>1</v>
      </c>
      <c r="AL384" s="7">
        <v>0</v>
      </c>
      <c r="AM384" s="7">
        <v>24</v>
      </c>
      <c r="AN384" s="7">
        <v>23</v>
      </c>
      <c r="AO384" s="7">
        <v>27</v>
      </c>
      <c r="AP384" s="7">
        <v>29</v>
      </c>
      <c r="AQ384" s="7">
        <v>24</v>
      </c>
      <c r="AR384" s="7">
        <v>30</v>
      </c>
      <c r="AS384" s="7">
        <v>0.95833333333333337</v>
      </c>
      <c r="AT384" s="8">
        <v>25</v>
      </c>
      <c r="AU384" s="8">
        <v>32</v>
      </c>
      <c r="AV384" s="8">
        <v>0.55555555555555558</v>
      </c>
      <c r="AW384" s="8">
        <v>0.71111111111111114</v>
      </c>
      <c r="AX384" s="8">
        <v>0.6333333333333333</v>
      </c>
      <c r="AY384" s="8">
        <v>623.04999999999995</v>
      </c>
      <c r="AZ384" s="8">
        <v>714.30769230769226</v>
      </c>
      <c r="BA384" s="8">
        <v>659</v>
      </c>
      <c r="BB384" s="8">
        <v>593.21739130434787</v>
      </c>
      <c r="BC384" s="8">
        <v>617.90625</v>
      </c>
      <c r="BD384" s="8">
        <v>607.58181818181822</v>
      </c>
      <c r="BE384" s="8">
        <v>626.86363636363637</v>
      </c>
      <c r="BF384" s="8">
        <v>29.832608695652084</v>
      </c>
      <c r="BG384" s="8">
        <v>96.401442307692264</v>
      </c>
      <c r="BH384" s="8">
        <v>51.418181818181779</v>
      </c>
      <c r="BM384" s="7">
        <v>0.98684210000000006</v>
      </c>
      <c r="BN384" s="7">
        <v>0.9736842</v>
      </c>
      <c r="BO384" s="7">
        <v>0.9802632</v>
      </c>
      <c r="BP384" s="7">
        <v>1001.83582089552</v>
      </c>
      <c r="BQ384" s="7">
        <v>863.12307692307695</v>
      </c>
      <c r="BR384" s="7">
        <v>933.530303030303</v>
      </c>
      <c r="BS384" s="7">
        <v>-138.712743972445</v>
      </c>
      <c r="BT384" s="7">
        <v>0.232706703560667</v>
      </c>
      <c r="BU384" s="7">
        <v>13</v>
      </c>
      <c r="BV384" s="39">
        <v>220.13589945011799</v>
      </c>
      <c r="BW384" s="39">
        <v>122.35069481116787</v>
      </c>
      <c r="BX384" s="39">
        <v>38</v>
      </c>
      <c r="BY384" s="39">
        <v>-537.76428203808518</v>
      </c>
      <c r="BZ384" s="39">
        <v>272.30739519739785</v>
      </c>
      <c r="CA384" s="39">
        <v>29</v>
      </c>
      <c r="CB384">
        <v>0.56716417910447758</v>
      </c>
      <c r="CC384">
        <v>0.40935388757285979</v>
      </c>
      <c r="CD384" s="7">
        <v>0.91666666666666663</v>
      </c>
      <c r="CE384" s="25">
        <v>377.68333333333334</v>
      </c>
      <c r="CF384" s="25">
        <v>473.6</v>
      </c>
      <c r="CG384" s="7">
        <v>1</v>
      </c>
      <c r="CH384" s="7">
        <v>0.85</v>
      </c>
      <c r="CI384" s="7">
        <v>0.92500000000000004</v>
      </c>
      <c r="CJ384" s="8">
        <v>3</v>
      </c>
      <c r="CK384" s="8" t="s">
        <v>504</v>
      </c>
      <c r="CL384" s="8">
        <f t="shared" si="151"/>
        <v>3</v>
      </c>
      <c r="CM384" s="8" t="s">
        <v>634</v>
      </c>
      <c r="CN384" s="8">
        <v>0</v>
      </c>
      <c r="CO384" s="8" t="s">
        <v>634</v>
      </c>
      <c r="CP384" s="8">
        <v>0</v>
      </c>
      <c r="CQ384" s="7" t="s">
        <v>635</v>
      </c>
      <c r="CR384" s="7">
        <v>0</v>
      </c>
      <c r="CS384" s="7">
        <v>2</v>
      </c>
      <c r="CT384" s="7">
        <v>0</v>
      </c>
      <c r="CU384" s="8">
        <v>9</v>
      </c>
      <c r="CV384" s="8">
        <v>4</v>
      </c>
      <c r="CW384" s="7">
        <v>1</v>
      </c>
      <c r="CX384" s="7">
        <f t="shared" si="152"/>
        <v>0</v>
      </c>
      <c r="CY384" s="7">
        <f t="shared" si="153"/>
        <v>0</v>
      </c>
      <c r="CZ384" s="7">
        <v>0</v>
      </c>
      <c r="DA384" s="7">
        <v>1</v>
      </c>
      <c r="DB384" s="7">
        <v>0</v>
      </c>
      <c r="DC384" s="7">
        <v>0</v>
      </c>
      <c r="DD384" s="7">
        <v>0</v>
      </c>
      <c r="DE384" s="7">
        <v>4</v>
      </c>
      <c r="DF384" s="8">
        <v>27</v>
      </c>
      <c r="DG384" s="7">
        <v>38</v>
      </c>
      <c r="DH384" s="8">
        <v>0.875</v>
      </c>
      <c r="DI384" s="8">
        <v>20</v>
      </c>
      <c r="DJ384" s="8">
        <v>22</v>
      </c>
      <c r="DK384" s="8">
        <v>0.44444444444444442</v>
      </c>
      <c r="DL384" s="8">
        <f t="shared" si="157"/>
        <v>0.48888888888888887</v>
      </c>
      <c r="DM384" s="8">
        <f t="shared" si="158"/>
        <v>0.46666666666666667</v>
      </c>
      <c r="DN384" s="8">
        <v>663.83333333333337</v>
      </c>
      <c r="DO384" s="8">
        <v>785.5</v>
      </c>
      <c r="DP384" s="8">
        <v>722.02173913043475</v>
      </c>
      <c r="DQ384" s="8">
        <v>629.73684210526312</v>
      </c>
      <c r="DR384" s="8">
        <v>652.90909090909088</v>
      </c>
      <c r="DS384" s="8">
        <v>642.17073170731703</v>
      </c>
      <c r="DT384" s="8">
        <v>684.39080459770116</v>
      </c>
      <c r="DU384" s="8">
        <f t="shared" si="159"/>
        <v>34.096491228070249</v>
      </c>
      <c r="DV384" s="8">
        <f t="shared" si="159"/>
        <v>132.59090909090912</v>
      </c>
      <c r="DW384" s="8">
        <f t="shared" si="159"/>
        <v>79.851007423117721</v>
      </c>
      <c r="EB384" s="7">
        <v>0.96052630000000006</v>
      </c>
      <c r="EC384" s="7">
        <v>1</v>
      </c>
      <c r="ED384" s="7">
        <v>0.9802632</v>
      </c>
      <c r="EE384" s="7">
        <v>492.36619718309902</v>
      </c>
      <c r="EF384" s="7">
        <v>495.13513513513499</v>
      </c>
      <c r="EG384" s="7">
        <v>493.77931034482799</v>
      </c>
      <c r="EH384" s="7">
        <v>2.7689379520365902</v>
      </c>
      <c r="EI384" s="7">
        <v>7.3818592678595293E-2</v>
      </c>
      <c r="EJ384" s="7">
        <v>4</v>
      </c>
      <c r="EK384">
        <v>61.309393939393992</v>
      </c>
      <c r="EL384">
        <v>34.137082367448741</v>
      </c>
      <c r="EM384">
        <v>44</v>
      </c>
      <c r="EN384">
        <v>-93.070476190476157</v>
      </c>
      <c r="EO384">
        <v>99.920223280415897</v>
      </c>
      <c r="EP384">
        <v>28</v>
      </c>
      <c r="EQ384">
        <v>0.61111111111111116</v>
      </c>
      <c r="ER384">
        <v>0.65874159506737051</v>
      </c>
      <c r="ES384" s="7">
        <v>0.95833333333333337</v>
      </c>
      <c r="ET384" s="25">
        <v>365.15254237288133</v>
      </c>
      <c r="EU384" s="25">
        <v>430.03571428571428</v>
      </c>
      <c r="EV384" s="7">
        <v>1</v>
      </c>
      <c r="EW384" s="7">
        <v>0.95</v>
      </c>
      <c r="EX384" s="7">
        <v>0.97499999999999998</v>
      </c>
    </row>
    <row r="385" spans="1:154" x14ac:dyDescent="0.25">
      <c r="A385" s="4">
        <v>3095</v>
      </c>
      <c r="B385" s="7" t="s">
        <v>96</v>
      </c>
      <c r="C385" s="7" t="str">
        <f t="shared" si="169"/>
        <v>00</v>
      </c>
      <c r="D385" s="7">
        <f t="shared" si="173"/>
        <v>1900</v>
      </c>
      <c r="E385" s="7">
        <f t="shared" si="174"/>
        <v>2000</v>
      </c>
      <c r="F385" s="7">
        <f t="shared" si="175"/>
        <v>19</v>
      </c>
      <c r="G385" s="7" t="s">
        <v>447</v>
      </c>
      <c r="H385" s="7">
        <f t="shared" si="170"/>
        <v>1</v>
      </c>
      <c r="I385" s="7"/>
      <c r="J385" s="7" t="s">
        <v>470</v>
      </c>
      <c r="K385" s="7">
        <f t="shared" si="165"/>
        <v>1</v>
      </c>
      <c r="L385" s="7">
        <v>12</v>
      </c>
      <c r="M385" s="7" t="s">
        <v>495</v>
      </c>
      <c r="N385" s="7">
        <f t="shared" si="172"/>
        <v>1</v>
      </c>
      <c r="O385" s="7" t="s">
        <v>494</v>
      </c>
      <c r="P385" s="7">
        <f t="shared" si="171"/>
        <v>0</v>
      </c>
      <c r="Q385" s="7" t="s">
        <v>494</v>
      </c>
      <c r="R385" s="7">
        <f t="shared" si="154"/>
        <v>0</v>
      </c>
      <c r="S385" s="7" t="s">
        <v>501</v>
      </c>
      <c r="T385" s="7">
        <f t="shared" si="150"/>
        <v>1</v>
      </c>
      <c r="U385" s="7" t="s">
        <v>509</v>
      </c>
      <c r="V385" s="25">
        <v>53</v>
      </c>
      <c r="W385" s="25">
        <v>50</v>
      </c>
      <c r="X385" s="25">
        <v>30</v>
      </c>
      <c r="Y385" s="7">
        <f t="shared" si="164"/>
        <v>3</v>
      </c>
      <c r="Z385" s="7" t="s">
        <v>514</v>
      </c>
      <c r="AA385" s="7">
        <f t="shared" si="168"/>
        <v>6</v>
      </c>
      <c r="AB385" s="7">
        <v>0</v>
      </c>
      <c r="AC385" s="7">
        <v>0</v>
      </c>
      <c r="AD385" s="7">
        <v>9</v>
      </c>
      <c r="AE385" s="7">
        <v>9</v>
      </c>
      <c r="AF385" s="7">
        <v>0</v>
      </c>
      <c r="AG385" s="7">
        <v>0</v>
      </c>
      <c r="AH385" s="7">
        <v>0</v>
      </c>
      <c r="AI385" s="7">
        <v>9</v>
      </c>
      <c r="AJ385" s="7">
        <v>0</v>
      </c>
      <c r="AK385" s="7">
        <v>0</v>
      </c>
      <c r="AL385" s="7">
        <v>31</v>
      </c>
      <c r="AM385" s="7">
        <v>23</v>
      </c>
      <c r="AN385" s="7">
        <v>33</v>
      </c>
      <c r="AO385" s="7">
        <v>38</v>
      </c>
      <c r="AP385" s="7">
        <v>37</v>
      </c>
      <c r="AQ385" s="7">
        <v>10</v>
      </c>
      <c r="AR385" s="7">
        <v>41.111111111111107</v>
      </c>
      <c r="AS385" s="7">
        <v>0.75</v>
      </c>
      <c r="AT385" s="8">
        <v>20</v>
      </c>
      <c r="AU385" s="8">
        <v>29</v>
      </c>
      <c r="AV385" s="8">
        <v>0.44444444444444442</v>
      </c>
      <c r="AW385" s="8">
        <v>0.64444444444444449</v>
      </c>
      <c r="AX385" s="8">
        <v>0.5444444444444444</v>
      </c>
      <c r="AY385" s="8">
        <v>494.21739130434781</v>
      </c>
      <c r="AZ385" s="8">
        <v>618.14285714285711</v>
      </c>
      <c r="BA385" s="8">
        <v>541.10810810810813</v>
      </c>
      <c r="BB385" s="8">
        <v>583.05555555555554</v>
      </c>
      <c r="BC385" s="8">
        <v>610.11111111111109</v>
      </c>
      <c r="BD385" s="8">
        <v>599.28888888888889</v>
      </c>
      <c r="BE385" s="8">
        <v>573.03658536585363</v>
      </c>
      <c r="BF385" s="8">
        <v>-88.838164251207729</v>
      </c>
      <c r="BG385" s="8">
        <v>8.0317460317460245</v>
      </c>
      <c r="BH385" s="8">
        <v>-58.180780780780765</v>
      </c>
      <c r="BM385" s="7">
        <v>0.93421050000000005</v>
      </c>
      <c r="BN385" s="7">
        <v>0.93421050000000005</v>
      </c>
      <c r="BO385" s="7">
        <v>0.93421050000000005</v>
      </c>
      <c r="BP385" s="7">
        <v>704.56060606060601</v>
      </c>
      <c r="BQ385" s="7">
        <v>685.65625</v>
      </c>
      <c r="BR385" s="7">
        <v>695.25384615384598</v>
      </c>
      <c r="BS385" s="7">
        <v>-18.904356060605998</v>
      </c>
      <c r="BT385" s="7">
        <v>0.155162863167015</v>
      </c>
      <c r="BU385" s="7">
        <v>14</v>
      </c>
      <c r="BV385" s="39">
        <v>123.65625</v>
      </c>
      <c r="BW385" s="39">
        <v>69.728384600875557</v>
      </c>
      <c r="BX385" s="39">
        <v>42</v>
      </c>
      <c r="BY385" s="39">
        <v>-268.38541666666669</v>
      </c>
      <c r="BZ385" s="39">
        <v>227.36928097382801</v>
      </c>
      <c r="CA385" s="39">
        <v>24</v>
      </c>
      <c r="CB385">
        <v>0.63636363636363635</v>
      </c>
      <c r="CC385">
        <v>0.46074131573840477</v>
      </c>
      <c r="CD385" s="7">
        <v>0.80833333333333335</v>
      </c>
      <c r="CE385" s="25">
        <v>515.38</v>
      </c>
      <c r="CF385" s="25">
        <v>618.63829787234044</v>
      </c>
      <c r="CG385" s="7">
        <v>0.85</v>
      </c>
      <c r="CH385" s="7">
        <v>0.81666666666666665</v>
      </c>
      <c r="CI385" s="7">
        <v>0.83333333333333337</v>
      </c>
      <c r="CJ385" s="8">
        <v>3</v>
      </c>
      <c r="CK385" s="8" t="s">
        <v>508</v>
      </c>
      <c r="CL385" s="8">
        <f t="shared" si="151"/>
        <v>1</v>
      </c>
      <c r="CM385" s="8" t="s">
        <v>634</v>
      </c>
      <c r="CN385" s="8">
        <v>0</v>
      </c>
      <c r="CO385" s="8" t="s">
        <v>634</v>
      </c>
      <c r="CP385" s="8">
        <v>0</v>
      </c>
      <c r="CQ385" s="7" t="s">
        <v>642</v>
      </c>
      <c r="CR385" s="7">
        <v>3</v>
      </c>
      <c r="CS385" s="7">
        <v>6</v>
      </c>
      <c r="CT385" s="7">
        <v>1</v>
      </c>
      <c r="CU385" s="8">
        <v>0</v>
      </c>
      <c r="CV385" s="8">
        <v>1</v>
      </c>
      <c r="CW385" s="7">
        <v>20</v>
      </c>
      <c r="CX385" s="7">
        <f t="shared" si="152"/>
        <v>0</v>
      </c>
      <c r="CY385" s="7">
        <f t="shared" si="153"/>
        <v>0</v>
      </c>
      <c r="CZ385" s="7">
        <v>0</v>
      </c>
      <c r="DA385" s="7">
        <v>0</v>
      </c>
      <c r="DB385" s="7">
        <v>12</v>
      </c>
      <c r="DC385" s="7">
        <v>8</v>
      </c>
      <c r="DD385" s="7">
        <v>0</v>
      </c>
      <c r="DE385" s="7">
        <v>35.555555555555557</v>
      </c>
      <c r="DF385" s="8">
        <v>22</v>
      </c>
      <c r="DG385" s="7">
        <v>39</v>
      </c>
      <c r="DH385" s="8">
        <v>0.91666666666666663</v>
      </c>
      <c r="DI385" s="8">
        <v>25</v>
      </c>
      <c r="DJ385" s="8">
        <v>31</v>
      </c>
      <c r="DK385" s="8">
        <v>0.55555555555555558</v>
      </c>
      <c r="DL385" s="8">
        <f t="shared" si="157"/>
        <v>0.68888888888888888</v>
      </c>
      <c r="DM385" s="8">
        <f t="shared" si="158"/>
        <v>0.62222222222222223</v>
      </c>
      <c r="DN385" s="8">
        <v>687.33333333333337</v>
      </c>
      <c r="DO385" s="8">
        <v>695.84615384615381</v>
      </c>
      <c r="DP385" s="8">
        <v>690.90322580645159</v>
      </c>
      <c r="DQ385" s="8">
        <v>798.75</v>
      </c>
      <c r="DR385" s="8">
        <v>607.48148148148152</v>
      </c>
      <c r="DS385" s="8">
        <v>688.87234042553189</v>
      </c>
      <c r="DT385" s="8">
        <v>689.67948717948718</v>
      </c>
      <c r="DU385" s="8">
        <f t="shared" si="159"/>
        <v>-111.41666666666663</v>
      </c>
      <c r="DV385" s="8">
        <f t="shared" si="159"/>
        <v>88.364672364672288</v>
      </c>
      <c r="DW385" s="8">
        <f t="shared" si="159"/>
        <v>2.0308853809196989</v>
      </c>
      <c r="EB385" s="7">
        <v>0.98684210000000006</v>
      </c>
      <c r="EC385" s="7">
        <v>0.98684210000000006</v>
      </c>
      <c r="ED385" s="7">
        <v>0.98684210000000006</v>
      </c>
      <c r="EE385" s="7">
        <v>590.41095890410998</v>
      </c>
      <c r="EF385" s="7">
        <v>624.77464788732402</v>
      </c>
      <c r="EG385" s="7">
        <v>607.35416666666697</v>
      </c>
      <c r="EH385" s="7">
        <v>34.363688983214303</v>
      </c>
      <c r="EI385" s="7">
        <v>0.11460440096328001</v>
      </c>
      <c r="EJ385" s="7">
        <v>5</v>
      </c>
      <c r="EK385">
        <v>111.88469601677163</v>
      </c>
      <c r="EL385">
        <v>59.682063773004806</v>
      </c>
      <c r="EM385">
        <v>53</v>
      </c>
      <c r="EN385">
        <v>-140.63888888888886</v>
      </c>
      <c r="EO385">
        <v>124.47243670789136</v>
      </c>
      <c r="EP385">
        <v>20</v>
      </c>
      <c r="EQ385">
        <v>0.72602739726027399</v>
      </c>
      <c r="ER385">
        <v>0.79554593257036921</v>
      </c>
      <c r="ES385" s="7">
        <v>0.94166666666666665</v>
      </c>
      <c r="ET385" s="25">
        <v>585.68965517241384</v>
      </c>
      <c r="EU385" s="25">
        <v>720.30909090909086</v>
      </c>
      <c r="EV385" s="7">
        <v>0.98333333333333328</v>
      </c>
      <c r="EW385" s="7">
        <v>0.91666666666666663</v>
      </c>
      <c r="EX385" s="7">
        <v>0.95</v>
      </c>
    </row>
    <row r="386" spans="1:154" x14ac:dyDescent="0.25">
      <c r="A386" s="4">
        <v>3096</v>
      </c>
      <c r="B386" s="7" t="s">
        <v>135</v>
      </c>
      <c r="C386" s="7" t="str">
        <f t="shared" si="169"/>
        <v>99</v>
      </c>
      <c r="D386" s="7">
        <f t="shared" si="173"/>
        <v>1999</v>
      </c>
      <c r="E386" s="7">
        <f t="shared" si="174"/>
        <v>1999</v>
      </c>
      <c r="F386" s="7">
        <f t="shared" si="175"/>
        <v>20</v>
      </c>
      <c r="G386" s="7" t="s">
        <v>461</v>
      </c>
      <c r="H386" s="7">
        <f t="shared" si="170"/>
        <v>0</v>
      </c>
      <c r="I386" s="7">
        <v>2007</v>
      </c>
      <c r="J386" s="7" t="s">
        <v>472</v>
      </c>
      <c r="K386" s="7">
        <f t="shared" si="165"/>
        <v>0</v>
      </c>
      <c r="L386" s="7">
        <v>12</v>
      </c>
      <c r="M386" s="7" t="s">
        <v>495</v>
      </c>
      <c r="N386" s="7">
        <f t="shared" si="172"/>
        <v>1</v>
      </c>
      <c r="O386" s="7" t="s">
        <v>494</v>
      </c>
      <c r="P386" s="7">
        <f t="shared" si="171"/>
        <v>0</v>
      </c>
      <c r="Q386" s="7" t="s">
        <v>494</v>
      </c>
      <c r="R386" s="7">
        <f t="shared" si="154"/>
        <v>0</v>
      </c>
      <c r="S386" s="7" t="s">
        <v>501</v>
      </c>
      <c r="T386" s="7">
        <f t="shared" si="150"/>
        <v>1</v>
      </c>
      <c r="U386" s="7" t="s">
        <v>506</v>
      </c>
      <c r="V386" s="25">
        <v>51</v>
      </c>
      <c r="W386" s="25">
        <v>50</v>
      </c>
      <c r="X386" s="25">
        <v>25</v>
      </c>
      <c r="Y386" s="7">
        <f t="shared" si="164"/>
        <v>4</v>
      </c>
      <c r="Z386" s="7" t="s">
        <v>514</v>
      </c>
      <c r="AA386" s="7">
        <f t="shared" si="168"/>
        <v>6</v>
      </c>
      <c r="AB386" s="7">
        <v>3</v>
      </c>
      <c r="AC386" s="7">
        <v>0</v>
      </c>
      <c r="AD386" s="7">
        <v>9</v>
      </c>
      <c r="AE386" s="7">
        <v>0</v>
      </c>
      <c r="AF386" s="7">
        <v>0</v>
      </c>
      <c r="AG386" s="7">
        <v>0</v>
      </c>
      <c r="AH386" s="7">
        <v>0</v>
      </c>
      <c r="AI386" s="7">
        <v>0</v>
      </c>
      <c r="AJ386" s="7">
        <v>0</v>
      </c>
      <c r="AK386" s="7">
        <v>0</v>
      </c>
      <c r="AL386" s="7">
        <v>11</v>
      </c>
      <c r="AM386" s="7">
        <v>32</v>
      </c>
      <c r="AN386" s="7">
        <v>22</v>
      </c>
      <c r="AO386" s="7">
        <v>32</v>
      </c>
      <c r="AP386" s="7">
        <v>34</v>
      </c>
      <c r="AQ386" s="7">
        <v>22</v>
      </c>
      <c r="AR386" s="7">
        <v>38</v>
      </c>
      <c r="AS386" s="26">
        <v>0.54166666666666663</v>
      </c>
      <c r="AT386" s="26">
        <v>21</v>
      </c>
      <c r="AU386" s="26">
        <v>28</v>
      </c>
      <c r="AV386" s="26">
        <v>0.46666666666666667</v>
      </c>
      <c r="AW386" s="26">
        <v>0.62222222222222223</v>
      </c>
      <c r="AX386" s="26">
        <v>0.5444444444444444</v>
      </c>
      <c r="AY386" s="26">
        <v>376.25</v>
      </c>
      <c r="AZ386" s="26">
        <v>375.64705882352939</v>
      </c>
      <c r="BA386" s="26">
        <v>376</v>
      </c>
      <c r="BB386" s="26">
        <v>393.1904761904762</v>
      </c>
      <c r="BC386" s="26">
        <v>420.81481481481484</v>
      </c>
      <c r="BD386" s="26">
        <v>408.72916666666669</v>
      </c>
      <c r="BE386" s="26">
        <v>393.65168539325845</v>
      </c>
      <c r="BF386" s="26">
        <v>-16.940476190476204</v>
      </c>
      <c r="BG386" s="26">
        <v>-45.167755991285446</v>
      </c>
      <c r="BH386" s="26">
        <v>-32.729166666666686</v>
      </c>
      <c r="BM386" s="7">
        <v>0.9736842</v>
      </c>
      <c r="BN386" s="7">
        <v>0.9736842</v>
      </c>
      <c r="BO386" s="7">
        <v>0.9736842</v>
      </c>
      <c r="BP386" s="7">
        <v>417.45833333333297</v>
      </c>
      <c r="BQ386" s="7">
        <v>417.444444444444</v>
      </c>
      <c r="BR386" s="7">
        <v>417.45138888888903</v>
      </c>
      <c r="BS386" s="7">
        <v>-1.3888888888857301E-2</v>
      </c>
      <c r="BT386" s="7">
        <v>5.8873321795243301E-2</v>
      </c>
      <c r="BU386" s="7">
        <v>5</v>
      </c>
      <c r="BV386" s="39">
        <v>38.182605682605704</v>
      </c>
      <c r="BW386" s="39">
        <v>32.700803320470214</v>
      </c>
      <c r="BX386" s="39">
        <v>39</v>
      </c>
      <c r="BY386" s="39">
        <v>-36.719492219492196</v>
      </c>
      <c r="BZ386" s="39">
        <v>32.016553340217008</v>
      </c>
      <c r="CA386" s="39">
        <v>33</v>
      </c>
      <c r="CB386">
        <v>0.54166666666666663</v>
      </c>
      <c r="CC386">
        <v>1.0398456888882801</v>
      </c>
      <c r="CD386" s="7">
        <v>0.8666666666666667</v>
      </c>
      <c r="CE386" s="25">
        <v>320.01754385964909</v>
      </c>
      <c r="CF386" s="25">
        <v>388.65957446808511</v>
      </c>
      <c r="CG386" s="7">
        <v>0.95</v>
      </c>
      <c r="CH386" s="7">
        <v>0.78333333333333333</v>
      </c>
      <c r="CI386" s="7">
        <v>0.8666666666666667</v>
      </c>
      <c r="CJ386" s="8">
        <v>2</v>
      </c>
      <c r="CK386" s="8" t="s">
        <v>507</v>
      </c>
      <c r="CL386" s="8">
        <f t="shared" si="151"/>
        <v>2</v>
      </c>
      <c r="CM386" s="8" t="s">
        <v>634</v>
      </c>
      <c r="CN386" s="8">
        <v>0</v>
      </c>
      <c r="CO386" s="8" t="s">
        <v>634</v>
      </c>
      <c r="CP386" s="8">
        <v>0</v>
      </c>
      <c r="CQ386" s="7" t="s">
        <v>636</v>
      </c>
      <c r="CR386" s="7">
        <v>2</v>
      </c>
      <c r="CS386" s="7">
        <v>1</v>
      </c>
      <c r="CT386" s="7">
        <v>0</v>
      </c>
      <c r="CU386" s="8">
        <v>9</v>
      </c>
      <c r="CV386" s="8">
        <v>0</v>
      </c>
      <c r="CW386" s="7">
        <v>0</v>
      </c>
      <c r="CX386" s="7">
        <f t="shared" si="152"/>
        <v>0</v>
      </c>
      <c r="CY386" s="7">
        <f t="shared" si="153"/>
        <v>0</v>
      </c>
      <c r="CZ386" s="7">
        <v>0</v>
      </c>
      <c r="DA386" s="7">
        <v>0</v>
      </c>
      <c r="DB386" s="7">
        <v>0</v>
      </c>
      <c r="DC386" s="7">
        <v>0</v>
      </c>
      <c r="DD386" s="7">
        <v>0</v>
      </c>
      <c r="DE386" s="7">
        <v>15</v>
      </c>
      <c r="DF386" s="8">
        <v>35</v>
      </c>
      <c r="DG386" s="7">
        <v>40</v>
      </c>
      <c r="DH386" s="8">
        <v>0.875</v>
      </c>
      <c r="DI386" s="8">
        <v>19</v>
      </c>
      <c r="DJ386" s="8">
        <v>34</v>
      </c>
      <c r="DK386" s="8">
        <v>0.42222222222222222</v>
      </c>
      <c r="DL386" s="8">
        <f t="shared" si="157"/>
        <v>0.75555555555555554</v>
      </c>
      <c r="DM386" s="8">
        <f t="shared" si="158"/>
        <v>0.58888888888888891</v>
      </c>
      <c r="DN386" s="8">
        <v>590.38461538461536</v>
      </c>
      <c r="DO386" s="8">
        <v>764.81818181818187</v>
      </c>
      <c r="DP386" s="8">
        <v>642.24324324324323</v>
      </c>
      <c r="DQ386" s="8">
        <v>604.42105263157896</v>
      </c>
      <c r="DR386" s="8">
        <v>536.06060606060601</v>
      </c>
      <c r="DS386" s="8">
        <v>561.03846153846155</v>
      </c>
      <c r="DT386" s="8">
        <v>594.79775280898878</v>
      </c>
      <c r="DU386" s="8">
        <f t="shared" si="159"/>
        <v>-14.036437246963601</v>
      </c>
      <c r="DV386" s="8">
        <f t="shared" si="159"/>
        <v>228.75757575757586</v>
      </c>
      <c r="DW386" s="8">
        <f t="shared" si="159"/>
        <v>81.204781704781681</v>
      </c>
      <c r="EB386" s="7">
        <v>0.98684210000000006</v>
      </c>
      <c r="EC386" s="7">
        <v>0.98684210000000006</v>
      </c>
      <c r="ED386" s="7">
        <v>0.98684210000000006</v>
      </c>
      <c r="EE386" s="7">
        <v>433.383561643836</v>
      </c>
      <c r="EF386" s="7">
        <v>432.27027027026998</v>
      </c>
      <c r="EG386" s="7">
        <v>432.823129251701</v>
      </c>
      <c r="EH386" s="7">
        <v>-1.11329137356535</v>
      </c>
      <c r="EI386" s="7">
        <v>5.5340200868595299E-2</v>
      </c>
      <c r="EJ386" s="7">
        <v>3</v>
      </c>
      <c r="EK386">
        <v>46.381381381381331</v>
      </c>
      <c r="EL386">
        <v>30.641092395831478</v>
      </c>
      <c r="EM386">
        <v>36</v>
      </c>
      <c r="EN386">
        <v>-47.324324324324373</v>
      </c>
      <c r="EO386">
        <v>42.240277601628868</v>
      </c>
      <c r="EP386">
        <v>37</v>
      </c>
      <c r="EQ386">
        <v>0.49315068493150682</v>
      </c>
      <c r="ER386">
        <v>0.98007487784757708</v>
      </c>
      <c r="ES386" s="7">
        <v>0.93333333333333335</v>
      </c>
      <c r="ET386" s="25">
        <v>352.32203389830511</v>
      </c>
      <c r="EU386" s="25">
        <v>423.05660377358492</v>
      </c>
      <c r="EV386" s="7">
        <v>0.98333333333333328</v>
      </c>
      <c r="EW386" s="7">
        <v>0.8833333333333333</v>
      </c>
      <c r="EX386" s="7">
        <v>0.93333333333333335</v>
      </c>
    </row>
    <row r="387" spans="1:154" x14ac:dyDescent="0.25">
      <c r="A387" s="6">
        <v>3097</v>
      </c>
      <c r="B387" s="7" t="s">
        <v>318</v>
      </c>
      <c r="C387" s="7" t="str">
        <f t="shared" si="169"/>
        <v>99</v>
      </c>
      <c r="D387" s="7">
        <f t="shared" si="173"/>
        <v>1999</v>
      </c>
      <c r="E387" s="7">
        <f t="shared" si="174"/>
        <v>1999</v>
      </c>
      <c r="F387" s="7">
        <f t="shared" si="175"/>
        <v>20</v>
      </c>
      <c r="G387" s="7" t="s">
        <v>447</v>
      </c>
      <c r="H387" s="7">
        <f t="shared" si="170"/>
        <v>1</v>
      </c>
      <c r="I387" s="7"/>
      <c r="J387" s="7" t="s">
        <v>470</v>
      </c>
      <c r="K387" s="7">
        <f t="shared" si="165"/>
        <v>1</v>
      </c>
      <c r="L387" s="7">
        <v>12</v>
      </c>
      <c r="M387" s="7" t="s">
        <v>495</v>
      </c>
      <c r="N387" s="7">
        <f t="shared" si="172"/>
        <v>1</v>
      </c>
      <c r="O387" s="7" t="s">
        <v>494</v>
      </c>
      <c r="P387" s="7">
        <f t="shared" si="171"/>
        <v>0</v>
      </c>
      <c r="Q387" s="7" t="s">
        <v>495</v>
      </c>
      <c r="R387" s="7">
        <f t="shared" si="154"/>
        <v>1</v>
      </c>
      <c r="S387" s="7" t="s">
        <v>501</v>
      </c>
      <c r="T387" s="7">
        <f t="shared" ref="T387:T450" si="176">IF(ISNUMBER(SEARCH("טוראי",S387)),1,2)</f>
        <v>1</v>
      </c>
      <c r="U387" s="7" t="s">
        <v>506</v>
      </c>
      <c r="V387" s="25">
        <v>52</v>
      </c>
      <c r="W387" s="25">
        <v>50</v>
      </c>
      <c r="X387" s="25">
        <v>26</v>
      </c>
      <c r="Y387" s="7">
        <f t="shared" si="164"/>
        <v>4</v>
      </c>
      <c r="Z387" s="7" t="s">
        <v>514</v>
      </c>
      <c r="AA387" s="7">
        <f t="shared" si="168"/>
        <v>6</v>
      </c>
      <c r="AB387" s="7">
        <v>3</v>
      </c>
      <c r="AC387" s="7">
        <v>3</v>
      </c>
      <c r="AD387" s="7">
        <v>1</v>
      </c>
      <c r="AE387" s="7">
        <v>5</v>
      </c>
      <c r="AF387" s="7">
        <v>3</v>
      </c>
      <c r="AG387" s="7">
        <v>0</v>
      </c>
      <c r="AH387" s="7">
        <v>2</v>
      </c>
      <c r="AI387" s="7">
        <v>0</v>
      </c>
      <c r="AJ387" s="7">
        <v>2</v>
      </c>
      <c r="AK387" s="7">
        <v>0</v>
      </c>
      <c r="AL387" s="7">
        <v>1</v>
      </c>
      <c r="AM387" s="7">
        <v>29</v>
      </c>
      <c r="AN387" s="7">
        <v>26</v>
      </c>
      <c r="AO387" s="7">
        <v>38</v>
      </c>
      <c r="AP387" s="7">
        <v>33</v>
      </c>
      <c r="AQ387" s="7">
        <v>21</v>
      </c>
      <c r="AR387" s="7">
        <v>34</v>
      </c>
      <c r="AS387" s="7">
        <v>1</v>
      </c>
      <c r="AT387" s="8">
        <v>22</v>
      </c>
      <c r="AU387" s="8">
        <v>26</v>
      </c>
      <c r="AV387" s="8">
        <v>0.48888888888888887</v>
      </c>
      <c r="AW387" s="8">
        <v>0.57777777777777772</v>
      </c>
      <c r="AX387" s="8">
        <v>0.53333333333333333</v>
      </c>
      <c r="AY387" s="8">
        <v>525.82608695652175</v>
      </c>
      <c r="AZ387" s="8">
        <v>563.78947368421052</v>
      </c>
      <c r="BA387" s="8">
        <v>543</v>
      </c>
      <c r="BB387" s="8">
        <v>540.63636363636363</v>
      </c>
      <c r="BC387" s="8">
        <v>516.6</v>
      </c>
      <c r="BD387" s="8">
        <v>527.85106382978722</v>
      </c>
      <c r="BE387" s="8">
        <v>535</v>
      </c>
      <c r="BF387" s="8">
        <v>-14.810276679841877</v>
      </c>
      <c r="BG387" s="8">
        <v>47.189473684210498</v>
      </c>
      <c r="BH387" s="8">
        <v>15.148936170212778</v>
      </c>
      <c r="BM387" s="7">
        <v>0.9736842</v>
      </c>
      <c r="BN387" s="7">
        <v>0.98684210000000006</v>
      </c>
      <c r="BO387" s="7">
        <v>0.9802632</v>
      </c>
      <c r="BP387" s="7">
        <v>416.01428571428602</v>
      </c>
      <c r="BQ387" s="7">
        <v>421.25</v>
      </c>
      <c r="BR387" s="7">
        <v>418.66901408450701</v>
      </c>
      <c r="BS387" s="7">
        <v>5.2357142857142698</v>
      </c>
      <c r="BT387" s="7">
        <v>4.26596456433571E-2</v>
      </c>
      <c r="BU387" s="7">
        <v>6</v>
      </c>
      <c r="BV387" s="39">
        <v>32.632063882063846</v>
      </c>
      <c r="BW387" s="39">
        <v>22.046380018062571</v>
      </c>
      <c r="BX387" s="39">
        <v>44</v>
      </c>
      <c r="BY387" s="39">
        <v>-37.348455598455622</v>
      </c>
      <c r="BZ387" s="39">
        <v>36.999086447629779</v>
      </c>
      <c r="CA387" s="39">
        <v>28</v>
      </c>
      <c r="CB387">
        <v>0.61111111111111116</v>
      </c>
      <c r="CC387">
        <v>0.87371923039873167</v>
      </c>
      <c r="CD387" s="7">
        <v>0.96666666666666667</v>
      </c>
      <c r="CE387" s="25">
        <v>359.38983050847457</v>
      </c>
      <c r="CF387" s="25">
        <v>451</v>
      </c>
      <c r="CG387" s="7">
        <v>1</v>
      </c>
      <c r="CH387" s="7">
        <v>0.96666666666666667</v>
      </c>
      <c r="CI387" s="7">
        <v>0.98333333333333328</v>
      </c>
      <c r="CJ387" s="8">
        <v>3</v>
      </c>
      <c r="CK387" s="8" t="s">
        <v>507</v>
      </c>
      <c r="CL387" s="8">
        <f t="shared" ref="CL387:CL450" si="177">IF(ISNUMBER(SEARCH("טובה מאוד",CK387)),4,IF(ISNUMBER(SEARCH("די טובה",CK387)),3,IF(ISNUMBER(SEARCH("די רעה",CK387)),2,1)))</f>
        <v>2</v>
      </c>
      <c r="CM387" s="8" t="s">
        <v>631</v>
      </c>
      <c r="CN387" s="8">
        <v>2</v>
      </c>
      <c r="CO387" s="8" t="s">
        <v>639</v>
      </c>
      <c r="CP387" s="8">
        <v>1</v>
      </c>
      <c r="CQ387" s="7" t="s">
        <v>636</v>
      </c>
      <c r="CR387" s="7">
        <v>2</v>
      </c>
      <c r="CS387" s="7">
        <v>8</v>
      </c>
      <c r="CT387" s="7">
        <v>7</v>
      </c>
      <c r="CU387" s="8">
        <v>1</v>
      </c>
      <c r="CV387" s="8">
        <v>8</v>
      </c>
      <c r="CW387" s="7">
        <v>33</v>
      </c>
      <c r="CX387" s="7">
        <f t="shared" ref="CX387:CX450" si="178">IF(CW387&gt;=33,1,0)</f>
        <v>1</v>
      </c>
      <c r="CY387" s="7">
        <f t="shared" ref="CY387:CY450" si="179">IF(CW387&gt;=25,1,0)</f>
        <v>1</v>
      </c>
      <c r="CZ387" s="7">
        <v>12</v>
      </c>
      <c r="DA387" s="7">
        <v>5</v>
      </c>
      <c r="DB387" s="7">
        <v>10</v>
      </c>
      <c r="DC387" s="7">
        <v>6</v>
      </c>
      <c r="DD387" s="7">
        <v>7</v>
      </c>
      <c r="DE387" s="7">
        <v>19</v>
      </c>
      <c r="DF387" s="8">
        <v>28</v>
      </c>
      <c r="DG387" s="7">
        <v>40</v>
      </c>
      <c r="DH387" s="8">
        <v>0.95833333333333337</v>
      </c>
      <c r="DI387" s="8">
        <v>22</v>
      </c>
      <c r="DJ387" s="8">
        <v>26</v>
      </c>
      <c r="DK387" s="8">
        <v>0.48888888888888887</v>
      </c>
      <c r="DL387" s="8">
        <f t="shared" si="157"/>
        <v>0.57777777777777772</v>
      </c>
      <c r="DM387" s="8">
        <f t="shared" si="158"/>
        <v>0.53333333333333333</v>
      </c>
      <c r="DN387" s="8">
        <v>411.69565217391306</v>
      </c>
      <c r="DO387" s="8">
        <v>506.31578947368422</v>
      </c>
      <c r="DP387" s="8">
        <v>454.5</v>
      </c>
      <c r="DQ387" s="8">
        <v>425.52380952380952</v>
      </c>
      <c r="DR387" s="8">
        <v>409.28</v>
      </c>
      <c r="DS387" s="8">
        <v>416.69565217391306</v>
      </c>
      <c r="DT387" s="8">
        <v>434.73863636363637</v>
      </c>
      <c r="DU387" s="8">
        <f t="shared" si="159"/>
        <v>-13.828157349896458</v>
      </c>
      <c r="DV387" s="8">
        <f t="shared" si="159"/>
        <v>97.035789473684247</v>
      </c>
      <c r="DW387" s="8">
        <f t="shared" si="159"/>
        <v>37.804347826086939</v>
      </c>
      <c r="EB387" s="7">
        <v>0.9473684</v>
      </c>
      <c r="EC387" s="7">
        <v>0.96052630000000006</v>
      </c>
      <c r="ED387" s="7">
        <v>0.9539474</v>
      </c>
      <c r="EE387" s="7">
        <v>411.11594202898601</v>
      </c>
      <c r="EF387" s="7">
        <v>440.60563380281701</v>
      </c>
      <c r="EG387" s="7">
        <v>426.07142857142901</v>
      </c>
      <c r="EH387" s="7">
        <v>29.4896917738314</v>
      </c>
      <c r="EI387" s="7">
        <v>5.0179150308737097E-2</v>
      </c>
      <c r="EJ387" s="7">
        <v>7</v>
      </c>
      <c r="EK387">
        <v>45.653787878787846</v>
      </c>
      <c r="EL387">
        <v>25.101552419806584</v>
      </c>
      <c r="EM387">
        <v>55</v>
      </c>
      <c r="EN387">
        <v>-32.729166666666686</v>
      </c>
      <c r="EO387">
        <v>29.694209768067569</v>
      </c>
      <c r="EP387">
        <v>16</v>
      </c>
      <c r="EQ387">
        <v>0.77464788732394363</v>
      </c>
      <c r="ER387">
        <v>1.3948961286962542</v>
      </c>
      <c r="ES387" s="7">
        <v>0.95</v>
      </c>
      <c r="ET387" s="25">
        <v>349.96666666666664</v>
      </c>
      <c r="EU387" s="25">
        <v>432.83333333333331</v>
      </c>
      <c r="EV387" s="7">
        <v>1</v>
      </c>
      <c r="EW387" s="7">
        <v>0.9</v>
      </c>
      <c r="EX387" s="7">
        <v>0.95</v>
      </c>
    </row>
    <row r="388" spans="1:154" x14ac:dyDescent="0.25">
      <c r="A388" s="4">
        <v>3098</v>
      </c>
      <c r="B388" s="10" t="s">
        <v>319</v>
      </c>
      <c r="C388" s="10"/>
      <c r="D388" s="10"/>
      <c r="E388" s="10"/>
      <c r="F388" s="10"/>
      <c r="G388" s="7" t="s">
        <v>447</v>
      </c>
      <c r="H388" s="7">
        <f t="shared" si="170"/>
        <v>1</v>
      </c>
      <c r="I388" s="7"/>
      <c r="J388" s="7" t="s">
        <v>470</v>
      </c>
      <c r="K388" s="7">
        <f t="shared" si="165"/>
        <v>1</v>
      </c>
      <c r="L388" s="7">
        <v>12</v>
      </c>
      <c r="M388" s="7" t="s">
        <v>495</v>
      </c>
      <c r="N388" s="7">
        <f t="shared" si="172"/>
        <v>1</v>
      </c>
      <c r="O388" s="7" t="s">
        <v>494</v>
      </c>
      <c r="P388" s="7">
        <f t="shared" si="171"/>
        <v>0</v>
      </c>
      <c r="Q388" s="7" t="s">
        <v>494</v>
      </c>
      <c r="R388" s="7">
        <f t="shared" si="154"/>
        <v>0</v>
      </c>
      <c r="S388" s="7" t="s">
        <v>501</v>
      </c>
      <c r="T388" s="7">
        <f t="shared" si="176"/>
        <v>1</v>
      </c>
      <c r="U388" s="7" t="s">
        <v>506</v>
      </c>
      <c r="V388" s="25">
        <v>55</v>
      </c>
      <c r="W388" s="25">
        <v>70</v>
      </c>
      <c r="X388" s="25">
        <v>33</v>
      </c>
      <c r="Y388" s="7">
        <f t="shared" si="164"/>
        <v>4</v>
      </c>
      <c r="Z388" s="7" t="s">
        <v>514</v>
      </c>
      <c r="AA388" s="7">
        <f t="shared" si="168"/>
        <v>6</v>
      </c>
      <c r="AB388" s="7">
        <v>2</v>
      </c>
      <c r="AC388" s="7">
        <v>1</v>
      </c>
      <c r="AD388" s="7">
        <v>1</v>
      </c>
      <c r="AE388" s="7">
        <v>0</v>
      </c>
      <c r="AF388" s="7">
        <v>0</v>
      </c>
      <c r="AG388" s="7">
        <v>0</v>
      </c>
      <c r="AH388" s="7">
        <v>0</v>
      </c>
      <c r="AI388" s="7">
        <v>0</v>
      </c>
      <c r="AJ388" s="7">
        <v>0</v>
      </c>
      <c r="AK388" s="7">
        <v>2</v>
      </c>
      <c r="AL388" s="7">
        <v>0</v>
      </c>
      <c r="AM388" s="7">
        <v>35</v>
      </c>
      <c r="AN388" s="7">
        <v>25</v>
      </c>
      <c r="AO388" s="7">
        <v>40</v>
      </c>
      <c r="AP388" s="7">
        <v>38</v>
      </c>
      <c r="AQ388" s="7">
        <v>22</v>
      </c>
      <c r="AR388" s="7">
        <v>29</v>
      </c>
      <c r="AS388" s="7">
        <v>1</v>
      </c>
      <c r="AT388" s="8">
        <v>22</v>
      </c>
      <c r="AU388" s="8">
        <v>24</v>
      </c>
      <c r="AV388" s="8">
        <v>0.48888888888888887</v>
      </c>
      <c r="AW388" s="8">
        <v>0.53333333333333333</v>
      </c>
      <c r="AX388" s="8">
        <v>0.51111111111111107</v>
      </c>
      <c r="AY388" s="8">
        <v>743.36363636363637</v>
      </c>
      <c r="AZ388" s="8">
        <v>794.7</v>
      </c>
      <c r="BA388" s="8">
        <v>767.80952380952385</v>
      </c>
      <c r="BB388" s="8">
        <v>875.1</v>
      </c>
      <c r="BC388" s="8">
        <v>828.125</v>
      </c>
      <c r="BD388" s="8">
        <v>849.47727272727275</v>
      </c>
      <c r="BE388" s="8">
        <v>809.59302325581393</v>
      </c>
      <c r="BF388" s="8">
        <v>-131.73636363636365</v>
      </c>
      <c r="BG388" s="8">
        <v>-33.424999999999955</v>
      </c>
      <c r="BH388" s="8">
        <v>-81.667748917748895</v>
      </c>
      <c r="BM388" s="7">
        <v>0.9736842</v>
      </c>
      <c r="BN388" s="7">
        <v>0.98684210000000006</v>
      </c>
      <c r="BO388" s="7">
        <v>0.9802632</v>
      </c>
      <c r="BP388" s="7">
        <v>601.38888888888903</v>
      </c>
      <c r="BQ388" s="7">
        <v>588.97222222222194</v>
      </c>
      <c r="BR388" s="7">
        <v>595.180555555556</v>
      </c>
      <c r="BS388" s="7">
        <v>-12.4166666666667</v>
      </c>
      <c r="BT388" s="7">
        <v>6.9857906686935506E-2</v>
      </c>
      <c r="BU388" s="7">
        <v>5</v>
      </c>
      <c r="BV388" s="39">
        <v>68.225500526870263</v>
      </c>
      <c r="BW388" s="39">
        <v>50.551397478034772</v>
      </c>
      <c r="BX388" s="39">
        <v>39</v>
      </c>
      <c r="BY388" s="39">
        <v>-105.11160354552794</v>
      </c>
      <c r="BZ388" s="39">
        <v>89.573001871991792</v>
      </c>
      <c r="CA388" s="39">
        <v>34</v>
      </c>
      <c r="CB388">
        <v>0.53424657534246578</v>
      </c>
      <c r="CC388">
        <v>0.64907677388176399</v>
      </c>
      <c r="CD388" s="7">
        <v>0.9916666666666667</v>
      </c>
      <c r="CE388" s="25">
        <v>505.25</v>
      </c>
      <c r="CF388" s="25">
        <v>549.62711864406776</v>
      </c>
      <c r="CG388" s="7">
        <v>1</v>
      </c>
      <c r="CH388" s="7">
        <v>0.98333333333333328</v>
      </c>
      <c r="CI388" s="7">
        <v>0.9916666666666667</v>
      </c>
      <c r="CJ388" s="8">
        <v>2</v>
      </c>
      <c r="CK388" s="8" t="s">
        <v>504</v>
      </c>
      <c r="CL388" s="8">
        <f t="shared" si="177"/>
        <v>3</v>
      </c>
      <c r="CM388" s="8" t="s">
        <v>634</v>
      </c>
      <c r="CN388" s="8">
        <v>0</v>
      </c>
      <c r="CO388" s="8" t="s">
        <v>639</v>
      </c>
      <c r="CP388" s="8">
        <v>1</v>
      </c>
      <c r="CQ388" s="7" t="s">
        <v>637</v>
      </c>
      <c r="CR388" s="7">
        <v>1</v>
      </c>
      <c r="CS388" s="7">
        <v>4</v>
      </c>
      <c r="CT388" s="7">
        <v>2</v>
      </c>
      <c r="CU388" s="8">
        <v>1</v>
      </c>
      <c r="CV388" s="8">
        <v>0</v>
      </c>
      <c r="CW388" s="7">
        <v>0</v>
      </c>
      <c r="CX388" s="7">
        <f t="shared" si="178"/>
        <v>0</v>
      </c>
      <c r="CY388" s="7">
        <f t="shared" si="179"/>
        <v>0</v>
      </c>
      <c r="CZ388" s="7">
        <v>0</v>
      </c>
      <c r="DA388" s="7">
        <v>0</v>
      </c>
      <c r="DB388" s="7">
        <v>0</v>
      </c>
      <c r="DC388" s="7">
        <v>0</v>
      </c>
      <c r="DD388" s="7">
        <v>0</v>
      </c>
      <c r="DE388" s="7">
        <v>5</v>
      </c>
      <c r="DF388" s="8">
        <v>35</v>
      </c>
      <c r="DG388" s="7">
        <v>40</v>
      </c>
      <c r="DH388" s="8">
        <v>1</v>
      </c>
      <c r="DI388" s="8">
        <v>21</v>
      </c>
      <c r="DJ388" s="8">
        <v>24</v>
      </c>
      <c r="DK388" s="8">
        <v>0.46666666666666667</v>
      </c>
      <c r="DL388" s="8">
        <f t="shared" si="157"/>
        <v>0.53333333333333333</v>
      </c>
      <c r="DM388" s="8">
        <f t="shared" si="158"/>
        <v>0.5</v>
      </c>
      <c r="DN388" s="8">
        <v>649.73913043478262</v>
      </c>
      <c r="DO388" s="8">
        <v>678.90476190476193</v>
      </c>
      <c r="DP388" s="8">
        <v>663.65909090909088</v>
      </c>
      <c r="DQ388" s="8">
        <v>666.66666666666663</v>
      </c>
      <c r="DR388" s="8">
        <v>691.52173913043475</v>
      </c>
      <c r="DS388" s="8">
        <v>679.65909090909088</v>
      </c>
      <c r="DT388" s="8">
        <v>671.65909090909088</v>
      </c>
      <c r="DU388" s="8">
        <f t="shared" si="159"/>
        <v>-16.927536231884005</v>
      </c>
      <c r="DV388" s="8">
        <f t="shared" si="159"/>
        <v>-12.616977225672827</v>
      </c>
      <c r="DW388" s="8">
        <f t="shared" si="159"/>
        <v>-16</v>
      </c>
      <c r="EB388" s="7">
        <v>0.98684210000000006</v>
      </c>
      <c r="EC388" s="7">
        <v>0.98684210000000006</v>
      </c>
      <c r="ED388" s="7">
        <v>0.98684210000000006</v>
      </c>
      <c r="EE388" s="7">
        <v>577.46478873239403</v>
      </c>
      <c r="EF388" s="7">
        <v>586.08333333333303</v>
      </c>
      <c r="EG388" s="7">
        <v>581.80419580419596</v>
      </c>
      <c r="EH388" s="7">
        <v>8.6185446009389999</v>
      </c>
      <c r="EI388" s="7">
        <v>7.4323378351596303E-2</v>
      </c>
      <c r="EJ388" s="7">
        <v>5</v>
      </c>
      <c r="EK388">
        <v>90.458558558558437</v>
      </c>
      <c r="EL388">
        <v>50.720322466553093</v>
      </c>
      <c r="EM388">
        <v>45</v>
      </c>
      <c r="EN388">
        <v>-124.92953667953682</v>
      </c>
      <c r="EO388">
        <v>111.26739144043576</v>
      </c>
      <c r="EP388">
        <v>28</v>
      </c>
      <c r="EQ388">
        <v>0.61643835616438358</v>
      </c>
      <c r="ER388">
        <v>0.72407663522036692</v>
      </c>
      <c r="ES388" s="7">
        <v>0.9916666666666667</v>
      </c>
      <c r="ET388" s="25">
        <v>407.61016949152543</v>
      </c>
      <c r="EU388" s="25">
        <v>429.95</v>
      </c>
      <c r="EV388" s="7">
        <v>0.98333333333333328</v>
      </c>
      <c r="EW388" s="7">
        <v>1</v>
      </c>
      <c r="EX388" s="7">
        <v>0.9916666666666667</v>
      </c>
    </row>
    <row r="389" spans="1:154" x14ac:dyDescent="0.25">
      <c r="A389" s="4">
        <v>3099</v>
      </c>
      <c r="B389" s="7" t="s">
        <v>320</v>
      </c>
      <c r="C389" s="7" t="str">
        <f>RIGHT(B389,2)</f>
        <v>00</v>
      </c>
      <c r="D389" s="7">
        <f>IF(C389&gt;0,C389+1900,C389+2000)</f>
        <v>1900</v>
      </c>
      <c r="E389" s="7">
        <f>IF(D389=1900,2000,D389)</f>
        <v>2000</v>
      </c>
      <c r="F389" s="7">
        <f>2019-E389</f>
        <v>19</v>
      </c>
      <c r="G389" s="7" t="s">
        <v>447</v>
      </c>
      <c r="H389" s="7">
        <f t="shared" si="170"/>
        <v>1</v>
      </c>
      <c r="I389" s="7"/>
      <c r="J389" s="7" t="s">
        <v>470</v>
      </c>
      <c r="K389" s="7">
        <f t="shared" si="165"/>
        <v>1</v>
      </c>
      <c r="L389" s="7">
        <v>12</v>
      </c>
      <c r="M389" s="7" t="s">
        <v>495</v>
      </c>
      <c r="N389" s="7">
        <f t="shared" si="172"/>
        <v>1</v>
      </c>
      <c r="O389" s="7" t="s">
        <v>494</v>
      </c>
      <c r="P389" s="7">
        <f t="shared" si="171"/>
        <v>0</v>
      </c>
      <c r="Q389" s="7" t="s">
        <v>495</v>
      </c>
      <c r="R389" s="7">
        <f t="shared" si="154"/>
        <v>1</v>
      </c>
      <c r="S389" s="7" t="s">
        <v>501</v>
      </c>
      <c r="T389" s="7">
        <f t="shared" si="176"/>
        <v>1</v>
      </c>
      <c r="U389" s="7" t="s">
        <v>509</v>
      </c>
      <c r="V389" s="25">
        <v>54</v>
      </c>
      <c r="W389" s="25">
        <v>70</v>
      </c>
      <c r="X389" s="25">
        <v>26</v>
      </c>
      <c r="Y389" s="7">
        <f t="shared" si="164"/>
        <v>3</v>
      </c>
      <c r="Z389" s="7" t="s">
        <v>513</v>
      </c>
      <c r="AA389" s="7">
        <f t="shared" si="168"/>
        <v>5</v>
      </c>
      <c r="AB389" s="7">
        <v>2</v>
      </c>
      <c r="AC389" s="7">
        <v>0</v>
      </c>
      <c r="AD389" s="7">
        <v>9</v>
      </c>
      <c r="AE389" s="7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5</v>
      </c>
      <c r="AM389" s="7">
        <v>33</v>
      </c>
      <c r="AN389" s="7">
        <v>21</v>
      </c>
      <c r="AO389" s="7">
        <v>33</v>
      </c>
      <c r="AP389" s="7">
        <v>34</v>
      </c>
      <c r="AQ389" s="7">
        <v>19</v>
      </c>
      <c r="AR389" s="7">
        <v>31.111111111111111</v>
      </c>
      <c r="AS389" s="7">
        <v>0.91666666666666663</v>
      </c>
      <c r="AT389" s="8">
        <v>15</v>
      </c>
      <c r="AU389" s="8">
        <v>23</v>
      </c>
      <c r="AV389" s="8">
        <v>0.33333333333333331</v>
      </c>
      <c r="AW389" s="8">
        <v>0.51111111111111107</v>
      </c>
      <c r="AX389" s="8">
        <v>0.42222222222222222</v>
      </c>
      <c r="AY389" s="8">
        <v>556</v>
      </c>
      <c r="AZ389" s="8">
        <v>581.18181818181813</v>
      </c>
      <c r="BA389" s="8">
        <v>567.08000000000004</v>
      </c>
      <c r="BB389" s="8">
        <v>673.21428571428567</v>
      </c>
      <c r="BC389" s="8">
        <v>649.6521739130435</v>
      </c>
      <c r="BD389" s="8">
        <v>658.56756756756761</v>
      </c>
      <c r="BE389" s="8">
        <v>605.9885057471264</v>
      </c>
      <c r="BF389" s="8">
        <v>-117.21428571428567</v>
      </c>
      <c r="BG389" s="8">
        <v>-68.470355731225368</v>
      </c>
      <c r="BH389" s="8">
        <v>-91.487567567567567</v>
      </c>
      <c r="BM389" s="7">
        <v>0.7236842</v>
      </c>
      <c r="BN389" s="7">
        <v>0.8289474</v>
      </c>
      <c r="BO389" s="7">
        <v>0.7763158</v>
      </c>
      <c r="BP389" s="7">
        <v>430.32692307692298</v>
      </c>
      <c r="BQ389" s="7">
        <v>482.63934426229503</v>
      </c>
      <c r="BR389" s="7">
        <v>458.566371681416</v>
      </c>
      <c r="BS389" s="7">
        <v>52.312421185372003</v>
      </c>
      <c r="BT389" s="7">
        <v>9.9677173093405999E-2</v>
      </c>
      <c r="BU389" s="7">
        <v>25</v>
      </c>
      <c r="BV389" s="39">
        <v>87.005197920831719</v>
      </c>
      <c r="BW389" s="39">
        <v>64.031911288791363</v>
      </c>
      <c r="BX389" s="39">
        <v>41</v>
      </c>
      <c r="BY389" s="39">
        <v>-67.932084309133501</v>
      </c>
      <c r="BZ389" s="39">
        <v>60.012753746557038</v>
      </c>
      <c r="CA389" s="39">
        <v>14</v>
      </c>
      <c r="CB389">
        <v>0.74545454545454548</v>
      </c>
      <c r="CC389">
        <v>1.2807673841553811</v>
      </c>
      <c r="CD389" s="26">
        <v>0.67500000000000004</v>
      </c>
      <c r="CE389" s="29">
        <v>580.37209302325584</v>
      </c>
      <c r="CF389" s="29">
        <v>590.23684210526312</v>
      </c>
      <c r="CG389" s="26">
        <v>0.71666666666666667</v>
      </c>
      <c r="CH389" s="26">
        <v>0.66666666666666663</v>
      </c>
      <c r="CI389" s="26">
        <v>0.69166666666666665</v>
      </c>
      <c r="CJ389" s="8">
        <v>3</v>
      </c>
      <c r="CK389" s="8" t="s">
        <v>507</v>
      </c>
      <c r="CL389" s="8">
        <f t="shared" si="177"/>
        <v>2</v>
      </c>
      <c r="CM389" s="8" t="s">
        <v>634</v>
      </c>
      <c r="CN389" s="8">
        <v>0</v>
      </c>
      <c r="CO389" s="8" t="s">
        <v>634</v>
      </c>
      <c r="CP389" s="8">
        <v>0</v>
      </c>
      <c r="CQ389" s="7" t="s">
        <v>637</v>
      </c>
      <c r="CR389" s="7">
        <v>1</v>
      </c>
      <c r="CS389" s="7">
        <v>1</v>
      </c>
      <c r="CT389" s="7">
        <v>0</v>
      </c>
      <c r="CU389" s="8">
        <v>9</v>
      </c>
      <c r="CV389" s="8">
        <v>0</v>
      </c>
      <c r="CW389" s="7">
        <v>1</v>
      </c>
      <c r="CX389" s="7">
        <f t="shared" si="178"/>
        <v>0</v>
      </c>
      <c r="CY389" s="7">
        <f t="shared" si="179"/>
        <v>0</v>
      </c>
      <c r="CZ389" s="7">
        <v>0</v>
      </c>
      <c r="DA389" s="7">
        <v>0</v>
      </c>
      <c r="DB389" s="7">
        <v>0</v>
      </c>
      <c r="DC389" s="7">
        <v>1</v>
      </c>
      <c r="DD389" s="7">
        <v>0</v>
      </c>
      <c r="DE389" s="7">
        <v>0</v>
      </c>
      <c r="DF389" s="8">
        <v>35</v>
      </c>
      <c r="DG389" s="7">
        <v>40</v>
      </c>
      <c r="DH389" s="8">
        <v>0.79166666666666663</v>
      </c>
      <c r="DI389" s="8">
        <v>18</v>
      </c>
      <c r="DJ389" s="8">
        <v>31</v>
      </c>
      <c r="DK389" s="8">
        <v>0.4</v>
      </c>
      <c r="DL389" s="8">
        <f t="shared" si="157"/>
        <v>0.68888888888888888</v>
      </c>
      <c r="DM389" s="8">
        <f t="shared" si="158"/>
        <v>0.5444444444444444</v>
      </c>
      <c r="DN389" s="8">
        <v>677.61538461538464</v>
      </c>
      <c r="DO389" s="8">
        <v>805.64285714285711</v>
      </c>
      <c r="DP389" s="8">
        <v>722.42499999999995</v>
      </c>
      <c r="DQ389" s="8">
        <v>746.16666666666663</v>
      </c>
      <c r="DR389" s="8">
        <v>811.34482758620686</v>
      </c>
      <c r="DS389" s="8">
        <v>786.38297872340422</v>
      </c>
      <c r="DT389" s="8">
        <v>756.97701149425291</v>
      </c>
      <c r="DU389" s="8">
        <f t="shared" si="159"/>
        <v>-68.551282051281987</v>
      </c>
      <c r="DV389" s="8">
        <f t="shared" si="159"/>
        <v>-5.7019704433497509</v>
      </c>
      <c r="DW389" s="8">
        <f t="shared" si="159"/>
        <v>-63.957978723404267</v>
      </c>
      <c r="EB389" s="7">
        <v>0.84210529999999995</v>
      </c>
      <c r="EC389" s="7">
        <v>0.86842109999999995</v>
      </c>
      <c r="ED389" s="7">
        <v>0.8552632</v>
      </c>
      <c r="EE389" s="7">
        <v>435.73770491803299</v>
      </c>
      <c r="EF389" s="7">
        <v>429.11111111111097</v>
      </c>
      <c r="EG389" s="7">
        <v>432.37096774193498</v>
      </c>
      <c r="EH389" s="7">
        <v>-6.6265938069216803</v>
      </c>
      <c r="EI389" s="7">
        <v>5.3101931224344097E-2</v>
      </c>
      <c r="EJ389" s="7">
        <v>18</v>
      </c>
      <c r="EK389">
        <v>42.968091168091213</v>
      </c>
      <c r="EL389">
        <v>31.695481799926785</v>
      </c>
      <c r="EM389">
        <v>27</v>
      </c>
      <c r="EN389">
        <v>-43.633760683760634</v>
      </c>
      <c r="EO389">
        <v>41.453110130678681</v>
      </c>
      <c r="EP389">
        <v>36</v>
      </c>
      <c r="EQ389">
        <v>0.42857142857142855</v>
      </c>
      <c r="ER389">
        <v>0.98474416357338723</v>
      </c>
      <c r="ES389" s="7">
        <v>0.8666666666666667</v>
      </c>
      <c r="ET389" s="25">
        <v>381.89655172413791</v>
      </c>
      <c r="EU389" s="25">
        <v>447.52173913043481</v>
      </c>
      <c r="EV389" s="7">
        <v>0.96666666666666667</v>
      </c>
      <c r="EW389" s="7">
        <v>0.76666666666666672</v>
      </c>
      <c r="EX389" s="7">
        <v>0.8666666666666667</v>
      </c>
    </row>
    <row r="390" spans="1:154" x14ac:dyDescent="0.25">
      <c r="A390" s="4">
        <v>4001</v>
      </c>
      <c r="B390" s="7" t="s">
        <v>321</v>
      </c>
      <c r="C390" s="7" t="str">
        <f>RIGHT(B390,2)</f>
        <v>98</v>
      </c>
      <c r="D390" s="7">
        <f>IF(C390&gt;0,C390+1900,C390+2000)</f>
        <v>1998</v>
      </c>
      <c r="E390" s="7">
        <f>IF(D390=1900,2000,D390)</f>
        <v>1998</v>
      </c>
      <c r="F390" s="7">
        <f>2019-E390</f>
        <v>21</v>
      </c>
      <c r="G390" s="7" t="s">
        <v>447</v>
      </c>
      <c r="H390" s="7">
        <f t="shared" si="170"/>
        <v>1</v>
      </c>
      <c r="I390" s="7"/>
      <c r="J390" s="7" t="s">
        <v>470</v>
      </c>
      <c r="K390" s="7">
        <f t="shared" si="165"/>
        <v>1</v>
      </c>
      <c r="L390" s="7">
        <v>12</v>
      </c>
      <c r="M390" s="7" t="s">
        <v>495</v>
      </c>
      <c r="N390" s="7">
        <f t="shared" si="172"/>
        <v>1</v>
      </c>
      <c r="O390" s="7" t="s">
        <v>494</v>
      </c>
      <c r="P390" s="7">
        <f t="shared" si="171"/>
        <v>0</v>
      </c>
      <c r="Q390" s="7" t="s">
        <v>495</v>
      </c>
      <c r="R390" s="7">
        <f t="shared" si="154"/>
        <v>1</v>
      </c>
      <c r="S390" s="7" t="s">
        <v>501</v>
      </c>
      <c r="T390" s="7">
        <f t="shared" si="176"/>
        <v>1</v>
      </c>
      <c r="U390" s="7" t="s">
        <v>509</v>
      </c>
      <c r="V390" s="25">
        <v>53</v>
      </c>
      <c r="W390" s="25">
        <v>60</v>
      </c>
      <c r="X390" s="25">
        <v>28</v>
      </c>
      <c r="Y390" s="7">
        <f t="shared" si="164"/>
        <v>3</v>
      </c>
      <c r="Z390" s="7" t="s">
        <v>516</v>
      </c>
      <c r="AA390" s="7">
        <f t="shared" si="168"/>
        <v>1</v>
      </c>
      <c r="AB390" s="7">
        <v>2</v>
      </c>
      <c r="AC390" s="7">
        <v>0</v>
      </c>
      <c r="AD390" s="7">
        <v>9</v>
      </c>
      <c r="AE390" s="7">
        <v>12</v>
      </c>
      <c r="AF390" s="7">
        <v>0</v>
      </c>
      <c r="AG390" s="7">
        <v>0</v>
      </c>
      <c r="AH390" s="7">
        <v>0</v>
      </c>
      <c r="AI390" s="7">
        <v>12</v>
      </c>
      <c r="AJ390" s="7">
        <v>0</v>
      </c>
      <c r="AK390" s="7">
        <v>0</v>
      </c>
      <c r="AL390" s="7">
        <v>25</v>
      </c>
      <c r="AM390" s="7">
        <v>29</v>
      </c>
      <c r="AN390" s="7">
        <v>35</v>
      </c>
      <c r="AO390" s="7">
        <v>37</v>
      </c>
      <c r="AP390" s="7">
        <v>35</v>
      </c>
      <c r="AQ390" s="7">
        <v>17</v>
      </c>
      <c r="AR390" s="7">
        <v>30</v>
      </c>
      <c r="AS390" s="7">
        <v>0.95833333333333337</v>
      </c>
      <c r="AT390" s="8">
        <v>17</v>
      </c>
      <c r="AU390" s="8">
        <v>26</v>
      </c>
      <c r="AV390" s="8">
        <v>0.37777777777777777</v>
      </c>
      <c r="AW390" s="8">
        <v>0.57777777777777772</v>
      </c>
      <c r="AX390" s="8">
        <v>0.4777777777777778</v>
      </c>
      <c r="AY390" s="8">
        <v>743.5</v>
      </c>
      <c r="AZ390" s="8">
        <v>795.26315789473688</v>
      </c>
      <c r="BA390" s="8">
        <v>764.42553191489367</v>
      </c>
      <c r="BB390" s="8">
        <v>814.9375</v>
      </c>
      <c r="BC390" s="8">
        <v>771.5</v>
      </c>
      <c r="BD390" s="8">
        <v>788.04761904761904</v>
      </c>
      <c r="BE390" s="8">
        <v>775.57303370786519</v>
      </c>
      <c r="BF390" s="8">
        <v>-71.4375</v>
      </c>
      <c r="BG390" s="8">
        <v>23.763157894736878</v>
      </c>
      <c r="BH390" s="8">
        <v>-23.622087132725369</v>
      </c>
      <c r="BM390" s="7">
        <v>0.96052630000000006</v>
      </c>
      <c r="BN390" s="7">
        <v>0.9473684</v>
      </c>
      <c r="BO390" s="7">
        <v>0.9539474</v>
      </c>
      <c r="BP390" s="7">
        <v>545.86111111111097</v>
      </c>
      <c r="BQ390" s="7">
        <v>561.32857142857097</v>
      </c>
      <c r="BR390" s="7">
        <v>553.48591549295804</v>
      </c>
      <c r="BS390" s="7">
        <v>15.467460317460301</v>
      </c>
      <c r="BT390" s="7">
        <v>6.1858495798686401E-2</v>
      </c>
      <c r="BU390" s="7">
        <v>6</v>
      </c>
      <c r="BV390" s="39">
        <v>68.214543072387784</v>
      </c>
      <c r="BW390" s="39">
        <v>50.412661625193842</v>
      </c>
      <c r="BX390" s="39">
        <v>43</v>
      </c>
      <c r="BY390" s="39">
        <v>-62.103286384976549</v>
      </c>
      <c r="BZ390" s="39">
        <v>55.399358199250706</v>
      </c>
      <c r="CA390" s="39">
        <v>30</v>
      </c>
      <c r="CB390">
        <v>0.58904109589041098</v>
      </c>
      <c r="CC390">
        <v>1.0984047228922431</v>
      </c>
      <c r="CD390" s="7">
        <v>0.82499999999999996</v>
      </c>
      <c r="CE390" s="25">
        <v>525.75438596491233</v>
      </c>
      <c r="CF390" s="25">
        <v>680.59523809523807</v>
      </c>
      <c r="CG390" s="7">
        <v>0.95</v>
      </c>
      <c r="CH390" s="7">
        <v>0.7</v>
      </c>
      <c r="CI390" s="7">
        <v>0.82499999999999996</v>
      </c>
      <c r="CJ390" s="8">
        <v>2</v>
      </c>
      <c r="CK390" s="8" t="s">
        <v>507</v>
      </c>
      <c r="CL390" s="8">
        <f t="shared" si="177"/>
        <v>2</v>
      </c>
      <c r="CM390" s="8" t="s">
        <v>634</v>
      </c>
      <c r="CN390" s="8">
        <v>0</v>
      </c>
      <c r="CO390" s="8" t="s">
        <v>634</v>
      </c>
      <c r="CP390" s="8">
        <v>0</v>
      </c>
      <c r="CQ390" s="7" t="s">
        <v>636</v>
      </c>
      <c r="CR390" s="7">
        <v>2</v>
      </c>
      <c r="CS390" s="7">
        <v>1</v>
      </c>
      <c r="CT390" s="7">
        <v>2</v>
      </c>
      <c r="CU390" s="8">
        <v>0</v>
      </c>
      <c r="CV390" s="8">
        <v>0</v>
      </c>
      <c r="CW390" s="7">
        <v>3</v>
      </c>
      <c r="CX390" s="7">
        <f t="shared" si="178"/>
        <v>0</v>
      </c>
      <c r="CY390" s="7">
        <f t="shared" si="179"/>
        <v>0</v>
      </c>
      <c r="CZ390" s="7">
        <v>0</v>
      </c>
      <c r="DA390" s="7">
        <v>0</v>
      </c>
      <c r="DB390" s="7">
        <v>0</v>
      </c>
      <c r="DC390" s="7">
        <v>3</v>
      </c>
      <c r="DD390" s="7">
        <v>0</v>
      </c>
      <c r="DE390" s="7">
        <v>13</v>
      </c>
      <c r="DF390" s="8">
        <v>32</v>
      </c>
      <c r="DG390" s="7">
        <v>35</v>
      </c>
      <c r="DH390" s="8">
        <v>0.95833333333333337</v>
      </c>
      <c r="DI390" s="8">
        <v>15</v>
      </c>
      <c r="DJ390" s="8">
        <v>23</v>
      </c>
      <c r="DK390" s="8">
        <v>0.33333333333333331</v>
      </c>
      <c r="DL390" s="8">
        <f t="shared" si="157"/>
        <v>0.51111111111111107</v>
      </c>
      <c r="DM390" s="8">
        <f t="shared" si="158"/>
        <v>0.42222222222222222</v>
      </c>
      <c r="DN390" s="8">
        <v>604.58620689655174</v>
      </c>
      <c r="DO390" s="8">
        <v>654.13636363636363</v>
      </c>
      <c r="DP390" s="8">
        <v>625.96078431372553</v>
      </c>
      <c r="DQ390" s="8">
        <v>761</v>
      </c>
      <c r="DR390" s="8">
        <v>624.63636363636363</v>
      </c>
      <c r="DS390" s="8">
        <v>675.28571428571433</v>
      </c>
      <c r="DT390" s="8">
        <v>646.03488372093022</v>
      </c>
      <c r="DU390" s="8">
        <f t="shared" si="159"/>
        <v>-156.41379310344826</v>
      </c>
      <c r="DV390" s="8">
        <f t="shared" si="159"/>
        <v>29.5</v>
      </c>
      <c r="DW390" s="8">
        <f t="shared" si="159"/>
        <v>-49.324929971988809</v>
      </c>
      <c r="EB390" s="7">
        <v>0.9736842</v>
      </c>
      <c r="EC390" s="7">
        <v>0.98684210000000006</v>
      </c>
      <c r="ED390" s="7">
        <v>0.9802632</v>
      </c>
      <c r="EE390" s="7">
        <v>547.26027397260304</v>
      </c>
      <c r="EF390" s="7">
        <v>554.57333333333304</v>
      </c>
      <c r="EG390" s="7">
        <v>550.96621621621603</v>
      </c>
      <c r="EH390" s="7">
        <v>7.31305936073068</v>
      </c>
      <c r="EI390" s="7">
        <v>5.0886876465757597E-2</v>
      </c>
      <c r="EJ390" s="7">
        <v>2</v>
      </c>
      <c r="EK390">
        <v>53.957948717948689</v>
      </c>
      <c r="EL390">
        <v>38.287452175390953</v>
      </c>
      <c r="EM390">
        <v>39</v>
      </c>
      <c r="EN390">
        <v>-46.191372549019597</v>
      </c>
      <c r="EO390">
        <v>38.43256800861765</v>
      </c>
      <c r="EP390">
        <v>34</v>
      </c>
      <c r="EQ390">
        <v>0.53424657534246578</v>
      </c>
      <c r="ER390">
        <v>1.1681391078103813</v>
      </c>
      <c r="ES390" s="7">
        <v>0.94166666666666665</v>
      </c>
      <c r="ET390" s="25">
        <v>442.4655172413793</v>
      </c>
      <c r="EU390" s="25">
        <v>575.30909090909086</v>
      </c>
      <c r="EV390" s="7">
        <v>1</v>
      </c>
      <c r="EW390" s="7">
        <v>0.91666666666666663</v>
      </c>
      <c r="EX390" s="7">
        <v>0.95833333333333337</v>
      </c>
    </row>
    <row r="391" spans="1:154" x14ac:dyDescent="0.25">
      <c r="A391" s="4">
        <v>4002</v>
      </c>
      <c r="B391" s="7" t="s">
        <v>322</v>
      </c>
      <c r="C391" s="7" t="str">
        <f>RIGHT(B391,2)</f>
        <v>99</v>
      </c>
      <c r="D391" s="7">
        <f>IF(C391&gt;0,C391+1900,C391+2000)</f>
        <v>1999</v>
      </c>
      <c r="E391" s="7">
        <f>IF(D391=1900,2000,D391)</f>
        <v>1999</v>
      </c>
      <c r="F391" s="7">
        <f>2019-E391</f>
        <v>20</v>
      </c>
      <c r="G391" s="7" t="s">
        <v>447</v>
      </c>
      <c r="H391" s="7">
        <f t="shared" si="170"/>
        <v>1</v>
      </c>
      <c r="I391" s="7"/>
      <c r="J391" s="7" t="s">
        <v>470</v>
      </c>
      <c r="K391" s="7">
        <f t="shared" si="165"/>
        <v>1</v>
      </c>
      <c r="L391" s="7">
        <v>12</v>
      </c>
      <c r="M391" s="7" t="s">
        <v>495</v>
      </c>
      <c r="N391" s="7">
        <f t="shared" si="172"/>
        <v>1</v>
      </c>
      <c r="O391" s="7" t="s">
        <v>494</v>
      </c>
      <c r="P391" s="7">
        <f t="shared" si="171"/>
        <v>0</v>
      </c>
      <c r="Q391" s="7" t="s">
        <v>495</v>
      </c>
      <c r="R391" s="7">
        <f t="shared" si="154"/>
        <v>1</v>
      </c>
      <c r="S391" s="7" t="s">
        <v>501</v>
      </c>
      <c r="T391" s="7">
        <f t="shared" si="176"/>
        <v>1</v>
      </c>
      <c r="U391" s="7" t="s">
        <v>509</v>
      </c>
      <c r="V391" s="25">
        <v>49</v>
      </c>
      <c r="W391" s="25">
        <v>50</v>
      </c>
      <c r="X391" s="25">
        <v>18</v>
      </c>
      <c r="Y391" s="7">
        <f t="shared" si="164"/>
        <v>3</v>
      </c>
      <c r="Z391" s="7" t="s">
        <v>514</v>
      </c>
      <c r="AA391" s="7">
        <f t="shared" si="168"/>
        <v>6</v>
      </c>
      <c r="AB391" s="7">
        <v>7</v>
      </c>
      <c r="AC391" s="7">
        <v>2.333333333333333</v>
      </c>
      <c r="AD391" s="10"/>
      <c r="AE391" s="7">
        <v>4</v>
      </c>
      <c r="AF391" s="7">
        <v>0</v>
      </c>
      <c r="AG391" s="7">
        <v>0</v>
      </c>
      <c r="AH391" s="7">
        <v>2</v>
      </c>
      <c r="AI391" s="7">
        <v>2</v>
      </c>
      <c r="AJ391" s="7">
        <v>0</v>
      </c>
      <c r="AK391" s="7">
        <v>0</v>
      </c>
      <c r="AL391" s="7">
        <v>11</v>
      </c>
      <c r="AM391" s="7">
        <v>31</v>
      </c>
      <c r="AN391" s="7">
        <v>31</v>
      </c>
      <c r="AO391" s="7">
        <v>35</v>
      </c>
      <c r="AP391" s="7">
        <v>32</v>
      </c>
      <c r="AQ391" s="7">
        <v>16</v>
      </c>
      <c r="AR391" s="7">
        <v>36</v>
      </c>
      <c r="AS391" s="7">
        <v>0.95833333333333337</v>
      </c>
      <c r="AT391" s="8">
        <v>24</v>
      </c>
      <c r="AU391" s="8">
        <v>28</v>
      </c>
      <c r="AV391" s="8">
        <v>0.53333333333333333</v>
      </c>
      <c r="AW391" s="8">
        <v>0.62222222222222223</v>
      </c>
      <c r="AX391" s="8">
        <v>0.57777777777777772</v>
      </c>
      <c r="AY391" s="8">
        <v>792.31578947368416</v>
      </c>
      <c r="AZ391" s="8">
        <v>858.64705882352939</v>
      </c>
      <c r="BA391" s="8">
        <v>823.63888888888891</v>
      </c>
      <c r="BB391" s="8">
        <v>820.04166666666663</v>
      </c>
      <c r="BC391" s="8">
        <v>1038.4814814814815</v>
      </c>
      <c r="BD391" s="8">
        <v>935.68627450980387</v>
      </c>
      <c r="BE391" s="8">
        <v>889.32183908045977</v>
      </c>
      <c r="BF391" s="8">
        <v>-27.725877192982466</v>
      </c>
      <c r="BG391" s="8">
        <v>-179.83442265795213</v>
      </c>
      <c r="BH391" s="8">
        <v>-112.04738562091495</v>
      </c>
      <c r="BM391" s="7">
        <v>0.96052630000000006</v>
      </c>
      <c r="BN391" s="7">
        <v>0.9736842</v>
      </c>
      <c r="BO391" s="7">
        <v>0.96710529999999995</v>
      </c>
      <c r="BP391" s="7">
        <v>442.52112676056299</v>
      </c>
      <c r="BQ391" s="7">
        <v>451.93150684931499</v>
      </c>
      <c r="BR391" s="7">
        <v>447.29166666666703</v>
      </c>
      <c r="BS391" s="7">
        <v>9.4103800887516496</v>
      </c>
      <c r="BT391" s="7">
        <v>3.7769625995199098E-2</v>
      </c>
      <c r="BU391" s="7">
        <v>5</v>
      </c>
      <c r="BV391" s="39">
        <v>39.042617960426199</v>
      </c>
      <c r="BW391" s="39">
        <v>27.584393512130998</v>
      </c>
      <c r="BX391" s="39">
        <v>45</v>
      </c>
      <c r="BY391" s="39">
        <v>-49.782778864970659</v>
      </c>
      <c r="BZ391" s="39">
        <v>47.390367573753977</v>
      </c>
      <c r="CA391" s="39">
        <v>28</v>
      </c>
      <c r="CB391">
        <v>0.61643835616438358</v>
      </c>
      <c r="CC391">
        <v>0.78425951404449001</v>
      </c>
      <c r="CD391" s="7">
        <v>0.92500000000000004</v>
      </c>
      <c r="CE391" s="25">
        <v>391.20338983050846</v>
      </c>
      <c r="CF391" s="25">
        <v>491.63461538461536</v>
      </c>
      <c r="CG391" s="7">
        <v>1</v>
      </c>
      <c r="CH391" s="7">
        <v>0.8833333333333333</v>
      </c>
      <c r="CI391" s="7">
        <v>0.94166666666666665</v>
      </c>
      <c r="CJ391" s="8">
        <v>2</v>
      </c>
      <c r="CK391" s="8" t="s">
        <v>507</v>
      </c>
      <c r="CL391" s="8">
        <f t="shared" si="177"/>
        <v>2</v>
      </c>
      <c r="CM391" s="8" t="s">
        <v>639</v>
      </c>
      <c r="CN391" s="8">
        <v>1</v>
      </c>
      <c r="CO391" s="8" t="s">
        <v>639</v>
      </c>
      <c r="CP391" s="8">
        <v>1</v>
      </c>
      <c r="CQ391" s="7" t="s">
        <v>635</v>
      </c>
      <c r="CR391" s="7">
        <v>0</v>
      </c>
      <c r="CS391" s="7">
        <v>5</v>
      </c>
      <c r="CT391" s="7">
        <v>10</v>
      </c>
      <c r="CU391" s="8">
        <v>1</v>
      </c>
      <c r="CV391" s="8">
        <v>0</v>
      </c>
      <c r="CW391" s="7">
        <v>14</v>
      </c>
      <c r="CX391" s="7">
        <f t="shared" si="178"/>
        <v>0</v>
      </c>
      <c r="CY391" s="7">
        <f t="shared" si="179"/>
        <v>0</v>
      </c>
      <c r="CZ391" s="7">
        <v>5</v>
      </c>
      <c r="DA391" s="7">
        <v>1</v>
      </c>
      <c r="DB391" s="7">
        <v>6</v>
      </c>
      <c r="DC391" s="7">
        <v>2</v>
      </c>
      <c r="DD391" s="7">
        <v>3</v>
      </c>
      <c r="DE391" s="7">
        <v>17</v>
      </c>
      <c r="DF391" s="8">
        <v>28</v>
      </c>
      <c r="DG391" s="7">
        <v>40</v>
      </c>
      <c r="DH391" s="8">
        <v>1</v>
      </c>
      <c r="DI391" s="8">
        <v>26</v>
      </c>
      <c r="DJ391" s="8">
        <v>26</v>
      </c>
      <c r="DK391" s="8">
        <v>0.57777777777777772</v>
      </c>
      <c r="DL391" s="8">
        <f t="shared" si="157"/>
        <v>0.57777777777777772</v>
      </c>
      <c r="DM391" s="8">
        <f t="shared" si="158"/>
        <v>0.57777777777777772</v>
      </c>
      <c r="DN391" s="8">
        <v>675.66666666666663</v>
      </c>
      <c r="DO391" s="8">
        <v>708.63157894736844</v>
      </c>
      <c r="DP391" s="8">
        <v>692.59459459459458</v>
      </c>
      <c r="DQ391" s="8">
        <v>615.53846153846155</v>
      </c>
      <c r="DR391" s="8">
        <v>642.48</v>
      </c>
      <c r="DS391" s="8">
        <v>628.74509803921569</v>
      </c>
      <c r="DT391" s="8">
        <v>655.59090909090912</v>
      </c>
      <c r="DU391" s="8">
        <f t="shared" si="159"/>
        <v>60.128205128205082</v>
      </c>
      <c r="DV391" s="8">
        <f t="shared" si="159"/>
        <v>66.151578947368421</v>
      </c>
      <c r="DW391" s="8">
        <f t="shared" si="159"/>
        <v>63.849496555378892</v>
      </c>
      <c r="EB391" s="7">
        <v>0.9736842</v>
      </c>
      <c r="EC391" s="7">
        <v>1</v>
      </c>
      <c r="ED391" s="7">
        <v>0.98684210000000006</v>
      </c>
      <c r="EE391" s="7">
        <v>440.33802816901402</v>
      </c>
      <c r="EF391" s="7">
        <v>445</v>
      </c>
      <c r="EG391" s="7">
        <v>442.66901408450701</v>
      </c>
      <c r="EH391" s="7">
        <v>4.6619718309859204</v>
      </c>
      <c r="EI391" s="7">
        <v>6.0715444358076201E-2</v>
      </c>
      <c r="EJ391" s="7">
        <v>6</v>
      </c>
      <c r="EK391">
        <v>47.350208457415071</v>
      </c>
      <c r="EL391">
        <v>32.815345204757108</v>
      </c>
      <c r="EM391">
        <v>46</v>
      </c>
      <c r="EN391">
        <v>-54.121095890411027</v>
      </c>
      <c r="EO391">
        <v>43.803123176321527</v>
      </c>
      <c r="EP391">
        <v>25</v>
      </c>
      <c r="EQ391">
        <v>0.647887323943662</v>
      </c>
      <c r="ER391">
        <v>0.87489374851709911</v>
      </c>
      <c r="ES391" s="7">
        <v>0.95833333333333337</v>
      </c>
      <c r="ET391" s="25">
        <v>382.22033898305085</v>
      </c>
      <c r="EU391" s="25">
        <v>440.55357142857144</v>
      </c>
      <c r="EV391" s="7">
        <v>1</v>
      </c>
      <c r="EW391" s="7">
        <v>0.95</v>
      </c>
      <c r="EX391" s="7">
        <v>0.97499999999999998</v>
      </c>
    </row>
    <row r="392" spans="1:154" x14ac:dyDescent="0.25">
      <c r="A392" s="5">
        <v>4003</v>
      </c>
      <c r="B392" s="7" t="s">
        <v>323</v>
      </c>
      <c r="C392" s="7" t="str">
        <f>RIGHT(B392,2)</f>
        <v>99</v>
      </c>
      <c r="D392" s="7">
        <f>IF(C392&gt;0,C392+1900,C392+2000)</f>
        <v>1999</v>
      </c>
      <c r="E392" s="7">
        <f>IF(D392=1900,2000,D392)</f>
        <v>1999</v>
      </c>
      <c r="F392" s="7">
        <f>2019-E392</f>
        <v>20</v>
      </c>
      <c r="G392" s="7" t="s">
        <v>447</v>
      </c>
      <c r="H392" s="7">
        <f t="shared" si="170"/>
        <v>1</v>
      </c>
      <c r="I392" s="7"/>
      <c r="J392" s="7" t="s">
        <v>470</v>
      </c>
      <c r="K392" s="7">
        <f t="shared" si="165"/>
        <v>1</v>
      </c>
      <c r="L392" s="7">
        <v>12</v>
      </c>
      <c r="M392" s="7" t="s">
        <v>495</v>
      </c>
      <c r="N392" s="7">
        <f t="shared" si="172"/>
        <v>1</v>
      </c>
      <c r="O392" s="7" t="s">
        <v>494</v>
      </c>
      <c r="P392" s="7">
        <f t="shared" si="171"/>
        <v>0</v>
      </c>
      <c r="Q392" s="7" t="s">
        <v>494</v>
      </c>
      <c r="R392" s="7">
        <f t="shared" si="154"/>
        <v>0</v>
      </c>
      <c r="S392" s="7" t="s">
        <v>501</v>
      </c>
      <c r="T392" s="7">
        <f t="shared" si="176"/>
        <v>1</v>
      </c>
      <c r="U392" s="7" t="s">
        <v>504</v>
      </c>
      <c r="V392" s="25">
        <v>55</v>
      </c>
      <c r="W392" s="25">
        <v>80</v>
      </c>
      <c r="X392" s="25">
        <v>28</v>
      </c>
      <c r="Y392" s="7">
        <f t="shared" si="164"/>
        <v>3</v>
      </c>
      <c r="Z392" s="7" t="s">
        <v>512</v>
      </c>
      <c r="AA392" s="7">
        <f t="shared" si="168"/>
        <v>4</v>
      </c>
      <c r="AB392" s="7">
        <v>7</v>
      </c>
      <c r="AC392" s="7">
        <v>3</v>
      </c>
      <c r="AD392" s="7">
        <v>0</v>
      </c>
      <c r="AE392" s="7">
        <v>10</v>
      </c>
      <c r="AF392" s="7">
        <v>1</v>
      </c>
      <c r="AG392" s="7">
        <v>1</v>
      </c>
      <c r="AH392" s="7">
        <v>4</v>
      </c>
      <c r="AI392" s="7">
        <v>4</v>
      </c>
      <c r="AJ392" s="7">
        <v>1</v>
      </c>
      <c r="AK392" s="7">
        <v>0</v>
      </c>
      <c r="AL392" s="7">
        <v>36</v>
      </c>
      <c r="AM392" s="7">
        <v>34</v>
      </c>
      <c r="AN392" s="7">
        <v>26</v>
      </c>
      <c r="AO392" s="7">
        <v>39</v>
      </c>
      <c r="AP392" s="7">
        <v>39</v>
      </c>
      <c r="AQ392" s="7">
        <v>23</v>
      </c>
      <c r="AR392" s="7">
        <v>37</v>
      </c>
      <c r="AS392" s="7">
        <v>1</v>
      </c>
      <c r="AT392" s="8">
        <v>19</v>
      </c>
      <c r="AU392" s="8">
        <v>21</v>
      </c>
      <c r="AV392" s="8">
        <v>0.42222222222222222</v>
      </c>
      <c r="AW392" s="8">
        <v>0.46666666666666667</v>
      </c>
      <c r="AX392" s="8">
        <v>0.44444444444444442</v>
      </c>
      <c r="AY392" s="8">
        <v>734.88461538461536</v>
      </c>
      <c r="AZ392" s="8">
        <v>667.86956521739125</v>
      </c>
      <c r="BA392" s="8">
        <v>703.42857142857144</v>
      </c>
      <c r="BB392" s="8">
        <v>841</v>
      </c>
      <c r="BC392" s="8">
        <v>775.14285714285711</v>
      </c>
      <c r="BD392" s="8">
        <v>805.53846153846155</v>
      </c>
      <c r="BE392" s="8">
        <v>748.68181818181813</v>
      </c>
      <c r="BF392" s="8">
        <v>-106.11538461538464</v>
      </c>
      <c r="BG392" s="8">
        <v>-107.27329192546586</v>
      </c>
      <c r="BH392" s="8">
        <v>-102.1098901098901</v>
      </c>
      <c r="BM392" s="7">
        <v>1</v>
      </c>
      <c r="BN392" s="7">
        <v>0.96052630000000006</v>
      </c>
      <c r="BO392" s="7">
        <v>0.9802632</v>
      </c>
      <c r="BP392" s="7">
        <v>407.18918918918899</v>
      </c>
      <c r="BQ392" s="7">
        <v>418.845070422535</v>
      </c>
      <c r="BR392" s="7">
        <v>412.89655172413802</v>
      </c>
      <c r="BS392" s="7">
        <v>11.655881233346101</v>
      </c>
      <c r="BT392" s="7">
        <v>4.2278431937651802E-2</v>
      </c>
      <c r="BU392" s="7">
        <v>4</v>
      </c>
      <c r="BV392" s="39">
        <v>40.673611111111086</v>
      </c>
      <c r="BW392" s="39">
        <v>20.790779456688632</v>
      </c>
      <c r="BX392" s="39">
        <v>48</v>
      </c>
      <c r="BY392" s="39">
        <v>-35.821581196581221</v>
      </c>
      <c r="BZ392" s="39">
        <v>29.401751950376688</v>
      </c>
      <c r="CA392" s="39">
        <v>26</v>
      </c>
      <c r="CB392">
        <v>0.64864864864864868</v>
      </c>
      <c r="CC392">
        <v>1.1354499090339691</v>
      </c>
      <c r="CD392" s="7">
        <v>0.92500000000000004</v>
      </c>
      <c r="CE392" s="25">
        <v>329.41379310344826</v>
      </c>
      <c r="CF392" s="25">
        <v>380.50943396226415</v>
      </c>
      <c r="CG392" s="7">
        <v>0.98333333333333328</v>
      </c>
      <c r="CH392" s="7">
        <v>0.8833333333333333</v>
      </c>
      <c r="CI392" s="7">
        <v>0.93333333333333335</v>
      </c>
      <c r="CJ392" s="8">
        <v>9</v>
      </c>
      <c r="CK392" s="8" t="s">
        <v>504</v>
      </c>
      <c r="CL392" s="8">
        <f t="shared" si="177"/>
        <v>3</v>
      </c>
      <c r="CM392" s="8" t="s">
        <v>639</v>
      </c>
      <c r="CN392" s="8">
        <v>1</v>
      </c>
      <c r="CO392" s="8" t="s">
        <v>634</v>
      </c>
      <c r="CP392" s="8">
        <v>0</v>
      </c>
      <c r="CQ392" s="7" t="s">
        <v>636</v>
      </c>
      <c r="CR392" s="7">
        <v>2</v>
      </c>
      <c r="CS392" s="7">
        <v>9</v>
      </c>
      <c r="CT392" s="7">
        <v>4</v>
      </c>
      <c r="CU392" s="8">
        <v>1</v>
      </c>
      <c r="CV392" s="8">
        <v>0</v>
      </c>
      <c r="CW392" s="7">
        <v>25</v>
      </c>
      <c r="CX392" s="7">
        <f t="shared" si="178"/>
        <v>0</v>
      </c>
      <c r="CY392" s="7">
        <f t="shared" si="179"/>
        <v>1</v>
      </c>
      <c r="CZ392" s="7">
        <v>5</v>
      </c>
      <c r="DA392" s="7">
        <v>0</v>
      </c>
      <c r="DB392" s="7">
        <v>10</v>
      </c>
      <c r="DC392" s="7">
        <v>10</v>
      </c>
      <c r="DD392" s="7">
        <v>4</v>
      </c>
      <c r="DE392" s="7">
        <v>40</v>
      </c>
      <c r="DF392" s="8">
        <v>31</v>
      </c>
      <c r="DG392" s="7">
        <v>40</v>
      </c>
      <c r="DH392" s="8">
        <v>0.95833333333333337</v>
      </c>
      <c r="DI392" s="8">
        <v>22</v>
      </c>
      <c r="DJ392" s="8">
        <v>21</v>
      </c>
      <c r="DK392" s="8">
        <v>0.48888888888888887</v>
      </c>
      <c r="DL392" s="8">
        <f t="shared" si="157"/>
        <v>0.46666666666666667</v>
      </c>
      <c r="DM392" s="8">
        <f t="shared" si="158"/>
        <v>0.4777777777777778</v>
      </c>
      <c r="DN392" s="8">
        <v>555.82608695652175</v>
      </c>
      <c r="DO392" s="8">
        <v>551.33333333333337</v>
      </c>
      <c r="DP392" s="8">
        <v>553.531914893617</v>
      </c>
      <c r="DQ392" s="8">
        <v>720.28571428571433</v>
      </c>
      <c r="DR392" s="8">
        <v>584.33333333333337</v>
      </c>
      <c r="DS392" s="8">
        <v>652.30952380952385</v>
      </c>
      <c r="DT392" s="8">
        <v>600.14606741573039</v>
      </c>
      <c r="DU392" s="8">
        <f t="shared" si="159"/>
        <v>-164.45962732919259</v>
      </c>
      <c r="DV392" s="8">
        <f t="shared" si="159"/>
        <v>-33</v>
      </c>
      <c r="DW392" s="8">
        <f t="shared" si="159"/>
        <v>-98.777608915906853</v>
      </c>
      <c r="EB392" s="7">
        <v>0.96052630000000006</v>
      </c>
      <c r="EC392" s="7">
        <v>0.98684210000000006</v>
      </c>
      <c r="ED392" s="7">
        <v>0.9736842</v>
      </c>
      <c r="EE392" s="7">
        <v>401.944444444444</v>
      </c>
      <c r="EF392" s="7">
        <v>415.16</v>
      </c>
      <c r="EG392" s="7">
        <v>408.68707482993199</v>
      </c>
      <c r="EH392" s="7">
        <v>13.2155555555556</v>
      </c>
      <c r="EI392" s="7">
        <v>3.9517933705364897E-2</v>
      </c>
      <c r="EJ392" s="7">
        <v>3</v>
      </c>
      <c r="EK392">
        <v>39.372765957446873</v>
      </c>
      <c r="EL392">
        <v>28.520195286112379</v>
      </c>
      <c r="EM392">
        <v>47</v>
      </c>
      <c r="EN392">
        <v>-35.959999999999951</v>
      </c>
      <c r="EO392">
        <v>28.926555273658174</v>
      </c>
      <c r="EP392">
        <v>25</v>
      </c>
      <c r="EQ392">
        <v>0.65277777777777779</v>
      </c>
      <c r="ER392">
        <v>1.0949045038222172</v>
      </c>
      <c r="ES392" s="7">
        <v>0.95833333333333337</v>
      </c>
      <c r="ET392" s="25">
        <v>346.93220338983053</v>
      </c>
      <c r="EU392" s="25">
        <v>393.25</v>
      </c>
      <c r="EV392" s="7">
        <v>1</v>
      </c>
      <c r="EW392" s="7">
        <v>0.93333333333333335</v>
      </c>
      <c r="EX392" s="7">
        <v>0.96666666666666667</v>
      </c>
    </row>
    <row r="393" spans="1:154" x14ac:dyDescent="0.25">
      <c r="A393" s="3">
        <v>4004</v>
      </c>
      <c r="B393" s="7" t="s">
        <v>75</v>
      </c>
      <c r="C393" s="7" t="str">
        <f>RIGHT(B393,2)</f>
        <v>00</v>
      </c>
      <c r="D393" s="7">
        <f>IF(C393&gt;0,C393+1900,C393+2000)</f>
        <v>1900</v>
      </c>
      <c r="E393" s="7">
        <f>IF(D393=1900,2000,D393)</f>
        <v>2000</v>
      </c>
      <c r="F393" s="7">
        <f>2019-E393</f>
        <v>19</v>
      </c>
      <c r="G393" s="7" t="s">
        <v>463</v>
      </c>
      <c r="H393" s="7">
        <f t="shared" si="170"/>
        <v>0</v>
      </c>
      <c r="I393" s="7">
        <v>2001</v>
      </c>
      <c r="J393" s="7" t="s">
        <v>480</v>
      </c>
      <c r="K393" s="7">
        <f t="shared" si="165"/>
        <v>0</v>
      </c>
      <c r="L393" s="7">
        <v>12</v>
      </c>
      <c r="M393" s="7" t="s">
        <v>495</v>
      </c>
      <c r="N393" s="7">
        <f t="shared" si="172"/>
        <v>1</v>
      </c>
      <c r="O393" s="7" t="s">
        <v>494</v>
      </c>
      <c r="P393" s="7">
        <f t="shared" si="171"/>
        <v>0</v>
      </c>
      <c r="Q393" s="7" t="s">
        <v>494</v>
      </c>
      <c r="R393" s="7">
        <f t="shared" si="154"/>
        <v>0</v>
      </c>
      <c r="S393" s="7" t="s">
        <v>501</v>
      </c>
      <c r="T393" s="7">
        <f t="shared" si="176"/>
        <v>1</v>
      </c>
      <c r="U393" s="7" t="s">
        <v>507</v>
      </c>
      <c r="V393" s="25">
        <v>54</v>
      </c>
      <c r="W393" s="25">
        <v>50</v>
      </c>
      <c r="X393" s="25">
        <v>35</v>
      </c>
      <c r="Y393" s="7">
        <f t="shared" si="164"/>
        <v>2</v>
      </c>
      <c r="Z393" s="7" t="s">
        <v>513</v>
      </c>
      <c r="AA393" s="7">
        <f t="shared" si="168"/>
        <v>5</v>
      </c>
      <c r="AB393" s="7">
        <v>17</v>
      </c>
      <c r="AC393" s="7">
        <v>7</v>
      </c>
      <c r="AD393" s="7">
        <v>3</v>
      </c>
      <c r="AE393" s="7">
        <v>40</v>
      </c>
      <c r="AF393" s="7">
        <v>2</v>
      </c>
      <c r="AG393" s="7">
        <v>4</v>
      </c>
      <c r="AH393" s="7">
        <v>21</v>
      </c>
      <c r="AI393" s="7">
        <v>13.200000000000001</v>
      </c>
      <c r="AJ393" s="7">
        <v>1</v>
      </c>
      <c r="AK393" s="7">
        <v>3</v>
      </c>
      <c r="AL393" s="7">
        <v>28</v>
      </c>
      <c r="AM393" s="7">
        <v>7</v>
      </c>
      <c r="AN393" s="7">
        <v>30</v>
      </c>
      <c r="AO393" s="7">
        <v>32</v>
      </c>
      <c r="AP393" s="7">
        <v>34</v>
      </c>
      <c r="AQ393" s="7">
        <v>30</v>
      </c>
      <c r="AR393" s="7">
        <v>35</v>
      </c>
      <c r="AS393" s="7">
        <v>0.95833333333333337</v>
      </c>
      <c r="AT393" s="8">
        <v>25</v>
      </c>
      <c r="AU393" s="8">
        <v>25</v>
      </c>
      <c r="AV393" s="8">
        <v>0.55555555555555558</v>
      </c>
      <c r="AW393" s="8">
        <v>0.55555555555555558</v>
      </c>
      <c r="AX393" s="8">
        <v>0.55555555555555558</v>
      </c>
      <c r="AY393" s="8">
        <v>630.1</v>
      </c>
      <c r="AZ393" s="8">
        <v>671.33333333333337</v>
      </c>
      <c r="BA393" s="8">
        <v>649.63157894736844</v>
      </c>
      <c r="BB393" s="8">
        <v>662.5</v>
      </c>
      <c r="BC393" s="8">
        <v>599.32000000000005</v>
      </c>
      <c r="BD393" s="8">
        <v>630.26530612244903</v>
      </c>
      <c r="BE393" s="8">
        <v>638.72413793103453</v>
      </c>
      <c r="BF393" s="8">
        <v>-32.399999999999977</v>
      </c>
      <c r="BG393" s="8">
        <v>72.013333333333321</v>
      </c>
      <c r="BH393" s="8">
        <v>19.366272824919406</v>
      </c>
      <c r="BM393" s="7">
        <v>0.9736842</v>
      </c>
      <c r="BN393" s="7">
        <v>0.8947368</v>
      </c>
      <c r="BO393" s="7">
        <v>0.93421050000000005</v>
      </c>
      <c r="BP393" s="7">
        <v>502.64383561643803</v>
      </c>
      <c r="BQ393" s="7">
        <v>502.25373134328402</v>
      </c>
      <c r="BR393" s="7">
        <v>502.45714285714303</v>
      </c>
      <c r="BS393" s="7">
        <v>-0.390104273154805</v>
      </c>
      <c r="BT393" s="7">
        <v>0.104319780583393</v>
      </c>
      <c r="BU393" s="7">
        <v>7</v>
      </c>
      <c r="BV393" s="39">
        <v>63.727415553809877</v>
      </c>
      <c r="BW393" s="39">
        <v>48.827158556917702</v>
      </c>
      <c r="BX393" s="39">
        <v>38</v>
      </c>
      <c r="BY393" s="39">
        <v>-70.003411513859291</v>
      </c>
      <c r="BZ393" s="39">
        <v>58.642911084019026</v>
      </c>
      <c r="CA393" s="39">
        <v>35</v>
      </c>
      <c r="CB393">
        <v>0.52054794520547942</v>
      </c>
      <c r="CC393">
        <v>0.91034728416333122</v>
      </c>
      <c r="CD393" s="7">
        <v>0.95</v>
      </c>
      <c r="CE393" s="25">
        <v>404.88135593220341</v>
      </c>
      <c r="CF393" s="25">
        <v>482.4727272727273</v>
      </c>
      <c r="CG393" s="7">
        <v>0.98333333333333328</v>
      </c>
      <c r="CH393" s="7">
        <v>0.91666666666666663</v>
      </c>
      <c r="CI393" s="7">
        <v>0.95</v>
      </c>
      <c r="CJ393" s="8">
        <v>4</v>
      </c>
      <c r="CK393" s="8" t="s">
        <v>508</v>
      </c>
      <c r="CL393" s="8">
        <f t="shared" si="177"/>
        <v>1</v>
      </c>
      <c r="CM393" s="8" t="s">
        <v>639</v>
      </c>
      <c r="CN393" s="8">
        <v>1</v>
      </c>
      <c r="CO393" s="8" t="s">
        <v>634</v>
      </c>
      <c r="CP393" s="8">
        <v>0</v>
      </c>
      <c r="CQ393" s="7" t="s">
        <v>642</v>
      </c>
      <c r="CR393" s="7">
        <v>3</v>
      </c>
      <c r="CS393" s="7">
        <v>11</v>
      </c>
      <c r="CT393" s="7">
        <v>6</v>
      </c>
      <c r="CU393" s="8">
        <v>1</v>
      </c>
      <c r="CV393" s="8">
        <v>7</v>
      </c>
      <c r="CW393" s="7">
        <v>33</v>
      </c>
      <c r="CX393" s="7">
        <f t="shared" si="178"/>
        <v>1</v>
      </c>
      <c r="CY393" s="7">
        <f t="shared" si="179"/>
        <v>1</v>
      </c>
      <c r="CZ393" s="7">
        <v>6</v>
      </c>
      <c r="DA393" s="7">
        <v>0</v>
      </c>
      <c r="DB393" s="7">
        <v>16</v>
      </c>
      <c r="DC393" s="7">
        <v>11</v>
      </c>
      <c r="DD393" s="7">
        <v>3</v>
      </c>
      <c r="DE393" s="7">
        <v>30</v>
      </c>
      <c r="DF393" s="8">
        <v>10</v>
      </c>
      <c r="DG393" s="7">
        <v>21</v>
      </c>
      <c r="DH393" s="8">
        <v>0.95833333333333337</v>
      </c>
      <c r="DI393" s="8">
        <v>21</v>
      </c>
      <c r="DJ393" s="8">
        <v>25</v>
      </c>
      <c r="DK393" s="8">
        <v>0.46666666666666667</v>
      </c>
      <c r="DL393" s="8">
        <f t="shared" si="157"/>
        <v>0.55555555555555558</v>
      </c>
      <c r="DM393" s="8">
        <f t="shared" si="158"/>
        <v>0.51111111111111107</v>
      </c>
      <c r="DN393" s="8">
        <v>560.43478260869563</v>
      </c>
      <c r="DO393" s="8">
        <v>604.9</v>
      </c>
      <c r="DP393" s="8">
        <v>581.11627906976742</v>
      </c>
      <c r="DQ393" s="8">
        <v>603.04999999999995</v>
      </c>
      <c r="DR393" s="8">
        <v>537.16666666666663</v>
      </c>
      <c r="DS393" s="8">
        <v>567.11363636363637</v>
      </c>
      <c r="DT393" s="8">
        <v>574.0344827586207</v>
      </c>
      <c r="DU393" s="8">
        <f t="shared" si="159"/>
        <v>-42.615217391304327</v>
      </c>
      <c r="DV393" s="8">
        <f t="shared" si="159"/>
        <v>67.733333333333348</v>
      </c>
      <c r="DW393" s="8">
        <f t="shared" si="159"/>
        <v>14.002642706131041</v>
      </c>
      <c r="EB393" s="7">
        <v>0.98684210000000006</v>
      </c>
      <c r="EC393" s="7">
        <v>0.96052630000000006</v>
      </c>
      <c r="ED393" s="7">
        <v>0.9736842</v>
      </c>
      <c r="EE393" s="7">
        <v>448.43243243243199</v>
      </c>
      <c r="EF393" s="7">
        <v>449.92957746478902</v>
      </c>
      <c r="EG393" s="7">
        <v>449.16551724137901</v>
      </c>
      <c r="EH393" s="7">
        <v>1.49714503235629</v>
      </c>
      <c r="EI393" s="7">
        <v>3.4296556667107299E-2</v>
      </c>
      <c r="EJ393" s="7">
        <v>4</v>
      </c>
      <c r="EK393">
        <v>35.997759282970556</v>
      </c>
      <c r="EL393">
        <v>21.124520142234456</v>
      </c>
      <c r="EM393">
        <v>44</v>
      </c>
      <c r="EN393">
        <v>-49.103755868544596</v>
      </c>
      <c r="EO393">
        <v>48.682292012142938</v>
      </c>
      <c r="EP393">
        <v>30</v>
      </c>
      <c r="EQ393">
        <v>0.59459459459459463</v>
      </c>
      <c r="ER393">
        <v>0.7330958425937919</v>
      </c>
      <c r="ES393" s="7">
        <v>0.9</v>
      </c>
      <c r="ET393" s="25">
        <v>356.53703703703701</v>
      </c>
      <c r="EU393" s="25">
        <v>434.59259259259261</v>
      </c>
      <c r="EV393" s="7">
        <v>0.91666666666666663</v>
      </c>
      <c r="EW393" s="7">
        <v>0.93333333333333335</v>
      </c>
      <c r="EX393" s="7">
        <v>0.92500000000000004</v>
      </c>
    </row>
    <row r="394" spans="1:154" x14ac:dyDescent="0.25">
      <c r="A394" s="5">
        <v>4005</v>
      </c>
      <c r="B394" s="10" t="s">
        <v>324</v>
      </c>
      <c r="C394" s="10"/>
      <c r="D394" s="10"/>
      <c r="E394" s="10"/>
      <c r="F394" s="10"/>
      <c r="G394" s="7" t="s">
        <v>447</v>
      </c>
      <c r="H394" s="7">
        <f t="shared" si="170"/>
        <v>1</v>
      </c>
      <c r="I394" s="7"/>
      <c r="J394" s="7" t="s">
        <v>472</v>
      </c>
      <c r="K394" s="7">
        <f t="shared" si="165"/>
        <v>0</v>
      </c>
      <c r="L394" s="7">
        <v>12</v>
      </c>
      <c r="M394" s="7" t="s">
        <v>495</v>
      </c>
      <c r="N394" s="7">
        <f t="shared" si="172"/>
        <v>1</v>
      </c>
      <c r="O394" s="7" t="s">
        <v>494</v>
      </c>
      <c r="P394" s="7">
        <f t="shared" si="171"/>
        <v>0</v>
      </c>
      <c r="Q394" s="7" t="s">
        <v>494</v>
      </c>
      <c r="R394" s="7">
        <f t="shared" si="154"/>
        <v>0</v>
      </c>
      <c r="S394" s="7" t="s">
        <v>501</v>
      </c>
      <c r="T394" s="7">
        <f t="shared" si="176"/>
        <v>1</v>
      </c>
      <c r="U394" s="7" t="s">
        <v>506</v>
      </c>
      <c r="V394" s="25">
        <v>54</v>
      </c>
      <c r="W394" s="25">
        <v>70</v>
      </c>
      <c r="X394" s="25">
        <v>27</v>
      </c>
      <c r="Y394" s="7">
        <f t="shared" si="164"/>
        <v>4</v>
      </c>
      <c r="Z394" s="7" t="s">
        <v>512</v>
      </c>
      <c r="AA394" s="7">
        <f t="shared" si="168"/>
        <v>4</v>
      </c>
      <c r="AB394" s="7">
        <v>6</v>
      </c>
      <c r="AC394" s="7">
        <v>1</v>
      </c>
      <c r="AD394" s="7">
        <v>0</v>
      </c>
      <c r="AE394" s="7">
        <v>1</v>
      </c>
      <c r="AF394" s="7">
        <v>0</v>
      </c>
      <c r="AG394" s="7">
        <v>0</v>
      </c>
      <c r="AH394" s="7">
        <v>0</v>
      </c>
      <c r="AI394" s="7">
        <v>1</v>
      </c>
      <c r="AJ394" s="7">
        <v>0</v>
      </c>
      <c r="AK394" s="7">
        <v>0</v>
      </c>
      <c r="AL394" s="7">
        <v>23</v>
      </c>
      <c r="AM394" s="7">
        <v>33</v>
      </c>
      <c r="AN394" s="7">
        <v>29</v>
      </c>
      <c r="AO394" s="7">
        <v>37</v>
      </c>
      <c r="AP394" s="7">
        <v>35</v>
      </c>
      <c r="AQ394" s="7">
        <v>12</v>
      </c>
      <c r="AR394" s="7">
        <v>30</v>
      </c>
      <c r="AS394" s="7">
        <v>0.91666666666666663</v>
      </c>
      <c r="AT394" s="8">
        <v>26</v>
      </c>
      <c r="AU394" s="8">
        <v>26</v>
      </c>
      <c r="AV394" s="8">
        <v>0.57777777777777772</v>
      </c>
      <c r="AW394" s="8">
        <v>0.57777777777777772</v>
      </c>
      <c r="AX394" s="8">
        <v>0.57777777777777772</v>
      </c>
      <c r="AY394" s="8">
        <v>557.10526315789468</v>
      </c>
      <c r="AZ394" s="8">
        <v>588.52631578947364</v>
      </c>
      <c r="BA394" s="8">
        <v>572.81578947368416</v>
      </c>
      <c r="BB394" s="8">
        <v>596.55999999999995</v>
      </c>
      <c r="BC394" s="8">
        <v>575.34615384615381</v>
      </c>
      <c r="BD394" s="8">
        <v>585.74509803921569</v>
      </c>
      <c r="BE394" s="8">
        <v>580.22471910112358</v>
      </c>
      <c r="BF394" s="8">
        <v>-39.454736842105262</v>
      </c>
      <c r="BG394" s="8">
        <v>13.180161943319831</v>
      </c>
      <c r="BH394" s="8">
        <v>-12.929308565531528</v>
      </c>
      <c r="BM394" s="7">
        <v>1</v>
      </c>
      <c r="BN394" s="7">
        <v>0.98684210000000006</v>
      </c>
      <c r="BO394" s="7">
        <v>0.99342109999999995</v>
      </c>
      <c r="BP394" s="7">
        <v>517.21052631578902</v>
      </c>
      <c r="BQ394" s="7">
        <v>513.49295774647896</v>
      </c>
      <c r="BR394" s="7">
        <v>515.41496598639503</v>
      </c>
      <c r="BS394" s="7">
        <v>-3.7175685693106302</v>
      </c>
      <c r="BT394" s="7">
        <v>4.87097087775306E-2</v>
      </c>
      <c r="BU394" s="7">
        <v>3</v>
      </c>
      <c r="BV394" s="39">
        <v>55.935675997617679</v>
      </c>
      <c r="BW394" s="39">
        <v>36.246921517153623</v>
      </c>
      <c r="BX394" s="39">
        <v>46</v>
      </c>
      <c r="BY394" s="39">
        <v>-58.157077625570778</v>
      </c>
      <c r="BZ394" s="39">
        <v>37.309456650500216</v>
      </c>
      <c r="CA394" s="39">
        <v>30</v>
      </c>
      <c r="CB394">
        <v>0.60526315789473684</v>
      </c>
      <c r="CC394">
        <v>0.96180341725120688</v>
      </c>
      <c r="CD394" s="7">
        <v>0.93333333333333335</v>
      </c>
      <c r="CE394" s="25">
        <v>387.76271186440675</v>
      </c>
      <c r="CF394" s="25">
        <v>455.94339622641508</v>
      </c>
      <c r="CG394" s="7">
        <v>1</v>
      </c>
      <c r="CH394" s="7">
        <v>0.91666666666666663</v>
      </c>
      <c r="CI394" s="7">
        <v>0.95833333333333337</v>
      </c>
      <c r="CJ394" s="8">
        <v>9</v>
      </c>
      <c r="CK394" s="8" t="s">
        <v>504</v>
      </c>
      <c r="CL394" s="8">
        <f t="shared" si="177"/>
        <v>3</v>
      </c>
      <c r="CM394" s="8" t="s">
        <v>639</v>
      </c>
      <c r="CN394" s="8">
        <v>1</v>
      </c>
      <c r="CO394" s="8" t="s">
        <v>634</v>
      </c>
      <c r="CP394" s="8">
        <v>0</v>
      </c>
      <c r="CQ394" s="7" t="s">
        <v>637</v>
      </c>
      <c r="CR394" s="7">
        <v>1</v>
      </c>
      <c r="CS394" s="7">
        <v>2</v>
      </c>
      <c r="CT394" s="7">
        <v>0</v>
      </c>
      <c r="CU394" s="8">
        <v>9</v>
      </c>
      <c r="CV394" s="8">
        <v>1</v>
      </c>
      <c r="CW394" s="7">
        <v>4</v>
      </c>
      <c r="CX394" s="7">
        <f t="shared" si="178"/>
        <v>0</v>
      </c>
      <c r="CY394" s="7">
        <f t="shared" si="179"/>
        <v>0</v>
      </c>
      <c r="CZ394" s="7">
        <v>0</v>
      </c>
      <c r="DA394" s="7">
        <v>2</v>
      </c>
      <c r="DB394" s="7">
        <v>1</v>
      </c>
      <c r="DC394" s="7">
        <v>1</v>
      </c>
      <c r="DD394" s="7">
        <v>0</v>
      </c>
      <c r="DE394" s="7">
        <v>22</v>
      </c>
      <c r="DF394" s="8">
        <v>33</v>
      </c>
      <c r="DG394" s="7">
        <v>40</v>
      </c>
      <c r="DH394" s="8">
        <v>0.83333333333333337</v>
      </c>
      <c r="DI394" s="8">
        <v>23</v>
      </c>
      <c r="DJ394" s="8">
        <v>26</v>
      </c>
      <c r="DK394" s="8">
        <v>0.51111111111111107</v>
      </c>
      <c r="DL394" s="8">
        <f t="shared" si="157"/>
        <v>0.57777777777777772</v>
      </c>
      <c r="DM394" s="8">
        <f t="shared" si="158"/>
        <v>0.5444444444444444</v>
      </c>
      <c r="DN394" s="8">
        <v>474.77272727272725</v>
      </c>
      <c r="DO394" s="8">
        <v>528.57894736842104</v>
      </c>
      <c r="DP394" s="8">
        <v>499.70731707317071</v>
      </c>
      <c r="DQ394" s="8">
        <v>540.56521739130437</v>
      </c>
      <c r="DR394" s="8">
        <v>471.08333333333331</v>
      </c>
      <c r="DS394" s="8">
        <v>505.08510638297872</v>
      </c>
      <c r="DT394" s="8">
        <v>502.57954545454544</v>
      </c>
      <c r="DU394" s="8">
        <f t="shared" si="159"/>
        <v>-65.79249011857712</v>
      </c>
      <c r="DV394" s="8">
        <f t="shared" si="159"/>
        <v>57.495614035087726</v>
      </c>
      <c r="DW394" s="8">
        <f t="shared" si="159"/>
        <v>-5.3777893098080085</v>
      </c>
      <c r="EB394" s="7">
        <v>0.96052630000000006</v>
      </c>
      <c r="EC394" s="7">
        <v>0.9473684</v>
      </c>
      <c r="ED394" s="7">
        <v>0.9539474</v>
      </c>
      <c r="EE394" s="7">
        <v>416.64788732394402</v>
      </c>
      <c r="EF394" s="7">
        <v>423.88571428571402</v>
      </c>
      <c r="EG394" s="7">
        <v>420.24113475177302</v>
      </c>
      <c r="EH394" s="7">
        <v>7.2378269617706197</v>
      </c>
      <c r="EI394" s="7">
        <v>4.7322689081919098E-2</v>
      </c>
      <c r="EJ394" s="7">
        <v>7</v>
      </c>
      <c r="EK394">
        <v>32.826388888888921</v>
      </c>
      <c r="EL394">
        <v>20.784599249738228</v>
      </c>
      <c r="EM394">
        <v>48</v>
      </c>
      <c r="EN394">
        <v>-40.027777777777793</v>
      </c>
      <c r="EO394">
        <v>34.091380468121585</v>
      </c>
      <c r="EP394">
        <v>24</v>
      </c>
      <c r="EQ394">
        <v>0.66666666666666663</v>
      </c>
      <c r="ER394">
        <v>0.82009021512838354</v>
      </c>
      <c r="ES394" s="7">
        <v>0.9916666666666667</v>
      </c>
      <c r="ET394" s="25">
        <v>384.56666666666666</v>
      </c>
      <c r="EU394" s="25">
        <v>455.69491525423729</v>
      </c>
      <c r="EV394" s="7">
        <v>1</v>
      </c>
      <c r="EW394" s="7">
        <v>0.98333333333333328</v>
      </c>
      <c r="EX394" s="7">
        <v>0.9916666666666667</v>
      </c>
    </row>
    <row r="395" spans="1:154" x14ac:dyDescent="0.25">
      <c r="A395" s="4">
        <v>4006</v>
      </c>
      <c r="B395" s="7" t="s">
        <v>325</v>
      </c>
      <c r="C395" s="7" t="str">
        <f>RIGHT(B395,2)</f>
        <v>99</v>
      </c>
      <c r="D395" s="7">
        <f>IF(C395&gt;0,C395+1900,C395+2000)</f>
        <v>1999</v>
      </c>
      <c r="E395" s="7">
        <f>IF(D395=1900,2000,D395)</f>
        <v>1999</v>
      </c>
      <c r="F395" s="7">
        <f>2019-E395</f>
        <v>20</v>
      </c>
      <c r="G395" s="7" t="s">
        <v>447</v>
      </c>
      <c r="H395" s="7">
        <f t="shared" si="170"/>
        <v>1</v>
      </c>
      <c r="I395" s="7"/>
      <c r="J395" s="7" t="s">
        <v>470</v>
      </c>
      <c r="K395" s="7">
        <f t="shared" si="165"/>
        <v>1</v>
      </c>
      <c r="L395" s="7">
        <v>12</v>
      </c>
      <c r="M395" s="7" t="s">
        <v>494</v>
      </c>
      <c r="N395" s="7">
        <f t="shared" si="172"/>
        <v>0</v>
      </c>
      <c r="O395" s="7" t="s">
        <v>494</v>
      </c>
      <c r="P395" s="7">
        <f t="shared" si="171"/>
        <v>0</v>
      </c>
      <c r="Q395" s="7" t="s">
        <v>495</v>
      </c>
      <c r="R395" s="7">
        <f t="shared" ref="R395:R435" si="180">IF(Q395="לא",0,1)</f>
        <v>1</v>
      </c>
      <c r="S395" s="7" t="s">
        <v>501</v>
      </c>
      <c r="T395" s="7">
        <f t="shared" si="176"/>
        <v>1</v>
      </c>
      <c r="U395" s="7" t="s">
        <v>509</v>
      </c>
      <c r="V395" s="25">
        <v>52</v>
      </c>
      <c r="W395" s="25">
        <v>50</v>
      </c>
      <c r="X395" s="25">
        <v>27</v>
      </c>
      <c r="Y395" s="7">
        <f t="shared" si="164"/>
        <v>3</v>
      </c>
      <c r="Z395" s="7" t="s">
        <v>514</v>
      </c>
      <c r="AA395" s="7">
        <f t="shared" si="168"/>
        <v>6</v>
      </c>
      <c r="AB395" s="7">
        <v>3</v>
      </c>
      <c r="AC395" s="7">
        <v>2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1</v>
      </c>
      <c r="AL395" s="7">
        <v>0</v>
      </c>
      <c r="AM395" s="7">
        <v>18</v>
      </c>
      <c r="AN395" s="7">
        <v>25</v>
      </c>
      <c r="AO395" s="7">
        <v>30</v>
      </c>
      <c r="AP395" s="7">
        <v>37</v>
      </c>
      <c r="AQ395" s="7">
        <v>19.428571428571427</v>
      </c>
      <c r="AR395" s="7">
        <v>35</v>
      </c>
      <c r="AS395" s="7">
        <v>0.875</v>
      </c>
      <c r="AT395" s="8">
        <v>18</v>
      </c>
      <c r="AU395" s="8">
        <v>31</v>
      </c>
      <c r="AV395" s="8">
        <v>0.4</v>
      </c>
      <c r="AW395" s="8">
        <v>0.68888888888888888</v>
      </c>
      <c r="AX395" s="8">
        <v>0.5444444444444444</v>
      </c>
      <c r="AY395" s="8">
        <v>619.48148148148152</v>
      </c>
      <c r="AZ395" s="8">
        <v>655.58333333333337</v>
      </c>
      <c r="BA395" s="8">
        <v>630.58974358974353</v>
      </c>
      <c r="BB395" s="8">
        <v>661.375</v>
      </c>
      <c r="BC395" s="8">
        <v>584.20000000000005</v>
      </c>
      <c r="BD395" s="8">
        <v>611.04347826086962</v>
      </c>
      <c r="BE395" s="8">
        <v>620.01176470588234</v>
      </c>
      <c r="BF395" s="8">
        <v>-41.893518518518476</v>
      </c>
      <c r="BG395" s="8">
        <v>71.383333333333326</v>
      </c>
      <c r="BH395" s="8">
        <v>19.546265328873915</v>
      </c>
      <c r="BM395" s="7">
        <v>0.9736842</v>
      </c>
      <c r="BN395" s="7">
        <v>0.96052630000000006</v>
      </c>
      <c r="BO395" s="7">
        <v>0.96710529999999995</v>
      </c>
      <c r="BP395" s="7">
        <v>506.472222222222</v>
      </c>
      <c r="BQ395" s="7">
        <v>490.05714285714299</v>
      </c>
      <c r="BR395" s="7">
        <v>498.38028169014098</v>
      </c>
      <c r="BS395" s="7">
        <v>-16.4150793650794</v>
      </c>
      <c r="BT395" s="7">
        <v>5.7715152343930001E-2</v>
      </c>
      <c r="BU395" s="7">
        <v>6</v>
      </c>
      <c r="BV395" s="39">
        <v>52.494949494949516</v>
      </c>
      <c r="BW395" s="39">
        <v>40.673079022966107</v>
      </c>
      <c r="BX395" s="39">
        <v>33</v>
      </c>
      <c r="BY395" s="39">
        <v>-60.517615176151708</v>
      </c>
      <c r="BZ395" s="39">
        <v>52.747622877384359</v>
      </c>
      <c r="CA395" s="39">
        <v>41</v>
      </c>
      <c r="CB395">
        <v>0.44594594594594594</v>
      </c>
      <c r="CC395">
        <v>0.86743255401175001</v>
      </c>
      <c r="CD395" s="7">
        <v>0.91666666666666663</v>
      </c>
      <c r="CE395" s="25">
        <v>373.86666666666667</v>
      </c>
      <c r="CF395" s="25">
        <v>438.5</v>
      </c>
      <c r="CG395" s="7">
        <v>1</v>
      </c>
      <c r="CH395" s="7">
        <v>0.8666666666666667</v>
      </c>
      <c r="CI395" s="7">
        <v>0.93333333333333335</v>
      </c>
      <c r="CJ395" s="8">
        <v>3</v>
      </c>
      <c r="CK395" s="8" t="s">
        <v>507</v>
      </c>
      <c r="CL395" s="8">
        <f t="shared" si="177"/>
        <v>2</v>
      </c>
      <c r="CM395" s="8" t="s">
        <v>640</v>
      </c>
      <c r="CN395" s="8">
        <v>3</v>
      </c>
      <c r="CO395" s="8" t="s">
        <v>640</v>
      </c>
      <c r="CP395" s="8">
        <v>3</v>
      </c>
      <c r="CQ395" s="7" t="s">
        <v>637</v>
      </c>
      <c r="CR395" s="7">
        <v>1</v>
      </c>
      <c r="CS395" s="7">
        <v>5</v>
      </c>
      <c r="CT395" s="7">
        <v>3</v>
      </c>
      <c r="CU395" s="8">
        <v>0</v>
      </c>
      <c r="CV395" s="8">
        <v>2</v>
      </c>
      <c r="CW395" s="7">
        <v>2</v>
      </c>
      <c r="CX395" s="7">
        <f t="shared" si="178"/>
        <v>0</v>
      </c>
      <c r="CY395" s="7">
        <f t="shared" si="179"/>
        <v>0</v>
      </c>
      <c r="CZ395" s="7">
        <v>1</v>
      </c>
      <c r="DA395" s="7">
        <v>0</v>
      </c>
      <c r="DB395" s="7">
        <v>1</v>
      </c>
      <c r="DC395" s="7">
        <v>0</v>
      </c>
      <c r="DD395" s="7">
        <v>1</v>
      </c>
      <c r="DE395" s="7">
        <v>9</v>
      </c>
      <c r="DF395" s="8">
        <v>18</v>
      </c>
      <c r="DG395" s="7">
        <v>40</v>
      </c>
      <c r="DH395" s="8">
        <v>0.79166666666666663</v>
      </c>
      <c r="DI395" s="8">
        <v>26</v>
      </c>
      <c r="DJ395" s="8">
        <v>24</v>
      </c>
      <c r="DK395" s="8">
        <v>0.57777777777777772</v>
      </c>
      <c r="DL395" s="8">
        <f t="shared" si="157"/>
        <v>0.53333333333333333</v>
      </c>
      <c r="DM395" s="8">
        <f t="shared" si="158"/>
        <v>0.55555555555555558</v>
      </c>
      <c r="DN395" s="8">
        <v>686.23529411764707</v>
      </c>
      <c r="DO395" s="8">
        <v>664.85714285714289</v>
      </c>
      <c r="DP395" s="8">
        <v>674.42105263157896</v>
      </c>
      <c r="DQ395" s="8">
        <v>645.304347826087</v>
      </c>
      <c r="DR395" s="8">
        <v>644.40909090909088</v>
      </c>
      <c r="DS395" s="8">
        <v>644.86666666666667</v>
      </c>
      <c r="DT395" s="8">
        <v>658.39759036144574</v>
      </c>
      <c r="DU395" s="8">
        <f t="shared" si="159"/>
        <v>40.930946291560076</v>
      </c>
      <c r="DV395" s="8">
        <f t="shared" si="159"/>
        <v>20.448051948052012</v>
      </c>
      <c r="DW395" s="8">
        <f t="shared" si="159"/>
        <v>29.554385964912285</v>
      </c>
      <c r="EB395" s="7">
        <v>0.98684210000000006</v>
      </c>
      <c r="EC395" s="7">
        <v>1</v>
      </c>
      <c r="ED395" s="7">
        <v>0.99342109999999995</v>
      </c>
      <c r="EE395" s="7">
        <v>542.256756756757</v>
      </c>
      <c r="EF395" s="7">
        <v>534.10810810810801</v>
      </c>
      <c r="EG395" s="7">
        <v>538.18243243243205</v>
      </c>
      <c r="EH395" s="7">
        <v>-8.1486486486486491</v>
      </c>
      <c r="EI395" s="7">
        <v>8.0108069363058101E-2</v>
      </c>
      <c r="EJ395" s="7">
        <v>2</v>
      </c>
      <c r="EK395">
        <v>57.950000000000031</v>
      </c>
      <c r="EL395">
        <v>40.56411591542448</v>
      </c>
      <c r="EM395">
        <v>40</v>
      </c>
      <c r="EN395">
        <v>-78.747058823529358</v>
      </c>
      <c r="EO395">
        <v>61.139730200554148</v>
      </c>
      <c r="EP395">
        <v>34</v>
      </c>
      <c r="EQ395">
        <v>0.54054054054054057</v>
      </c>
      <c r="ER395">
        <v>0.73590050048554656</v>
      </c>
      <c r="ES395" s="7">
        <v>0.90833333333333333</v>
      </c>
      <c r="ET395" s="25">
        <v>404.25862068965517</v>
      </c>
      <c r="EU395" s="25">
        <v>488.41176470588238</v>
      </c>
      <c r="EV395" s="7">
        <v>0.98333333333333328</v>
      </c>
      <c r="EW395" s="7">
        <v>0.8833333333333333</v>
      </c>
      <c r="EX395" s="7">
        <v>0.93333333333333335</v>
      </c>
    </row>
    <row r="396" spans="1:154" x14ac:dyDescent="0.25">
      <c r="A396" s="4">
        <v>4007</v>
      </c>
      <c r="B396" s="10">
        <v>17.399999999999999</v>
      </c>
      <c r="C396" s="10"/>
      <c r="D396" s="10"/>
      <c r="E396" s="10"/>
      <c r="F396" s="10"/>
      <c r="G396" s="7" t="s">
        <v>447</v>
      </c>
      <c r="H396" s="7">
        <f t="shared" si="170"/>
        <v>1</v>
      </c>
      <c r="I396" s="7"/>
      <c r="J396" s="7" t="s">
        <v>470</v>
      </c>
      <c r="K396" s="7">
        <f t="shared" si="165"/>
        <v>1</v>
      </c>
      <c r="L396" s="7">
        <v>12</v>
      </c>
      <c r="M396" s="7" t="s">
        <v>495</v>
      </c>
      <c r="N396" s="7">
        <f t="shared" si="172"/>
        <v>1</v>
      </c>
      <c r="O396" s="7" t="s">
        <v>494</v>
      </c>
      <c r="P396" s="7">
        <f t="shared" si="171"/>
        <v>0</v>
      </c>
      <c r="Q396" s="7" t="s">
        <v>494</v>
      </c>
      <c r="R396" s="7">
        <f t="shared" si="180"/>
        <v>0</v>
      </c>
      <c r="S396" s="7" t="s">
        <v>501</v>
      </c>
      <c r="T396" s="7">
        <f t="shared" si="176"/>
        <v>1</v>
      </c>
      <c r="U396" s="7" t="s">
        <v>506</v>
      </c>
      <c r="V396" s="25">
        <v>55</v>
      </c>
      <c r="W396" s="25">
        <v>80</v>
      </c>
      <c r="X396" s="25">
        <v>26</v>
      </c>
      <c r="Y396" s="7">
        <f t="shared" si="164"/>
        <v>4</v>
      </c>
      <c r="Z396" s="7" t="s">
        <v>514</v>
      </c>
      <c r="AA396" s="7">
        <f t="shared" si="168"/>
        <v>6</v>
      </c>
      <c r="AB396" s="7">
        <v>3</v>
      </c>
      <c r="AC396" s="7">
        <v>0</v>
      </c>
      <c r="AD396" s="7">
        <v>9</v>
      </c>
      <c r="AE396" s="7">
        <v>0</v>
      </c>
      <c r="AF396" s="7">
        <v>0</v>
      </c>
      <c r="AG396" s="7">
        <v>0</v>
      </c>
      <c r="AH396" s="7">
        <v>0</v>
      </c>
      <c r="AI396" s="7">
        <v>0</v>
      </c>
      <c r="AJ396" s="7">
        <v>0</v>
      </c>
      <c r="AK396" s="7">
        <v>0</v>
      </c>
      <c r="AL396" s="7">
        <v>2</v>
      </c>
      <c r="AM396" s="7">
        <v>32</v>
      </c>
      <c r="AN396" s="7">
        <v>27</v>
      </c>
      <c r="AO396" s="7">
        <v>36</v>
      </c>
      <c r="AP396" s="7">
        <v>43</v>
      </c>
      <c r="AQ396" s="7">
        <v>10</v>
      </c>
      <c r="AR396" s="7">
        <v>31</v>
      </c>
      <c r="AS396" s="7">
        <v>0.83333333333333337</v>
      </c>
      <c r="AT396" s="8">
        <v>17</v>
      </c>
      <c r="AU396" s="8">
        <v>22</v>
      </c>
      <c r="AV396" s="8">
        <v>0.37777777777777777</v>
      </c>
      <c r="AW396" s="8">
        <v>0.48888888888888887</v>
      </c>
      <c r="AX396" s="8">
        <v>0.43333333333333335</v>
      </c>
      <c r="AY396" s="8">
        <v>559.59259259259261</v>
      </c>
      <c r="AZ396" s="8">
        <v>617.60869565217388</v>
      </c>
      <c r="BA396" s="8">
        <v>586.28</v>
      </c>
      <c r="BB396" s="8">
        <v>633.6875</v>
      </c>
      <c r="BC396" s="8">
        <v>610</v>
      </c>
      <c r="BD396" s="8">
        <v>619.97368421052636</v>
      </c>
      <c r="BE396" s="8">
        <v>600.8295454545455</v>
      </c>
      <c r="BF396" s="8">
        <v>-74.094907407407391</v>
      </c>
      <c r="BG396" s="8">
        <v>7.6086956521738784</v>
      </c>
      <c r="BH396" s="8">
        <v>-33.693684210526385</v>
      </c>
      <c r="BM396" s="7">
        <v>0.9473684</v>
      </c>
      <c r="BN396" s="7">
        <v>0.8552632</v>
      </c>
      <c r="BO396" s="7">
        <v>0.9013158</v>
      </c>
      <c r="BP396" s="7">
        <v>500.771428571429</v>
      </c>
      <c r="BQ396" s="7">
        <v>492.109375</v>
      </c>
      <c r="BR396" s="7">
        <v>496.63432835820902</v>
      </c>
      <c r="BS396" s="7">
        <v>-8.6620535714285403</v>
      </c>
      <c r="BT396" s="7">
        <v>5.6326951192019498E-2</v>
      </c>
      <c r="BU396" s="7">
        <v>11</v>
      </c>
      <c r="BV396" s="39">
        <v>50.248263888888886</v>
      </c>
      <c r="BW396" s="39">
        <v>37.714683831940178</v>
      </c>
      <c r="BX396" s="39">
        <v>36</v>
      </c>
      <c r="BY396" s="39">
        <v>-77.890625</v>
      </c>
      <c r="BZ396" s="39">
        <v>70.800726388525547</v>
      </c>
      <c r="CA396" s="39">
        <v>35</v>
      </c>
      <c r="CB396">
        <v>0.50704225352112675</v>
      </c>
      <c r="CC396">
        <v>0.64511311712916519</v>
      </c>
      <c r="CD396" s="7">
        <v>0.9</v>
      </c>
      <c r="CE396" s="25">
        <v>386.76271186440675</v>
      </c>
      <c r="CF396" s="25">
        <v>473.46938775510205</v>
      </c>
      <c r="CG396" s="7">
        <v>1</v>
      </c>
      <c r="CH396" s="7">
        <v>0.83333333333333337</v>
      </c>
      <c r="CI396" s="7">
        <v>0.91666666666666663</v>
      </c>
      <c r="CJ396" s="8">
        <v>2</v>
      </c>
      <c r="CK396" s="8" t="s">
        <v>507</v>
      </c>
      <c r="CL396" s="8">
        <f t="shared" si="177"/>
        <v>2</v>
      </c>
      <c r="CM396" s="8" t="s">
        <v>640</v>
      </c>
      <c r="CN396" s="8">
        <v>3</v>
      </c>
      <c r="CO396" s="8" t="s">
        <v>640</v>
      </c>
      <c r="CP396" s="8">
        <v>3</v>
      </c>
      <c r="CQ396" s="7" t="s">
        <v>642</v>
      </c>
      <c r="CR396" s="7">
        <v>3</v>
      </c>
      <c r="CS396" s="7">
        <v>9</v>
      </c>
      <c r="CT396" s="7">
        <v>2</v>
      </c>
      <c r="CU396" s="8">
        <v>0</v>
      </c>
      <c r="CV396" s="8">
        <v>0</v>
      </c>
      <c r="CW396" s="7">
        <v>0</v>
      </c>
      <c r="CX396" s="7">
        <f t="shared" si="178"/>
        <v>0</v>
      </c>
      <c r="CY396" s="7">
        <f t="shared" si="179"/>
        <v>0</v>
      </c>
      <c r="CZ396" s="7">
        <v>0</v>
      </c>
      <c r="DA396" s="7">
        <v>0</v>
      </c>
      <c r="DB396" s="7">
        <v>0</v>
      </c>
      <c r="DC396" s="7">
        <v>0</v>
      </c>
      <c r="DD396" s="7">
        <v>0</v>
      </c>
      <c r="DE396" s="7">
        <v>16</v>
      </c>
      <c r="DF396" s="8">
        <v>13</v>
      </c>
      <c r="DG396" s="7">
        <v>40</v>
      </c>
      <c r="DH396" s="8">
        <v>0.83333333333333337</v>
      </c>
      <c r="DI396" s="8">
        <v>23</v>
      </c>
      <c r="DJ396" s="8">
        <v>29</v>
      </c>
      <c r="DK396" s="8">
        <v>0.51111111111111107</v>
      </c>
      <c r="DL396" s="8">
        <f t="shared" si="157"/>
        <v>0.64444444444444449</v>
      </c>
      <c r="DM396" s="8">
        <f t="shared" si="158"/>
        <v>0.57777777777777772</v>
      </c>
      <c r="DN396" s="8">
        <v>426.95238095238096</v>
      </c>
      <c r="DO396" s="8">
        <v>449.375</v>
      </c>
      <c r="DP396" s="8">
        <v>436.64864864864865</v>
      </c>
      <c r="DQ396" s="8">
        <v>497.09523809523807</v>
      </c>
      <c r="DR396" s="8">
        <v>460.31034482758622</v>
      </c>
      <c r="DS396" s="8">
        <v>475.76</v>
      </c>
      <c r="DT396" s="8">
        <v>459.12643678160919</v>
      </c>
      <c r="DU396" s="8">
        <f t="shared" si="159"/>
        <v>-70.14285714285711</v>
      </c>
      <c r="DV396" s="8">
        <f t="shared" si="159"/>
        <v>-10.935344827586221</v>
      </c>
      <c r="DW396" s="8">
        <f t="shared" si="159"/>
        <v>-39.111351351351345</v>
      </c>
      <c r="EB396" s="7">
        <v>0.9210526</v>
      </c>
      <c r="EC396" s="7">
        <v>0.93421050000000005</v>
      </c>
      <c r="ED396" s="7">
        <v>0.9276316</v>
      </c>
      <c r="EE396" s="7">
        <v>464.45588235294099</v>
      </c>
      <c r="EF396" s="7">
        <v>455.17391304347802</v>
      </c>
      <c r="EG396" s="7">
        <v>459.78102189780998</v>
      </c>
      <c r="EH396" s="7">
        <v>-9.2819693094629105</v>
      </c>
      <c r="EI396" s="7">
        <v>5.5746750276192303E-2</v>
      </c>
      <c r="EJ396" s="7">
        <v>9</v>
      </c>
      <c r="EK396">
        <v>54.107246376811581</v>
      </c>
      <c r="EL396">
        <v>39.304735366393459</v>
      </c>
      <c r="EM396">
        <v>30</v>
      </c>
      <c r="EN396">
        <v>-59.326086956521763</v>
      </c>
      <c r="EO396">
        <v>42.824458087946823</v>
      </c>
      <c r="EP396">
        <v>38</v>
      </c>
      <c r="EQ396">
        <v>0.44117647058823528</v>
      </c>
      <c r="ER396">
        <v>0.91203126908513432</v>
      </c>
      <c r="ES396" s="7">
        <v>0.8833333333333333</v>
      </c>
      <c r="ET396" s="25">
        <v>368.43859649122805</v>
      </c>
      <c r="EU396" s="25">
        <v>436.9591836734694</v>
      </c>
      <c r="EV396" s="7">
        <v>0.96666666666666667</v>
      </c>
      <c r="EW396" s="7">
        <v>0.83333333333333337</v>
      </c>
      <c r="EX396" s="7">
        <v>0.9</v>
      </c>
    </row>
    <row r="397" spans="1:154" x14ac:dyDescent="0.25">
      <c r="A397" s="4">
        <v>4008</v>
      </c>
      <c r="B397" s="7" t="s">
        <v>111</v>
      </c>
      <c r="C397" s="7" t="str">
        <f t="shared" ref="C397:C418" si="181">RIGHT(B397,2)</f>
        <v>00</v>
      </c>
      <c r="D397" s="7">
        <f t="shared" ref="D397:D418" si="182">IF(C397&gt;0,C397+1900,C397+2000)</f>
        <v>1900</v>
      </c>
      <c r="E397" s="7">
        <f t="shared" ref="E397:E418" si="183">IF(D397=1900,2000,D397)</f>
        <v>2000</v>
      </c>
      <c r="F397" s="7">
        <f t="shared" ref="F397:F418" si="184">2019-E397</f>
        <v>19</v>
      </c>
      <c r="G397" s="7" t="s">
        <v>447</v>
      </c>
      <c r="H397" s="7">
        <f t="shared" si="170"/>
        <v>1</v>
      </c>
      <c r="I397" s="7"/>
      <c r="J397" s="7" t="s">
        <v>470</v>
      </c>
      <c r="K397" s="7">
        <f t="shared" si="165"/>
        <v>1</v>
      </c>
      <c r="L397" s="7">
        <v>12</v>
      </c>
      <c r="M397" s="7" t="s">
        <v>495</v>
      </c>
      <c r="N397" s="7">
        <f t="shared" si="172"/>
        <v>1</v>
      </c>
      <c r="O397" s="7" t="s">
        <v>495</v>
      </c>
      <c r="P397" s="7">
        <f t="shared" si="171"/>
        <v>1</v>
      </c>
      <c r="Q397" s="7" t="s">
        <v>495</v>
      </c>
      <c r="R397" s="7">
        <f t="shared" si="180"/>
        <v>1</v>
      </c>
      <c r="S397" s="7" t="s">
        <v>501</v>
      </c>
      <c r="T397" s="7">
        <f t="shared" si="176"/>
        <v>1</v>
      </c>
      <c r="U397" s="7" t="s">
        <v>509</v>
      </c>
      <c r="V397" s="25">
        <v>53</v>
      </c>
      <c r="W397" s="25">
        <v>50</v>
      </c>
      <c r="X397" s="25">
        <v>27</v>
      </c>
      <c r="Y397" s="7">
        <f t="shared" si="164"/>
        <v>3</v>
      </c>
      <c r="Z397" s="7" t="s">
        <v>513</v>
      </c>
      <c r="AA397" s="7">
        <f t="shared" si="168"/>
        <v>5</v>
      </c>
      <c r="AB397" s="7">
        <v>9</v>
      </c>
      <c r="AC397" s="7">
        <v>1</v>
      </c>
      <c r="AD397" s="7">
        <v>0</v>
      </c>
      <c r="AE397" s="7">
        <v>7</v>
      </c>
      <c r="AF397" s="7">
        <v>0</v>
      </c>
      <c r="AG397" s="7">
        <v>0</v>
      </c>
      <c r="AH397" s="7">
        <v>0</v>
      </c>
      <c r="AI397" s="7">
        <v>7</v>
      </c>
      <c r="AJ397" s="7">
        <v>0</v>
      </c>
      <c r="AK397" s="7">
        <v>0</v>
      </c>
      <c r="AL397" s="7">
        <v>6</v>
      </c>
      <c r="AM397" s="7">
        <v>27</v>
      </c>
      <c r="AN397" s="7">
        <v>31</v>
      </c>
      <c r="AO397" s="7">
        <v>43</v>
      </c>
      <c r="AP397" s="7">
        <v>39</v>
      </c>
      <c r="AQ397" s="7">
        <v>16</v>
      </c>
      <c r="AR397" s="7">
        <v>40</v>
      </c>
      <c r="AS397" s="7">
        <v>0.83333333333333337</v>
      </c>
      <c r="AT397" s="8">
        <v>23</v>
      </c>
      <c r="AU397" s="8">
        <v>34</v>
      </c>
      <c r="AV397" s="8">
        <v>0.51111111111111107</v>
      </c>
      <c r="AW397" s="8">
        <v>0.75555555555555554</v>
      </c>
      <c r="AX397" s="8">
        <v>0.6333333333333333</v>
      </c>
      <c r="AY397" s="8">
        <v>472.95238095238096</v>
      </c>
      <c r="AZ397" s="8">
        <v>535.9</v>
      </c>
      <c r="BA397" s="8">
        <v>493.25806451612902</v>
      </c>
      <c r="BB397" s="8">
        <v>494</v>
      </c>
      <c r="BC397" s="8">
        <v>563.42424242424238</v>
      </c>
      <c r="BD397" s="8">
        <v>534.91071428571433</v>
      </c>
      <c r="BE397" s="8">
        <v>520.06896551724139</v>
      </c>
      <c r="BF397" s="8">
        <v>-21.047619047619037</v>
      </c>
      <c r="BG397" s="8">
        <v>-27.524242424242402</v>
      </c>
      <c r="BH397" s="8">
        <v>-41.65264976958531</v>
      </c>
      <c r="BM397" s="7">
        <v>0.9210526</v>
      </c>
      <c r="BN397" s="7">
        <v>0.9473684</v>
      </c>
      <c r="BO397" s="7">
        <v>0.93421050000000005</v>
      </c>
      <c r="BP397" s="7">
        <v>440.20895522388099</v>
      </c>
      <c r="BQ397" s="7">
        <v>427.59420289855098</v>
      </c>
      <c r="BR397" s="7">
        <v>433.808823529412</v>
      </c>
      <c r="BS397" s="7">
        <v>-12.6147523253298</v>
      </c>
      <c r="BT397" s="7">
        <v>5.2823340221819601E-2</v>
      </c>
      <c r="BU397" s="7">
        <v>10</v>
      </c>
      <c r="BV397" s="39">
        <v>25.013581488933571</v>
      </c>
      <c r="BW397" s="39">
        <v>17.652361523233637</v>
      </c>
      <c r="BX397" s="39">
        <v>28</v>
      </c>
      <c r="BY397" s="39">
        <v>-33.875704225352159</v>
      </c>
      <c r="BZ397" s="39">
        <v>27.62054262682031</v>
      </c>
      <c r="CA397" s="39">
        <v>40</v>
      </c>
      <c r="CB397">
        <v>0.41176470588235292</v>
      </c>
      <c r="CC397">
        <v>0.73839295922927906</v>
      </c>
      <c r="CD397" s="7">
        <v>0.89166666666666672</v>
      </c>
      <c r="CE397" s="25">
        <v>365.9830508474576</v>
      </c>
      <c r="CF397" s="25">
        <v>454.70833333333331</v>
      </c>
      <c r="CG397" s="7">
        <v>1</v>
      </c>
      <c r="CH397" s="7">
        <v>0.8</v>
      </c>
      <c r="CI397" s="7">
        <v>0.9</v>
      </c>
      <c r="CJ397" s="8">
        <v>2</v>
      </c>
      <c r="CK397" s="8" t="s">
        <v>507</v>
      </c>
      <c r="CL397" s="8">
        <f t="shared" si="177"/>
        <v>2</v>
      </c>
      <c r="CM397" s="8" t="s">
        <v>631</v>
      </c>
      <c r="CN397" s="8">
        <v>2</v>
      </c>
      <c r="CO397" s="8" t="s">
        <v>634</v>
      </c>
      <c r="CP397" s="8">
        <v>0</v>
      </c>
      <c r="CQ397" s="7" t="s">
        <v>633</v>
      </c>
      <c r="CR397" s="7">
        <v>2</v>
      </c>
      <c r="CS397" s="7">
        <v>12</v>
      </c>
      <c r="CT397" s="7">
        <v>10</v>
      </c>
      <c r="CU397" s="8">
        <v>2</v>
      </c>
      <c r="CV397" s="8">
        <v>1</v>
      </c>
      <c r="CW397" s="7">
        <v>28</v>
      </c>
      <c r="CX397" s="7">
        <f t="shared" si="178"/>
        <v>0</v>
      </c>
      <c r="CY397" s="7">
        <f t="shared" si="179"/>
        <v>1</v>
      </c>
      <c r="CZ397" s="7">
        <v>1</v>
      </c>
      <c r="DA397" s="7">
        <v>0</v>
      </c>
      <c r="DB397" s="7">
        <v>9</v>
      </c>
      <c r="DC397" s="7">
        <v>18</v>
      </c>
      <c r="DD397" s="7">
        <v>1</v>
      </c>
      <c r="DE397" s="7">
        <v>9</v>
      </c>
      <c r="DF397" s="8">
        <v>17</v>
      </c>
      <c r="DG397" s="7">
        <v>31</v>
      </c>
      <c r="DH397" s="8">
        <v>0.70833333333333337</v>
      </c>
      <c r="DI397" s="8">
        <v>17</v>
      </c>
      <c r="DJ397" s="8">
        <v>28</v>
      </c>
      <c r="DK397" s="8">
        <v>0.37777777777777777</v>
      </c>
      <c r="DL397" s="8">
        <f t="shared" si="157"/>
        <v>0.62222222222222223</v>
      </c>
      <c r="DM397" s="8">
        <f t="shared" si="158"/>
        <v>0.5</v>
      </c>
      <c r="DN397" s="8">
        <v>450.39285714285717</v>
      </c>
      <c r="DO397" s="8">
        <v>426.88235294117646</v>
      </c>
      <c r="DP397" s="8">
        <v>441.51111111111112</v>
      </c>
      <c r="DQ397" s="8">
        <v>453.29411764705884</v>
      </c>
      <c r="DR397" s="8">
        <v>428.48148148148147</v>
      </c>
      <c r="DS397" s="8">
        <v>438.06818181818181</v>
      </c>
      <c r="DT397" s="8">
        <v>439.80898876404495</v>
      </c>
      <c r="DU397" s="8">
        <f t="shared" si="159"/>
        <v>-2.901260504201673</v>
      </c>
      <c r="DV397" s="8">
        <f t="shared" si="159"/>
        <v>-1.5991285403050028</v>
      </c>
      <c r="DW397" s="8">
        <f t="shared" si="159"/>
        <v>3.4429292929293069</v>
      </c>
      <c r="EB397" s="7">
        <v>0.90789470000000005</v>
      </c>
      <c r="EC397" s="7">
        <v>0.9736842</v>
      </c>
      <c r="ED397" s="7">
        <v>0.94078949999999995</v>
      </c>
      <c r="EE397" s="7">
        <v>426</v>
      </c>
      <c r="EF397" s="7">
        <v>425.01408450704201</v>
      </c>
      <c r="EG397" s="7">
        <v>425.49640287769802</v>
      </c>
      <c r="EH397" s="7">
        <v>-0.98591549295775804</v>
      </c>
      <c r="EI397" s="7">
        <v>5.4779382316405202E-2</v>
      </c>
      <c r="EJ397" s="7">
        <v>8</v>
      </c>
      <c r="EK397">
        <v>38.691019786910225</v>
      </c>
      <c r="EL397">
        <v>21.76445170512433</v>
      </c>
      <c r="EM397">
        <v>36</v>
      </c>
      <c r="EN397">
        <v>-36.628424657534225</v>
      </c>
      <c r="EO397">
        <v>31.73695598194638</v>
      </c>
      <c r="EP397">
        <v>32</v>
      </c>
      <c r="EQ397">
        <v>0.52941176470588236</v>
      </c>
      <c r="ER397">
        <v>1.0563113251159639</v>
      </c>
      <c r="ES397" s="7">
        <v>0.89166666666666672</v>
      </c>
      <c r="ET397" s="25">
        <v>342.43103448275861</v>
      </c>
      <c r="EU397" s="25">
        <v>394.08163265306121</v>
      </c>
      <c r="EV397" s="7">
        <v>1</v>
      </c>
      <c r="EW397" s="7">
        <v>0.83333333333333337</v>
      </c>
      <c r="EX397" s="7">
        <v>0.91666666666666663</v>
      </c>
    </row>
    <row r="398" spans="1:154" x14ac:dyDescent="0.25">
      <c r="A398" s="4">
        <v>4009</v>
      </c>
      <c r="B398" s="7" t="s">
        <v>326</v>
      </c>
      <c r="C398" s="7" t="str">
        <f t="shared" si="181"/>
        <v>98</v>
      </c>
      <c r="D398" s="7">
        <f t="shared" si="182"/>
        <v>1998</v>
      </c>
      <c r="E398" s="7">
        <f t="shared" si="183"/>
        <v>1998</v>
      </c>
      <c r="F398" s="7">
        <f t="shared" si="184"/>
        <v>21</v>
      </c>
      <c r="G398" s="7" t="s">
        <v>447</v>
      </c>
      <c r="H398" s="7">
        <f t="shared" si="170"/>
        <v>1</v>
      </c>
      <c r="I398" s="7"/>
      <c r="J398" s="7" t="s">
        <v>470</v>
      </c>
      <c r="K398" s="7">
        <f t="shared" si="165"/>
        <v>1</v>
      </c>
      <c r="L398" s="7">
        <v>12</v>
      </c>
      <c r="M398" s="7" t="s">
        <v>495</v>
      </c>
      <c r="N398" s="7">
        <f t="shared" si="172"/>
        <v>1</v>
      </c>
      <c r="O398" s="7" t="s">
        <v>494</v>
      </c>
      <c r="P398" s="7">
        <f t="shared" si="171"/>
        <v>0</v>
      </c>
      <c r="Q398" s="7" t="s">
        <v>495</v>
      </c>
      <c r="R398" s="7">
        <f t="shared" si="180"/>
        <v>1</v>
      </c>
      <c r="S398" s="7" t="s">
        <v>501</v>
      </c>
      <c r="T398" s="7">
        <f t="shared" si="176"/>
        <v>1</v>
      </c>
      <c r="U398" s="7" t="s">
        <v>509</v>
      </c>
      <c r="V398" s="25">
        <v>55</v>
      </c>
      <c r="W398" s="25">
        <v>80</v>
      </c>
      <c r="X398" s="25">
        <v>28</v>
      </c>
      <c r="Y398" s="7">
        <f t="shared" si="164"/>
        <v>3</v>
      </c>
      <c r="Z398" s="7" t="s">
        <v>514</v>
      </c>
      <c r="AA398" s="7">
        <f t="shared" si="168"/>
        <v>6</v>
      </c>
      <c r="AB398" s="7">
        <v>2</v>
      </c>
      <c r="AC398" s="7">
        <v>1.4000000000000001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  <c r="AI398" s="7">
        <v>0</v>
      </c>
      <c r="AJ398" s="7">
        <v>0</v>
      </c>
      <c r="AK398" s="7">
        <v>0</v>
      </c>
      <c r="AL398" s="7">
        <v>11</v>
      </c>
      <c r="AM398" s="7">
        <v>35</v>
      </c>
      <c r="AN398" s="7">
        <v>24</v>
      </c>
      <c r="AO398" s="7">
        <v>34</v>
      </c>
      <c r="AP398" s="7">
        <v>43</v>
      </c>
      <c r="AQ398" s="7">
        <v>10</v>
      </c>
      <c r="AR398" s="7">
        <v>37</v>
      </c>
      <c r="AS398" s="7">
        <v>0.91666666666666663</v>
      </c>
      <c r="AT398" s="8">
        <v>23</v>
      </c>
      <c r="AU398" s="8">
        <v>24</v>
      </c>
      <c r="AV398" s="8">
        <v>0.51111111111111107</v>
      </c>
      <c r="AW398" s="8">
        <v>0.53333333333333333</v>
      </c>
      <c r="AX398" s="8">
        <v>0.52222222222222225</v>
      </c>
      <c r="AY398" s="8">
        <v>679.09090909090912</v>
      </c>
      <c r="AZ398" s="8">
        <v>687.95</v>
      </c>
      <c r="BA398" s="8">
        <v>683.30952380952385</v>
      </c>
      <c r="BB398" s="8">
        <v>750.09090909090912</v>
      </c>
      <c r="BC398" s="8">
        <v>794.78260869565213</v>
      </c>
      <c r="BD398" s="8">
        <v>772.93333333333328</v>
      </c>
      <c r="BE398" s="8">
        <v>729.66666666666663</v>
      </c>
      <c r="BF398" s="8">
        <v>-71</v>
      </c>
      <c r="BG398" s="8">
        <v>-106.83260869565208</v>
      </c>
      <c r="BH398" s="8">
        <v>-89.623809523809427</v>
      </c>
      <c r="BM398" s="7">
        <v>0.8289474</v>
      </c>
      <c r="BN398" s="7">
        <v>0.8552632</v>
      </c>
      <c r="BO398" s="7">
        <v>0.84210529999999995</v>
      </c>
      <c r="BP398" s="7">
        <v>516.48387096774195</v>
      </c>
      <c r="BQ398" s="7">
        <v>449.20689655172401</v>
      </c>
      <c r="BR398" s="7">
        <v>483.96666666666698</v>
      </c>
      <c r="BS398" s="7">
        <v>-67.276974416017794</v>
      </c>
      <c r="BT398" s="7">
        <v>0.102394703904147</v>
      </c>
      <c r="BU398" s="7">
        <v>21</v>
      </c>
      <c r="BV398" s="39">
        <v>63.174915254237256</v>
      </c>
      <c r="BW398" s="39">
        <v>39.527327255963108</v>
      </c>
      <c r="BX398" s="39">
        <v>25</v>
      </c>
      <c r="BY398" s="39">
        <v>-137.84562528630315</v>
      </c>
      <c r="BZ398" s="39">
        <v>132.57381311568344</v>
      </c>
      <c r="CA398" s="39">
        <v>37</v>
      </c>
      <c r="CB398">
        <v>0.40322580645161288</v>
      </c>
      <c r="CC398">
        <v>0.45830192378629336</v>
      </c>
      <c r="CD398" s="7">
        <v>0.93333333333333335</v>
      </c>
      <c r="CE398" s="25">
        <v>423.57627118644069</v>
      </c>
      <c r="CF398" s="25">
        <v>462.39622641509436</v>
      </c>
      <c r="CG398" s="7">
        <v>0.98333333333333328</v>
      </c>
      <c r="CH398" s="7">
        <v>0.9</v>
      </c>
      <c r="CI398" s="7">
        <v>0.94166666666666665</v>
      </c>
      <c r="CJ398" s="8"/>
      <c r="CK398" s="8"/>
      <c r="CL398" s="8"/>
      <c r="CM398" s="8"/>
      <c r="CN398" s="8"/>
      <c r="CO398" s="8"/>
      <c r="CP398" s="8"/>
      <c r="CU398" s="8"/>
      <c r="CV398" s="8"/>
      <c r="DF398" s="8"/>
      <c r="ET398" s="25"/>
      <c r="EU398" s="25"/>
    </row>
    <row r="399" spans="1:154" x14ac:dyDescent="0.25">
      <c r="A399" s="4">
        <v>4010</v>
      </c>
      <c r="B399" s="7" t="s">
        <v>327</v>
      </c>
      <c r="C399" s="7" t="str">
        <f t="shared" si="181"/>
        <v>99</v>
      </c>
      <c r="D399" s="7">
        <f t="shared" si="182"/>
        <v>1999</v>
      </c>
      <c r="E399" s="7">
        <f t="shared" si="183"/>
        <v>1999</v>
      </c>
      <c r="F399" s="7">
        <f t="shared" si="184"/>
        <v>20</v>
      </c>
      <c r="G399" s="7" t="s">
        <v>447</v>
      </c>
      <c r="H399" s="7">
        <f t="shared" si="170"/>
        <v>1</v>
      </c>
      <c r="I399" s="7"/>
      <c r="J399" s="7" t="s">
        <v>470</v>
      </c>
      <c r="K399" s="7">
        <f t="shared" si="165"/>
        <v>1</v>
      </c>
      <c r="L399" s="7">
        <v>12</v>
      </c>
      <c r="M399" s="7" t="s">
        <v>495</v>
      </c>
      <c r="N399" s="7">
        <f t="shared" si="172"/>
        <v>1</v>
      </c>
      <c r="O399" s="7" t="s">
        <v>494</v>
      </c>
      <c r="P399" s="7">
        <f t="shared" si="171"/>
        <v>0</v>
      </c>
      <c r="Q399" s="7" t="s">
        <v>494</v>
      </c>
      <c r="R399" s="7">
        <f t="shared" si="180"/>
        <v>0</v>
      </c>
      <c r="S399" s="7" t="s">
        <v>501</v>
      </c>
      <c r="T399" s="7">
        <f t="shared" si="176"/>
        <v>1</v>
      </c>
      <c r="U399" s="7" t="s">
        <v>506</v>
      </c>
      <c r="V399" s="25">
        <v>52</v>
      </c>
      <c r="W399" s="25">
        <v>50</v>
      </c>
      <c r="X399" s="25">
        <v>25</v>
      </c>
      <c r="Y399" s="7">
        <f t="shared" si="164"/>
        <v>4</v>
      </c>
      <c r="Z399" s="7" t="s">
        <v>513</v>
      </c>
      <c r="AA399" s="7">
        <f t="shared" si="168"/>
        <v>5</v>
      </c>
      <c r="AB399" s="7">
        <v>5</v>
      </c>
      <c r="AC399" s="7">
        <v>2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2</v>
      </c>
      <c r="AL399" s="7">
        <v>16</v>
      </c>
      <c r="AM399" s="7">
        <v>24</v>
      </c>
      <c r="AN399" s="7">
        <v>28</v>
      </c>
      <c r="AO399" s="7">
        <v>36</v>
      </c>
      <c r="AP399" s="7">
        <v>37</v>
      </c>
      <c r="AQ399" s="7">
        <v>16</v>
      </c>
      <c r="AR399" s="7">
        <v>28</v>
      </c>
      <c r="AS399" s="7">
        <v>0.95833333333333337</v>
      </c>
      <c r="AT399" s="8">
        <v>23</v>
      </c>
      <c r="AU399" s="8">
        <v>31</v>
      </c>
      <c r="AV399" s="8">
        <v>0.51111111111111107</v>
      </c>
      <c r="AW399" s="8">
        <v>0.68888888888888888</v>
      </c>
      <c r="AX399" s="8">
        <v>0.6</v>
      </c>
      <c r="AY399" s="8">
        <v>543.59090909090912</v>
      </c>
      <c r="AZ399" s="8">
        <v>693.07142857142856</v>
      </c>
      <c r="BA399" s="8">
        <v>601.72222222222217</v>
      </c>
      <c r="BB399" s="8">
        <v>687.40909090909088</v>
      </c>
      <c r="BC399" s="8">
        <v>564.6</v>
      </c>
      <c r="BD399" s="8">
        <v>616.55769230769226</v>
      </c>
      <c r="BE399" s="8">
        <v>610.48863636363637</v>
      </c>
      <c r="BF399" s="8">
        <v>-143.81818181818176</v>
      </c>
      <c r="BG399" s="8">
        <v>128.47142857142853</v>
      </c>
      <c r="BH399" s="8">
        <v>-14.835470085470092</v>
      </c>
      <c r="BM399" s="7">
        <v>1</v>
      </c>
      <c r="BN399" s="7">
        <v>0.9736842</v>
      </c>
      <c r="BO399" s="7">
        <v>0.98684210000000006</v>
      </c>
      <c r="BP399" s="7">
        <v>542.58666666666704</v>
      </c>
      <c r="BQ399" s="7">
        <v>538.72602739726005</v>
      </c>
      <c r="BR399" s="7">
        <v>540.68243243243205</v>
      </c>
      <c r="BS399" s="7">
        <v>-3.8606392694064202</v>
      </c>
      <c r="BT399" s="7">
        <v>0.100843494350115</v>
      </c>
      <c r="BU399" s="7">
        <v>2</v>
      </c>
      <c r="BV399" s="39">
        <v>56.680572851805664</v>
      </c>
      <c r="BW399" s="39">
        <v>35.573198891002917</v>
      </c>
      <c r="BX399" s="39">
        <v>44</v>
      </c>
      <c r="BY399" s="39">
        <v>-89.790101634997853</v>
      </c>
      <c r="BZ399" s="39">
        <v>54.635962968833311</v>
      </c>
      <c r="CA399" s="39">
        <v>31</v>
      </c>
      <c r="CB399">
        <v>0.58666666666666667</v>
      </c>
      <c r="CC399">
        <v>0.63125636144411101</v>
      </c>
      <c r="CD399" s="7">
        <v>0.97499999999999998</v>
      </c>
      <c r="CE399" s="25">
        <v>411.9830508474576</v>
      </c>
      <c r="CF399" s="25">
        <v>472.05172413793105</v>
      </c>
      <c r="CG399" s="7">
        <v>1</v>
      </c>
      <c r="CH399" s="7">
        <v>0.96666666666666667</v>
      </c>
      <c r="CI399" s="7">
        <v>0.98333333333333328</v>
      </c>
      <c r="CJ399" s="8">
        <v>2</v>
      </c>
      <c r="CK399" s="8" t="s">
        <v>507</v>
      </c>
      <c r="CL399" s="8">
        <f t="shared" si="177"/>
        <v>2</v>
      </c>
      <c r="CM399" s="8" t="s">
        <v>643</v>
      </c>
      <c r="CN399" s="8">
        <v>4</v>
      </c>
      <c r="CO399" s="8" t="s">
        <v>640</v>
      </c>
      <c r="CP399" s="8">
        <v>3</v>
      </c>
      <c r="CQ399" s="7" t="s">
        <v>636</v>
      </c>
      <c r="CR399" s="7">
        <v>2</v>
      </c>
      <c r="CS399" s="7">
        <v>7</v>
      </c>
      <c r="CT399" s="7">
        <v>1</v>
      </c>
      <c r="CU399" s="8">
        <v>0</v>
      </c>
      <c r="CV399" s="8">
        <v>0</v>
      </c>
      <c r="CW399" s="7">
        <v>5</v>
      </c>
      <c r="CX399" s="7">
        <f t="shared" si="178"/>
        <v>0</v>
      </c>
      <c r="CY399" s="7">
        <f t="shared" si="179"/>
        <v>0</v>
      </c>
      <c r="CZ399" s="7">
        <v>1</v>
      </c>
      <c r="DA399" s="7">
        <v>1</v>
      </c>
      <c r="DB399" s="7">
        <v>3</v>
      </c>
      <c r="DC399" s="7">
        <v>0</v>
      </c>
      <c r="DD399" s="7">
        <v>0</v>
      </c>
      <c r="DE399" s="7">
        <v>27</v>
      </c>
      <c r="DF399" s="8">
        <v>21</v>
      </c>
      <c r="DG399" s="7">
        <v>36</v>
      </c>
      <c r="DH399" s="8">
        <v>0.95833333333333337</v>
      </c>
      <c r="DI399" s="8">
        <v>22</v>
      </c>
      <c r="DJ399" s="8">
        <v>28</v>
      </c>
      <c r="DK399" s="8">
        <v>0.48888888888888887</v>
      </c>
      <c r="DL399" s="8">
        <f t="shared" si="157"/>
        <v>0.62222222222222223</v>
      </c>
      <c r="DM399" s="8">
        <f t="shared" si="158"/>
        <v>0.55555555555555558</v>
      </c>
      <c r="DN399" s="8">
        <v>529.5454545454545</v>
      </c>
      <c r="DO399" s="8">
        <v>694.94117647058829</v>
      </c>
      <c r="DP399" s="8">
        <v>601.64102564102564</v>
      </c>
      <c r="DQ399" s="8">
        <v>663.5</v>
      </c>
      <c r="DR399" s="8">
        <v>605.76</v>
      </c>
      <c r="DS399" s="8">
        <v>632.78723404255322</v>
      </c>
      <c r="DT399" s="8">
        <v>618.66279069767438</v>
      </c>
      <c r="DU399" s="8">
        <f t="shared" si="159"/>
        <v>-133.9545454545455</v>
      </c>
      <c r="DV399" s="8">
        <f t="shared" si="159"/>
        <v>89.181176470588298</v>
      </c>
      <c r="DW399" s="8">
        <f t="shared" si="159"/>
        <v>-31.146208401527588</v>
      </c>
      <c r="EB399" s="7">
        <v>0.93421050000000005</v>
      </c>
      <c r="EC399" s="7">
        <v>1</v>
      </c>
      <c r="ED399" s="7">
        <v>0.96710529999999995</v>
      </c>
      <c r="EE399" s="7">
        <v>471.65671641790999</v>
      </c>
      <c r="EF399" s="7">
        <v>460.41891891891902</v>
      </c>
      <c r="EG399" s="7">
        <v>465.75886524822698</v>
      </c>
      <c r="EH399" s="7">
        <v>-11.237797498991499</v>
      </c>
      <c r="EI399" s="7">
        <v>4.4050728814640797E-2</v>
      </c>
      <c r="EJ399" s="7">
        <v>7</v>
      </c>
      <c r="EK399">
        <v>42.710537634408624</v>
      </c>
      <c r="EL399">
        <v>25.619890165892254</v>
      </c>
      <c r="EM399">
        <v>31</v>
      </c>
      <c r="EN399">
        <v>-60.562807017543854</v>
      </c>
      <c r="EO399">
        <v>51.242538812333613</v>
      </c>
      <c r="EP399">
        <v>38</v>
      </c>
      <c r="EQ399">
        <v>0.44927536231884058</v>
      </c>
      <c r="ER399">
        <v>0.70522718047127875</v>
      </c>
      <c r="ES399" s="7">
        <v>0.82499999999999996</v>
      </c>
      <c r="ET399" s="25">
        <v>403.29090909090911</v>
      </c>
      <c r="EU399" s="25">
        <v>470.84090909090907</v>
      </c>
      <c r="EV399" s="7">
        <v>0.93333333333333335</v>
      </c>
      <c r="EW399" s="7">
        <v>0.75</v>
      </c>
      <c r="EX399" s="7">
        <v>0.84166666666666667</v>
      </c>
    </row>
    <row r="400" spans="1:154" x14ac:dyDescent="0.25">
      <c r="A400" s="4">
        <v>4011</v>
      </c>
      <c r="B400" s="7" t="s">
        <v>15</v>
      </c>
      <c r="C400" s="7" t="str">
        <f t="shared" si="181"/>
        <v>00</v>
      </c>
      <c r="D400" s="7">
        <f t="shared" si="182"/>
        <v>1900</v>
      </c>
      <c r="E400" s="7">
        <f t="shared" si="183"/>
        <v>2000</v>
      </c>
      <c r="F400" s="7">
        <f t="shared" si="184"/>
        <v>19</v>
      </c>
      <c r="G400" s="7" t="s">
        <v>447</v>
      </c>
      <c r="H400" s="7">
        <f t="shared" si="170"/>
        <v>1</v>
      </c>
      <c r="I400" s="7"/>
      <c r="J400" s="7" t="s">
        <v>470</v>
      </c>
      <c r="K400" s="7">
        <f t="shared" si="165"/>
        <v>1</v>
      </c>
      <c r="L400" s="7">
        <v>12</v>
      </c>
      <c r="M400" s="7" t="s">
        <v>494</v>
      </c>
      <c r="N400" s="7">
        <f t="shared" si="172"/>
        <v>0</v>
      </c>
      <c r="O400" s="7" t="s">
        <v>495</v>
      </c>
      <c r="P400" s="7">
        <f t="shared" si="171"/>
        <v>1</v>
      </c>
      <c r="Q400" s="7" t="s">
        <v>495</v>
      </c>
      <c r="R400" s="7">
        <f t="shared" si="180"/>
        <v>1</v>
      </c>
      <c r="S400" s="7" t="s">
        <v>501</v>
      </c>
      <c r="T400" s="7">
        <f t="shared" si="176"/>
        <v>1</v>
      </c>
      <c r="U400" s="7" t="s">
        <v>509</v>
      </c>
      <c r="V400" s="25">
        <v>52</v>
      </c>
      <c r="W400" s="25">
        <v>30</v>
      </c>
      <c r="X400" s="25">
        <v>34</v>
      </c>
      <c r="Y400" s="7">
        <f t="shared" ref="Y400:Y463" si="185">IF(ISNUMBER(SEARCH("טובה מאוד",U400)),4,IF(ISNUMBER(SEARCH("די טובה",U400)),3,IF(ISNUMBER(SEARCH("די רעה",U400)),2,1)))</f>
        <v>3</v>
      </c>
      <c r="Z400" s="7" t="s">
        <v>514</v>
      </c>
      <c r="AA400" s="7">
        <f t="shared" si="168"/>
        <v>6</v>
      </c>
      <c r="AB400" s="7">
        <v>11</v>
      </c>
      <c r="AC400" s="7">
        <v>12</v>
      </c>
      <c r="AD400" s="7">
        <v>2</v>
      </c>
      <c r="AE400" s="7">
        <v>21</v>
      </c>
      <c r="AF400" s="7">
        <v>4</v>
      </c>
      <c r="AG400" s="7">
        <v>4</v>
      </c>
      <c r="AH400" s="7">
        <v>6</v>
      </c>
      <c r="AI400" s="7">
        <v>7</v>
      </c>
      <c r="AJ400" s="7">
        <v>3</v>
      </c>
      <c r="AK400" s="7">
        <v>1</v>
      </c>
      <c r="AL400" s="7">
        <v>12</v>
      </c>
      <c r="AM400" s="7">
        <v>25</v>
      </c>
      <c r="AN400" s="7">
        <v>25</v>
      </c>
      <c r="AO400" s="7">
        <v>33</v>
      </c>
      <c r="AP400" s="7">
        <v>28</v>
      </c>
      <c r="AQ400" s="7">
        <v>26.285714285714285</v>
      </c>
      <c r="AR400" s="7">
        <v>31</v>
      </c>
      <c r="AS400" s="7">
        <v>0.91666666666666663</v>
      </c>
      <c r="AT400" s="8">
        <v>27</v>
      </c>
      <c r="AU400" s="8">
        <v>28</v>
      </c>
      <c r="AV400" s="8">
        <v>0.6</v>
      </c>
      <c r="AW400" s="8">
        <v>0.62222222222222223</v>
      </c>
      <c r="AX400" s="8">
        <v>0.61111111111111116</v>
      </c>
      <c r="AY400" s="8">
        <v>1026.6923076923076</v>
      </c>
      <c r="AZ400" s="8">
        <v>1176.9000000000001</v>
      </c>
      <c r="BA400" s="8">
        <v>1092</v>
      </c>
      <c r="BB400" s="8">
        <v>1047.8333333333333</v>
      </c>
      <c r="BC400" s="8">
        <v>1119.1904761904761</v>
      </c>
      <c r="BD400" s="8">
        <v>1086.2564102564102</v>
      </c>
      <c r="BE400" s="8">
        <v>1088.3870967741937</v>
      </c>
      <c r="BF400" s="8">
        <v>-21.141025641025635</v>
      </c>
      <c r="BG400" s="8">
        <v>57.709523809523944</v>
      </c>
      <c r="BH400" s="8">
        <v>5.7435897435898369</v>
      </c>
      <c r="BM400" s="26">
        <v>0.63157890000000005</v>
      </c>
      <c r="BN400" s="26">
        <v>0.71052630000000006</v>
      </c>
      <c r="BO400" s="26">
        <v>0.6710526</v>
      </c>
      <c r="BP400" s="26">
        <v>1028.8181818181799</v>
      </c>
      <c r="BQ400" s="26">
        <v>1139.58974358974</v>
      </c>
      <c r="BR400" s="26">
        <v>1088.81944444444</v>
      </c>
      <c r="BS400" s="26">
        <v>110.77156177156201</v>
      </c>
      <c r="BT400" s="26">
        <v>0.150196880258955</v>
      </c>
      <c r="BU400" s="26">
        <v>52</v>
      </c>
      <c r="BV400" s="39">
        <v>370.27156177156206</v>
      </c>
      <c r="BW400" s="39">
        <v>219.8593323765397</v>
      </c>
      <c r="BX400" s="39">
        <v>22</v>
      </c>
      <c r="BY400" s="39">
        <v>-408.22843822843822</v>
      </c>
      <c r="BZ400" s="39">
        <v>235.18225744064128</v>
      </c>
      <c r="CA400" s="39">
        <v>11</v>
      </c>
      <c r="CB400">
        <v>0.66666666666666663</v>
      </c>
      <c r="CC400">
        <v>0.90702049905784343</v>
      </c>
      <c r="CD400" s="7">
        <v>0.92500000000000004</v>
      </c>
      <c r="CE400" s="25">
        <v>483.68965517241378</v>
      </c>
      <c r="CF400" s="25">
        <v>614.13207547169816</v>
      </c>
      <c r="CG400" s="7">
        <v>0.98333333333333328</v>
      </c>
      <c r="CH400" s="7">
        <v>0.8833333333333333</v>
      </c>
      <c r="CI400" s="7">
        <v>0.93333333333333335</v>
      </c>
      <c r="CJ400" s="8">
        <v>3</v>
      </c>
      <c r="CK400" s="8" t="s">
        <v>507</v>
      </c>
      <c r="CL400" s="8">
        <f t="shared" si="177"/>
        <v>2</v>
      </c>
      <c r="CM400" s="8" t="s">
        <v>639</v>
      </c>
      <c r="CN400" s="8">
        <v>1</v>
      </c>
      <c r="CO400" s="8" t="s">
        <v>640</v>
      </c>
      <c r="CP400" s="8">
        <v>3</v>
      </c>
      <c r="CQ400" s="7" t="s">
        <v>642</v>
      </c>
      <c r="CR400" s="7">
        <v>3</v>
      </c>
      <c r="CS400" s="7">
        <v>15</v>
      </c>
      <c r="CT400" s="7">
        <v>17</v>
      </c>
      <c r="CU400" s="8">
        <v>1</v>
      </c>
      <c r="CV400" s="8">
        <v>0</v>
      </c>
      <c r="CW400" s="7">
        <v>53</v>
      </c>
      <c r="CX400" s="7">
        <f t="shared" si="178"/>
        <v>1</v>
      </c>
      <c r="CY400" s="7">
        <f t="shared" si="179"/>
        <v>1</v>
      </c>
      <c r="CZ400" s="7">
        <v>9</v>
      </c>
      <c r="DA400" s="7">
        <v>5</v>
      </c>
      <c r="DB400" s="7">
        <v>22</v>
      </c>
      <c r="DC400" s="7">
        <v>17</v>
      </c>
      <c r="DD400" s="7">
        <v>6</v>
      </c>
      <c r="DE400" s="7">
        <v>25</v>
      </c>
      <c r="DF400" s="8">
        <v>19</v>
      </c>
      <c r="DG400" s="7">
        <v>13</v>
      </c>
      <c r="DH400" s="8">
        <v>0.875</v>
      </c>
      <c r="DI400" s="8">
        <v>30</v>
      </c>
      <c r="DJ400" s="8">
        <v>33</v>
      </c>
      <c r="DK400" s="8">
        <v>0.66666666666666663</v>
      </c>
      <c r="DL400" s="8">
        <f t="shared" si="157"/>
        <v>0.73333333333333328</v>
      </c>
      <c r="DM400" s="8">
        <f t="shared" si="158"/>
        <v>0.7</v>
      </c>
      <c r="DN400" s="8">
        <v>746.53846153846155</v>
      </c>
      <c r="DO400" s="8">
        <v>794.66666666666663</v>
      </c>
      <c r="DP400" s="8">
        <v>769.64</v>
      </c>
      <c r="DQ400" s="8">
        <v>762.82142857142856</v>
      </c>
      <c r="DR400" s="8">
        <v>739.83870967741939</v>
      </c>
      <c r="DS400" s="8">
        <v>750.74576271186436</v>
      </c>
      <c r="DT400" s="8">
        <v>756.36904761904759</v>
      </c>
      <c r="DU400" s="8">
        <f t="shared" si="159"/>
        <v>-16.282967032967008</v>
      </c>
      <c r="DV400" s="8">
        <f t="shared" si="159"/>
        <v>54.827956989247241</v>
      </c>
      <c r="DW400" s="8">
        <f t="shared" si="159"/>
        <v>18.894237288135628</v>
      </c>
      <c r="EB400" s="7">
        <v>0.93421050000000005</v>
      </c>
      <c r="EC400" s="7">
        <v>0.9736842</v>
      </c>
      <c r="ED400" s="7">
        <v>0.9539474</v>
      </c>
      <c r="EE400" s="7">
        <v>515.857142857143</v>
      </c>
      <c r="EF400" s="7">
        <v>497.91549295774598</v>
      </c>
      <c r="EG400" s="7">
        <v>506.82269503546098</v>
      </c>
      <c r="EH400" s="7">
        <v>-17.941649899396399</v>
      </c>
      <c r="EI400" s="7">
        <v>9.7611014629601797E-2</v>
      </c>
      <c r="EJ400" s="7">
        <v>7</v>
      </c>
      <c r="EK400">
        <v>61.348290598290639</v>
      </c>
      <c r="EL400">
        <v>41.315466648125799</v>
      </c>
      <c r="EM400">
        <v>39</v>
      </c>
      <c r="EN400">
        <v>-105.02060931899638</v>
      </c>
      <c r="EO400">
        <v>100.24899282244526</v>
      </c>
      <c r="EP400">
        <v>31</v>
      </c>
      <c r="EQ400">
        <v>0.55714285714285716</v>
      </c>
      <c r="ER400">
        <v>0.58415477682049421</v>
      </c>
      <c r="ES400" s="7">
        <v>0.95</v>
      </c>
      <c r="ET400" s="25">
        <v>423.5344827586207</v>
      </c>
      <c r="EU400" s="25">
        <v>557.19642857142856</v>
      </c>
      <c r="EV400" s="7">
        <v>0.98333333333333328</v>
      </c>
      <c r="EW400" s="7">
        <v>0.93333333333333335</v>
      </c>
      <c r="EX400" s="7">
        <v>0.95833333333333337</v>
      </c>
    </row>
    <row r="401" spans="1:154" x14ac:dyDescent="0.25">
      <c r="A401" s="4">
        <v>4012</v>
      </c>
      <c r="B401" s="7" t="s">
        <v>328</v>
      </c>
      <c r="C401" s="7" t="str">
        <f t="shared" si="181"/>
        <v>99</v>
      </c>
      <c r="D401" s="7">
        <f t="shared" si="182"/>
        <v>1999</v>
      </c>
      <c r="E401" s="7">
        <f t="shared" si="183"/>
        <v>1999</v>
      </c>
      <c r="F401" s="7">
        <f t="shared" si="184"/>
        <v>20</v>
      </c>
      <c r="G401" s="7" t="s">
        <v>459</v>
      </c>
      <c r="H401" s="7">
        <f t="shared" si="170"/>
        <v>0</v>
      </c>
      <c r="I401" s="7">
        <v>2002</v>
      </c>
      <c r="J401" s="7" t="s">
        <v>476</v>
      </c>
      <c r="K401" s="7">
        <f t="shared" ref="K401:K464" si="186">IF(ISNUMBER(SEARCH("עברית",J401)),1,0)</f>
        <v>0</v>
      </c>
      <c r="L401" s="7">
        <v>12</v>
      </c>
      <c r="M401" s="7" t="s">
        <v>495</v>
      </c>
      <c r="N401" s="7">
        <f t="shared" si="172"/>
        <v>1</v>
      </c>
      <c r="O401" s="7" t="s">
        <v>494</v>
      </c>
      <c r="P401" s="7">
        <f t="shared" si="171"/>
        <v>0</v>
      </c>
      <c r="Q401" s="7" t="s">
        <v>494</v>
      </c>
      <c r="R401" s="7">
        <f t="shared" si="180"/>
        <v>0</v>
      </c>
      <c r="S401" s="7" t="s">
        <v>501</v>
      </c>
      <c r="T401" s="7">
        <f t="shared" si="176"/>
        <v>1</v>
      </c>
      <c r="U401" s="7" t="s">
        <v>509</v>
      </c>
      <c r="V401" s="25">
        <v>47</v>
      </c>
      <c r="W401" s="25">
        <v>40</v>
      </c>
      <c r="X401" s="25">
        <v>19</v>
      </c>
      <c r="Y401" s="7">
        <f t="shared" si="185"/>
        <v>3</v>
      </c>
      <c r="Z401" s="7" t="s">
        <v>514</v>
      </c>
      <c r="AA401" s="7">
        <f t="shared" si="168"/>
        <v>6</v>
      </c>
      <c r="AB401" s="7">
        <v>2</v>
      </c>
      <c r="AC401" s="7">
        <v>1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9</v>
      </c>
      <c r="AM401" s="7">
        <v>30</v>
      </c>
      <c r="AN401" s="7">
        <v>28</v>
      </c>
      <c r="AO401" s="7">
        <v>35</v>
      </c>
      <c r="AP401" s="7">
        <v>35</v>
      </c>
      <c r="AQ401" s="7">
        <v>21</v>
      </c>
      <c r="AR401" s="7">
        <v>33</v>
      </c>
      <c r="AS401" s="7">
        <v>0.83333333333333337</v>
      </c>
      <c r="AT401" s="8">
        <v>11</v>
      </c>
      <c r="AU401" s="8">
        <v>16</v>
      </c>
      <c r="AV401" s="8">
        <v>0.24444444444444444</v>
      </c>
      <c r="AW401" s="8">
        <v>0.35555555555555557</v>
      </c>
      <c r="AX401" s="8">
        <v>0.3</v>
      </c>
      <c r="AY401" s="8">
        <v>921.72727272727275</v>
      </c>
      <c r="AZ401" s="8">
        <v>783.24137931034488</v>
      </c>
      <c r="BA401" s="8">
        <v>856.95161290322585</v>
      </c>
      <c r="BB401" s="8">
        <v>982.8</v>
      </c>
      <c r="BC401" s="8">
        <v>956.8</v>
      </c>
      <c r="BD401" s="8">
        <v>967.2</v>
      </c>
      <c r="BE401" s="8">
        <v>888.63218390804593</v>
      </c>
      <c r="BF401" s="8">
        <v>-61.072727272727207</v>
      </c>
      <c r="BG401" s="8">
        <v>-173.55862068965507</v>
      </c>
      <c r="BH401" s="8">
        <v>-110.2483870967742</v>
      </c>
      <c r="BM401" s="9"/>
      <c r="BN401" s="9"/>
      <c r="BO401" s="9"/>
      <c r="BP401" s="9"/>
      <c r="BQ401" s="9"/>
      <c r="BR401" s="9"/>
      <c r="BS401" s="9"/>
      <c r="BT401" s="9"/>
      <c r="BU401" s="9"/>
      <c r="BV401" s="39"/>
      <c r="BW401" s="39"/>
      <c r="BX401" s="39"/>
      <c r="BY401" s="39"/>
      <c r="BZ401" s="39"/>
      <c r="CA401" s="39"/>
      <c r="CB401"/>
      <c r="CC401"/>
      <c r="CD401" s="7">
        <v>0.92500000000000004</v>
      </c>
      <c r="CE401" s="25">
        <v>435.57894736842104</v>
      </c>
      <c r="CF401" s="25">
        <v>530.7962962962963</v>
      </c>
      <c r="CG401" s="7">
        <v>0.98333333333333328</v>
      </c>
      <c r="CH401" s="7">
        <v>0.91666666666666663</v>
      </c>
      <c r="CI401" s="7">
        <v>0.95</v>
      </c>
      <c r="CJ401" s="8">
        <v>2</v>
      </c>
      <c r="CK401" s="8" t="s">
        <v>506</v>
      </c>
      <c r="CL401" s="8">
        <f t="shared" si="177"/>
        <v>4</v>
      </c>
      <c r="CM401" s="8" t="s">
        <v>634</v>
      </c>
      <c r="CN401" s="8">
        <v>0</v>
      </c>
      <c r="CO401" s="8" t="s">
        <v>634</v>
      </c>
      <c r="CP401" s="8">
        <v>0</v>
      </c>
      <c r="CQ401" s="7" t="s">
        <v>635</v>
      </c>
      <c r="CR401" s="7">
        <v>0</v>
      </c>
      <c r="CS401" s="7">
        <v>1</v>
      </c>
      <c r="CT401" s="7">
        <v>1</v>
      </c>
      <c r="CU401" s="8">
        <v>0</v>
      </c>
      <c r="CV401" s="8">
        <v>0</v>
      </c>
      <c r="CW401" s="7">
        <v>0</v>
      </c>
      <c r="CX401" s="7">
        <f t="shared" si="178"/>
        <v>0</v>
      </c>
      <c r="CY401" s="7">
        <f t="shared" si="179"/>
        <v>0</v>
      </c>
      <c r="CZ401" s="7">
        <v>0</v>
      </c>
      <c r="DA401" s="7">
        <v>0</v>
      </c>
      <c r="DB401" s="7">
        <v>0</v>
      </c>
      <c r="DC401" s="7">
        <v>0</v>
      </c>
      <c r="DD401" s="7">
        <v>0</v>
      </c>
      <c r="DE401" s="7">
        <v>6</v>
      </c>
      <c r="DF401" s="8">
        <v>32</v>
      </c>
      <c r="DG401" s="7">
        <v>38</v>
      </c>
      <c r="DH401" s="8">
        <v>0.875</v>
      </c>
      <c r="DI401" s="8">
        <v>19</v>
      </c>
      <c r="DJ401" s="8">
        <v>21</v>
      </c>
      <c r="DK401" s="8">
        <v>0.42222222222222222</v>
      </c>
      <c r="DL401" s="8">
        <f t="shared" si="157"/>
        <v>0.46666666666666667</v>
      </c>
      <c r="DM401" s="8">
        <f t="shared" si="158"/>
        <v>0.44444444444444442</v>
      </c>
      <c r="DN401" s="8">
        <v>556.46153846153845</v>
      </c>
      <c r="DO401" s="8">
        <v>667.56521739130437</v>
      </c>
      <c r="DP401" s="8">
        <v>608.61224489795916</v>
      </c>
      <c r="DQ401" s="8">
        <v>695.27777777777783</v>
      </c>
      <c r="DR401" s="8">
        <v>637.95238095238096</v>
      </c>
      <c r="DS401" s="8">
        <v>664.41025641025647</v>
      </c>
      <c r="DT401" s="8">
        <v>633.34090909090912</v>
      </c>
      <c r="DU401" s="8">
        <f t="shared" si="159"/>
        <v>-138.81623931623938</v>
      </c>
      <c r="DV401" s="8">
        <f t="shared" si="159"/>
        <v>29.612836438923409</v>
      </c>
      <c r="DW401" s="8">
        <f t="shared" si="159"/>
        <v>-55.798011512297307</v>
      </c>
      <c r="EB401" s="7">
        <v>0.9736842</v>
      </c>
      <c r="EC401" s="7">
        <v>0.96052630000000006</v>
      </c>
      <c r="ED401" s="7">
        <v>0.96710529999999995</v>
      </c>
      <c r="EE401" s="7">
        <v>465.25714285714298</v>
      </c>
      <c r="EF401" s="7">
        <v>476.16666666666703</v>
      </c>
      <c r="EG401" s="7">
        <v>470.78873239436598</v>
      </c>
      <c r="EH401" s="7">
        <v>10.909523809523799</v>
      </c>
      <c r="EI401" s="7">
        <v>5.9068493659615702E-2</v>
      </c>
      <c r="EJ401" s="7">
        <v>6</v>
      </c>
      <c r="EK401">
        <v>50.714285714285758</v>
      </c>
      <c r="EL401">
        <v>38.115864951457304</v>
      </c>
      <c r="EM401">
        <v>42</v>
      </c>
      <c r="EN401">
        <v>-67.233333333333277</v>
      </c>
      <c r="EO401">
        <v>80.192934019567289</v>
      </c>
      <c r="EP401">
        <v>30</v>
      </c>
      <c r="EQ401">
        <v>0.58333333333333337</v>
      </c>
      <c r="ER401">
        <v>0.75430271265670501</v>
      </c>
      <c r="ES401" s="7">
        <v>0.95833333333333337</v>
      </c>
      <c r="ET401" s="25">
        <v>409.4655172413793</v>
      </c>
      <c r="EU401" s="25">
        <v>468.07017543859649</v>
      </c>
      <c r="EV401" s="7">
        <v>1</v>
      </c>
      <c r="EW401" s="7">
        <v>0.98333333333333328</v>
      </c>
      <c r="EX401" s="7">
        <v>0.9916666666666667</v>
      </c>
    </row>
    <row r="402" spans="1:154" x14ac:dyDescent="0.25">
      <c r="A402" s="4">
        <v>4013</v>
      </c>
      <c r="B402" s="7" t="s">
        <v>329</v>
      </c>
      <c r="C402" s="7" t="str">
        <f t="shared" si="181"/>
        <v>00</v>
      </c>
      <c r="D402" s="7">
        <f t="shared" si="182"/>
        <v>1900</v>
      </c>
      <c r="E402" s="7">
        <f t="shared" si="183"/>
        <v>2000</v>
      </c>
      <c r="F402" s="7">
        <f t="shared" si="184"/>
        <v>19</v>
      </c>
      <c r="G402" s="7" t="s">
        <v>447</v>
      </c>
      <c r="H402" s="7">
        <f t="shared" si="170"/>
        <v>1</v>
      </c>
      <c r="I402" s="7"/>
      <c r="J402" s="7" t="s">
        <v>470</v>
      </c>
      <c r="K402" s="7">
        <f t="shared" si="186"/>
        <v>1</v>
      </c>
      <c r="L402" s="7">
        <v>12</v>
      </c>
      <c r="M402" s="7" t="s">
        <v>495</v>
      </c>
      <c r="N402" s="7">
        <f t="shared" si="172"/>
        <v>1</v>
      </c>
      <c r="O402" s="7" t="s">
        <v>494</v>
      </c>
      <c r="P402" s="7">
        <f t="shared" si="171"/>
        <v>0</v>
      </c>
      <c r="Q402" s="7" t="s">
        <v>495</v>
      </c>
      <c r="R402" s="7">
        <f t="shared" si="180"/>
        <v>1</v>
      </c>
      <c r="S402" s="7" t="s">
        <v>501</v>
      </c>
      <c r="T402" s="7">
        <f t="shared" si="176"/>
        <v>1</v>
      </c>
      <c r="U402" s="7" t="s">
        <v>506</v>
      </c>
      <c r="V402" s="25">
        <v>50</v>
      </c>
      <c r="W402" s="25">
        <v>50</v>
      </c>
      <c r="X402" s="25">
        <v>19</v>
      </c>
      <c r="Y402" s="7">
        <f t="shared" si="185"/>
        <v>4</v>
      </c>
      <c r="Z402" s="7" t="s">
        <v>514</v>
      </c>
      <c r="AA402" s="7">
        <f t="shared" si="168"/>
        <v>6</v>
      </c>
      <c r="AB402" s="7">
        <v>0</v>
      </c>
      <c r="AC402" s="7">
        <v>0</v>
      </c>
      <c r="AD402" s="7">
        <v>9</v>
      </c>
      <c r="AE402" s="7">
        <v>0</v>
      </c>
      <c r="AF402" s="7">
        <v>0</v>
      </c>
      <c r="AG402" s="7">
        <v>0</v>
      </c>
      <c r="AH402" s="7">
        <v>0</v>
      </c>
      <c r="AI402" s="7">
        <v>0</v>
      </c>
      <c r="AJ402" s="7">
        <v>0</v>
      </c>
      <c r="AK402" s="7">
        <v>0</v>
      </c>
      <c r="AL402" s="7">
        <v>0</v>
      </c>
      <c r="AM402" s="7">
        <v>35</v>
      </c>
      <c r="AN402" s="7">
        <v>28</v>
      </c>
      <c r="AO402" s="7">
        <v>36</v>
      </c>
      <c r="AP402" s="7">
        <v>38</v>
      </c>
      <c r="AQ402" s="7">
        <v>14</v>
      </c>
      <c r="AR402" s="7">
        <v>39</v>
      </c>
      <c r="AS402" s="7">
        <v>0.95833333333333337</v>
      </c>
      <c r="AT402" s="8">
        <v>24</v>
      </c>
      <c r="AU402" s="8">
        <v>30</v>
      </c>
      <c r="AV402" s="8">
        <v>0.53333333333333333</v>
      </c>
      <c r="AW402" s="8">
        <v>0.66666666666666663</v>
      </c>
      <c r="AX402" s="8">
        <v>0.6</v>
      </c>
      <c r="AY402" s="8">
        <v>898.61904761904759</v>
      </c>
      <c r="AZ402" s="8">
        <v>1077.2857142857142</v>
      </c>
      <c r="BA402" s="8">
        <v>970.08571428571429</v>
      </c>
      <c r="BB402" s="8">
        <v>1098.7727272727273</v>
      </c>
      <c r="BC402" s="8">
        <v>936.33333333333337</v>
      </c>
      <c r="BD402" s="8">
        <v>1009.265306122449</v>
      </c>
      <c r="BE402" s="8">
        <v>992.94047619047615</v>
      </c>
      <c r="BF402" s="8">
        <v>-200.15367965367966</v>
      </c>
      <c r="BG402" s="8">
        <v>140.95238095238085</v>
      </c>
      <c r="BH402" s="8">
        <v>-39.179591836734744</v>
      </c>
      <c r="BM402" s="7">
        <v>0.9473684</v>
      </c>
      <c r="BN402" s="7">
        <v>0.98684210000000006</v>
      </c>
      <c r="BO402" s="7">
        <v>0.96710529999999995</v>
      </c>
      <c r="BP402" s="7">
        <v>411.17142857142898</v>
      </c>
      <c r="BQ402" s="7">
        <v>423.31506849315099</v>
      </c>
      <c r="BR402" s="7">
        <v>417.37062937062899</v>
      </c>
      <c r="BS402" s="7">
        <v>12.1436399217221</v>
      </c>
      <c r="BT402" s="7">
        <v>3.9637190413351599E-2</v>
      </c>
      <c r="BU402" s="7">
        <v>5</v>
      </c>
      <c r="BV402" s="39">
        <v>37.376447876447891</v>
      </c>
      <c r="BW402" s="39">
        <v>27.375941570487569</v>
      </c>
      <c r="BX402" s="39">
        <v>42</v>
      </c>
      <c r="BY402" s="39">
        <v>-33.234389561975739</v>
      </c>
      <c r="BZ402" s="39">
        <v>28.309063770419353</v>
      </c>
      <c r="CA402" s="39">
        <v>29</v>
      </c>
      <c r="CB402">
        <v>0.59154929577464788</v>
      </c>
      <c r="CC402">
        <v>1.1246316953331732</v>
      </c>
      <c r="CD402" s="7">
        <v>0.98333333333333328</v>
      </c>
      <c r="CE402" s="25">
        <v>409.91666666666669</v>
      </c>
      <c r="CF402" s="25">
        <v>461.9655172413793</v>
      </c>
      <c r="CG402" s="7">
        <v>1</v>
      </c>
      <c r="CH402" s="7">
        <v>0.96666666666666667</v>
      </c>
      <c r="CI402" s="7">
        <v>0.98333333333333328</v>
      </c>
      <c r="CJ402" s="8">
        <v>3</v>
      </c>
      <c r="CK402" s="8" t="s">
        <v>504</v>
      </c>
      <c r="CL402" s="8">
        <f t="shared" si="177"/>
        <v>3</v>
      </c>
      <c r="CM402" s="8" t="s">
        <v>634</v>
      </c>
      <c r="CN402" s="8">
        <v>0</v>
      </c>
      <c r="CO402" s="8" t="s">
        <v>634</v>
      </c>
      <c r="CP402" s="8">
        <v>0</v>
      </c>
      <c r="CQ402" s="7" t="s">
        <v>635</v>
      </c>
      <c r="CR402" s="7">
        <v>0</v>
      </c>
      <c r="CS402" s="7">
        <v>1</v>
      </c>
      <c r="CT402" s="7">
        <v>1</v>
      </c>
      <c r="CU402" s="8">
        <v>1</v>
      </c>
      <c r="CV402" s="8">
        <v>2</v>
      </c>
      <c r="CW402" s="7">
        <v>14</v>
      </c>
      <c r="CX402" s="7">
        <f t="shared" si="178"/>
        <v>0</v>
      </c>
      <c r="CY402" s="7">
        <f t="shared" si="179"/>
        <v>0</v>
      </c>
      <c r="CZ402" s="7">
        <v>1</v>
      </c>
      <c r="DA402" s="7">
        <v>0</v>
      </c>
      <c r="DB402" s="7">
        <v>1</v>
      </c>
      <c r="DC402" s="7">
        <v>12</v>
      </c>
      <c r="DD402" s="7">
        <v>1</v>
      </c>
      <c r="DE402" s="7">
        <v>36</v>
      </c>
      <c r="DF402" s="8">
        <v>33</v>
      </c>
      <c r="DG402" s="7">
        <v>40</v>
      </c>
      <c r="DH402" s="8">
        <v>0.875</v>
      </c>
      <c r="DI402" s="8">
        <v>28</v>
      </c>
      <c r="DJ402" s="8">
        <v>23</v>
      </c>
      <c r="DK402" s="8">
        <v>0.62222222222222223</v>
      </c>
      <c r="DL402" s="8">
        <f t="shared" si="157"/>
        <v>0.51111111111111107</v>
      </c>
      <c r="DM402" s="8">
        <f t="shared" si="158"/>
        <v>0.56666666666666665</v>
      </c>
      <c r="DN402" s="8">
        <v>923</v>
      </c>
      <c r="DO402" s="8">
        <v>810.7</v>
      </c>
      <c r="DP402" s="8">
        <v>856.94117647058829</v>
      </c>
      <c r="DQ402" s="8">
        <v>981.03846153846155</v>
      </c>
      <c r="DR402" s="8">
        <v>894.89473684210532</v>
      </c>
      <c r="DS402" s="8">
        <v>944.66666666666663</v>
      </c>
      <c r="DT402" s="8">
        <v>906.91139240506334</v>
      </c>
      <c r="DU402" s="8">
        <f t="shared" si="159"/>
        <v>-58.038461538461547</v>
      </c>
      <c r="DV402" s="8">
        <f t="shared" si="159"/>
        <v>-84.194736842105272</v>
      </c>
      <c r="DW402" s="8">
        <f t="shared" si="159"/>
        <v>-87.72549019607834</v>
      </c>
      <c r="EB402" s="7">
        <v>1</v>
      </c>
      <c r="EC402" s="7">
        <v>0.98684210000000006</v>
      </c>
      <c r="ED402" s="7">
        <v>0.99342109999999995</v>
      </c>
      <c r="EE402" s="7">
        <v>454.95890410958901</v>
      </c>
      <c r="EF402" s="7">
        <v>442.43661971831</v>
      </c>
      <c r="EG402" s="7">
        <v>448.784722222222</v>
      </c>
      <c r="EH402" s="7">
        <v>-12.522284391279101</v>
      </c>
      <c r="EI402" s="7">
        <v>8.3823934973502601E-2</v>
      </c>
      <c r="EJ402" s="7">
        <v>5</v>
      </c>
      <c r="EK402">
        <v>38.26995305164322</v>
      </c>
      <c r="EL402">
        <v>26.640388838384396</v>
      </c>
      <c r="EM402">
        <v>42</v>
      </c>
      <c r="EN402">
        <v>-81.337573830077218</v>
      </c>
      <c r="EO402">
        <v>72.500816314612081</v>
      </c>
      <c r="EP402">
        <v>31</v>
      </c>
      <c r="EQ402">
        <v>0.57534246575342463</v>
      </c>
      <c r="ER402">
        <v>0.4705076786725062</v>
      </c>
      <c r="ES402" s="7">
        <v>0.97499999999999998</v>
      </c>
      <c r="ET402" s="25">
        <v>381.50847457627117</v>
      </c>
      <c r="EU402" s="25">
        <v>432.44827586206895</v>
      </c>
      <c r="EV402" s="7">
        <v>1</v>
      </c>
      <c r="EW402" s="7">
        <v>0.98333333333333328</v>
      </c>
      <c r="EX402" s="7">
        <v>0.9916666666666667</v>
      </c>
    </row>
    <row r="403" spans="1:154" x14ac:dyDescent="0.25">
      <c r="A403" s="4">
        <v>4014</v>
      </c>
      <c r="B403" s="7" t="s">
        <v>330</v>
      </c>
      <c r="C403" s="7" t="str">
        <f t="shared" si="181"/>
        <v>99</v>
      </c>
      <c r="D403" s="7">
        <f t="shared" si="182"/>
        <v>1999</v>
      </c>
      <c r="E403" s="7">
        <f t="shared" si="183"/>
        <v>1999</v>
      </c>
      <c r="F403" s="7">
        <f t="shared" si="184"/>
        <v>20</v>
      </c>
      <c r="G403" s="7" t="s">
        <v>447</v>
      </c>
      <c r="H403" s="7">
        <f t="shared" si="170"/>
        <v>1</v>
      </c>
      <c r="I403" s="7"/>
      <c r="J403" s="7" t="s">
        <v>470</v>
      </c>
      <c r="K403" s="7">
        <f t="shared" si="186"/>
        <v>1</v>
      </c>
      <c r="L403" s="7">
        <v>12</v>
      </c>
      <c r="M403" s="7" t="s">
        <v>495</v>
      </c>
      <c r="N403" s="7">
        <f t="shared" si="172"/>
        <v>1</v>
      </c>
      <c r="O403" s="7" t="s">
        <v>494</v>
      </c>
      <c r="P403" s="7">
        <f t="shared" si="171"/>
        <v>0</v>
      </c>
      <c r="Q403" s="7" t="s">
        <v>495</v>
      </c>
      <c r="R403" s="7">
        <f t="shared" si="180"/>
        <v>1</v>
      </c>
      <c r="S403" s="7" t="s">
        <v>501</v>
      </c>
      <c r="T403" s="7">
        <f t="shared" si="176"/>
        <v>1</v>
      </c>
      <c r="U403" s="7" t="s">
        <v>509</v>
      </c>
      <c r="V403" s="25">
        <v>55</v>
      </c>
      <c r="W403" s="25">
        <v>60</v>
      </c>
      <c r="X403" s="25">
        <v>35</v>
      </c>
      <c r="Y403" s="7">
        <f t="shared" si="185"/>
        <v>3</v>
      </c>
      <c r="Z403" s="7" t="s">
        <v>514</v>
      </c>
      <c r="AA403" s="7">
        <f t="shared" si="168"/>
        <v>6</v>
      </c>
      <c r="AB403" s="7">
        <v>3</v>
      </c>
      <c r="AC403" s="7">
        <v>0</v>
      </c>
      <c r="AD403" s="7">
        <v>9</v>
      </c>
      <c r="AE403" s="7">
        <v>11</v>
      </c>
      <c r="AF403" s="7">
        <v>0</v>
      </c>
      <c r="AG403" s="7">
        <v>0</v>
      </c>
      <c r="AH403" s="7">
        <v>0</v>
      </c>
      <c r="AI403" s="7">
        <v>11</v>
      </c>
      <c r="AJ403" s="7">
        <v>0</v>
      </c>
      <c r="AK403" s="7">
        <v>0</v>
      </c>
      <c r="AL403" s="7">
        <v>9</v>
      </c>
      <c r="AM403" s="7">
        <v>30</v>
      </c>
      <c r="AN403" s="7">
        <v>25.142857142857142</v>
      </c>
      <c r="AO403" s="7">
        <v>36</v>
      </c>
      <c r="AP403" s="7">
        <v>36</v>
      </c>
      <c r="AQ403" s="7">
        <v>16</v>
      </c>
      <c r="AR403" s="7">
        <v>34</v>
      </c>
      <c r="AS403" s="7">
        <v>0.875</v>
      </c>
      <c r="AT403" s="8">
        <v>17</v>
      </c>
      <c r="AU403" s="8">
        <v>26</v>
      </c>
      <c r="AV403" s="8">
        <v>0.37777777777777777</v>
      </c>
      <c r="AW403" s="8">
        <v>0.57777777777777772</v>
      </c>
      <c r="AX403" s="8">
        <v>0.4777777777777778</v>
      </c>
      <c r="AY403" s="8">
        <v>821.45833333333337</v>
      </c>
      <c r="AZ403" s="8">
        <v>701.94117647058829</v>
      </c>
      <c r="BA403" s="8">
        <v>771.90243902439022</v>
      </c>
      <c r="BB403" s="8">
        <v>843.5625</v>
      </c>
      <c r="BC403" s="8">
        <v>904.42307692307691</v>
      </c>
      <c r="BD403" s="8">
        <v>881.23809523809518</v>
      </c>
      <c r="BE403" s="8">
        <v>827.22891566265059</v>
      </c>
      <c r="BF403" s="8">
        <v>-22.104166666666629</v>
      </c>
      <c r="BG403" s="8">
        <v>-202.48190045248862</v>
      </c>
      <c r="BH403" s="8">
        <v>-109.33565621370497</v>
      </c>
      <c r="BM403" s="7">
        <v>0.86842109999999995</v>
      </c>
      <c r="BN403" s="7">
        <v>0.8947368</v>
      </c>
      <c r="BO403" s="7">
        <v>0.88157890000000005</v>
      </c>
      <c r="BP403" s="7">
        <v>579.33846153846196</v>
      </c>
      <c r="BQ403" s="7">
        <v>603.469696969697</v>
      </c>
      <c r="BR403" s="7">
        <v>591.49618320610705</v>
      </c>
      <c r="BS403" s="7">
        <v>24.131235431235499</v>
      </c>
      <c r="BT403" s="7">
        <v>8.42378460485049E-2</v>
      </c>
      <c r="BU403" s="7">
        <v>13</v>
      </c>
      <c r="BV403" s="39">
        <v>88.147388059701399</v>
      </c>
      <c r="BW403" s="39">
        <v>63.41399194972675</v>
      </c>
      <c r="BX403" s="39">
        <v>40</v>
      </c>
      <c r="BY403" s="39">
        <v>-59.957611940298541</v>
      </c>
      <c r="BZ403" s="39">
        <v>50.107181122070692</v>
      </c>
      <c r="CA403" s="39">
        <v>25</v>
      </c>
      <c r="CB403">
        <v>0.61538461538461542</v>
      </c>
      <c r="CC403">
        <v>1.4701617560664724</v>
      </c>
      <c r="CD403" s="7">
        <v>0.83333333333333337</v>
      </c>
      <c r="CE403" s="25">
        <v>439.55172413793105</v>
      </c>
      <c r="CF403" s="25">
        <v>569.73809523809518</v>
      </c>
      <c r="CG403" s="7">
        <v>1</v>
      </c>
      <c r="CH403" s="7">
        <v>0.73333333333333328</v>
      </c>
      <c r="CI403" s="7">
        <v>0.8666666666666667</v>
      </c>
      <c r="CJ403" s="8">
        <v>2</v>
      </c>
      <c r="CK403" s="8" t="s">
        <v>507</v>
      </c>
      <c r="CL403" s="8">
        <f t="shared" si="177"/>
        <v>2</v>
      </c>
      <c r="CM403" s="8" t="s">
        <v>640</v>
      </c>
      <c r="CN403" s="8">
        <v>3</v>
      </c>
      <c r="CO403" s="8" t="s">
        <v>639</v>
      </c>
      <c r="CP403" s="8">
        <v>1</v>
      </c>
      <c r="CQ403" s="7" t="s">
        <v>636</v>
      </c>
      <c r="CR403" s="7">
        <v>2</v>
      </c>
      <c r="CS403" s="7">
        <v>5</v>
      </c>
      <c r="CT403" s="7">
        <v>1</v>
      </c>
      <c r="CU403" s="8">
        <v>1</v>
      </c>
      <c r="CV403" s="8">
        <v>1</v>
      </c>
      <c r="CW403" s="7">
        <v>7.3684210526315788</v>
      </c>
      <c r="CX403" s="7">
        <f t="shared" si="178"/>
        <v>0</v>
      </c>
      <c r="CY403" s="7">
        <f t="shared" si="179"/>
        <v>0</v>
      </c>
      <c r="CZ403" s="7">
        <v>0</v>
      </c>
      <c r="DA403" s="7">
        <v>0</v>
      </c>
      <c r="DB403" s="7">
        <v>1</v>
      </c>
      <c r="DC403" s="7">
        <v>7.1999999999999993</v>
      </c>
      <c r="DD403" s="7">
        <v>0</v>
      </c>
      <c r="DE403" s="7">
        <v>25</v>
      </c>
      <c r="DF403" s="8">
        <v>23</v>
      </c>
      <c r="DG403" s="7">
        <v>32</v>
      </c>
      <c r="DH403" s="41">
        <v>0.66666666666666663</v>
      </c>
      <c r="DI403" s="41">
        <v>14</v>
      </c>
      <c r="DJ403" s="41">
        <v>23</v>
      </c>
      <c r="DK403" s="41">
        <v>0.31111111111111112</v>
      </c>
      <c r="DL403" s="41">
        <f t="shared" si="157"/>
        <v>0.51111111111111107</v>
      </c>
      <c r="DM403" s="41">
        <f t="shared" si="158"/>
        <v>0.41111111111111109</v>
      </c>
      <c r="DN403" s="41">
        <v>599.15789473684208</v>
      </c>
      <c r="DO403" s="41">
        <v>687.57142857142856</v>
      </c>
      <c r="DP403" s="41">
        <v>636.66666666666663</v>
      </c>
      <c r="DQ403" s="41">
        <v>609.6</v>
      </c>
      <c r="DR403" s="41">
        <v>512.59090909090912</v>
      </c>
      <c r="DS403" s="41">
        <v>542.90625</v>
      </c>
      <c r="DT403" s="41">
        <v>590.50769230769231</v>
      </c>
      <c r="DU403" s="41">
        <f t="shared" si="159"/>
        <v>-10.442105263157941</v>
      </c>
      <c r="DV403" s="41">
        <f t="shared" si="159"/>
        <v>174.98051948051943</v>
      </c>
      <c r="DW403" s="41">
        <f t="shared" si="159"/>
        <v>93.760416666666629</v>
      </c>
      <c r="EB403" s="7">
        <v>0.93421050000000005</v>
      </c>
      <c r="EC403" s="7">
        <v>0.90789470000000005</v>
      </c>
      <c r="ED403" s="7">
        <v>0.9210526</v>
      </c>
      <c r="EE403" s="7">
        <v>526.84057971014499</v>
      </c>
      <c r="EF403" s="7">
        <v>532.89552238806004</v>
      </c>
      <c r="EG403" s="7">
        <v>529.82352941176498</v>
      </c>
      <c r="EH403" s="7">
        <v>6.0549426779148199</v>
      </c>
      <c r="EI403" s="7">
        <v>5.9969643259085201E-2</v>
      </c>
      <c r="EJ403" s="7">
        <v>10</v>
      </c>
      <c r="EK403">
        <v>58.139966832504221</v>
      </c>
      <c r="EL403">
        <v>36.647361921459776</v>
      </c>
      <c r="EM403">
        <v>45</v>
      </c>
      <c r="EN403">
        <v>-102.02447761194024</v>
      </c>
      <c r="EO403">
        <v>80.88555866160543</v>
      </c>
      <c r="EP403">
        <v>25</v>
      </c>
      <c r="EQ403">
        <v>0.6428571428571429</v>
      </c>
      <c r="ER403">
        <v>0.56986292106924663</v>
      </c>
      <c r="ES403" s="7">
        <v>0.80833333333333335</v>
      </c>
      <c r="ET403" s="25">
        <v>431</v>
      </c>
      <c r="EU403" s="25">
        <v>512.30232558139539</v>
      </c>
      <c r="EV403" s="7">
        <v>0.91666666666666663</v>
      </c>
      <c r="EW403" s="7">
        <v>0.71666666666666667</v>
      </c>
      <c r="EX403" s="7">
        <v>0.81666666666666665</v>
      </c>
    </row>
    <row r="404" spans="1:154" x14ac:dyDescent="0.25">
      <c r="A404" s="4">
        <v>4015</v>
      </c>
      <c r="B404" s="7" t="s">
        <v>89</v>
      </c>
      <c r="C404" s="7" t="str">
        <f t="shared" si="181"/>
        <v>99</v>
      </c>
      <c r="D404" s="7">
        <f t="shared" si="182"/>
        <v>1999</v>
      </c>
      <c r="E404" s="7">
        <f t="shared" si="183"/>
        <v>1999</v>
      </c>
      <c r="F404" s="7">
        <f t="shared" si="184"/>
        <v>20</v>
      </c>
      <c r="G404" s="7" t="s">
        <v>447</v>
      </c>
      <c r="H404" s="7">
        <f t="shared" si="170"/>
        <v>1</v>
      </c>
      <c r="I404" s="7"/>
      <c r="J404" s="7" t="s">
        <v>470</v>
      </c>
      <c r="K404" s="7">
        <f t="shared" si="186"/>
        <v>1</v>
      </c>
      <c r="L404" s="7">
        <v>12</v>
      </c>
      <c r="M404" s="7" t="s">
        <v>495</v>
      </c>
      <c r="N404" s="7">
        <f t="shared" si="172"/>
        <v>1</v>
      </c>
      <c r="O404" s="7" t="s">
        <v>494</v>
      </c>
      <c r="P404" s="7">
        <f t="shared" si="171"/>
        <v>0</v>
      </c>
      <c r="Q404" s="7" t="s">
        <v>494</v>
      </c>
      <c r="R404" s="7">
        <f t="shared" si="180"/>
        <v>0</v>
      </c>
      <c r="S404" s="7" t="s">
        <v>501</v>
      </c>
      <c r="T404" s="7">
        <f t="shared" si="176"/>
        <v>1</v>
      </c>
      <c r="U404" s="7" t="s">
        <v>506</v>
      </c>
      <c r="V404" s="25">
        <v>52</v>
      </c>
      <c r="W404" s="25">
        <v>50</v>
      </c>
      <c r="X404" s="25">
        <v>26</v>
      </c>
      <c r="Y404" s="7">
        <f t="shared" si="185"/>
        <v>4</v>
      </c>
      <c r="Z404" s="7" t="s">
        <v>514</v>
      </c>
      <c r="AA404" s="7">
        <f t="shared" si="168"/>
        <v>6</v>
      </c>
      <c r="AB404" s="7">
        <v>6.666666666666667</v>
      </c>
      <c r="AC404" s="7">
        <v>2</v>
      </c>
      <c r="AD404" s="7">
        <v>0</v>
      </c>
      <c r="AE404" s="7">
        <v>2</v>
      </c>
      <c r="AF404" s="7">
        <v>1</v>
      </c>
      <c r="AG404" s="7">
        <v>0</v>
      </c>
      <c r="AH404" s="7">
        <v>0</v>
      </c>
      <c r="AI404" s="7">
        <v>1</v>
      </c>
      <c r="AJ404" s="7">
        <v>0</v>
      </c>
      <c r="AK404" s="7">
        <v>0</v>
      </c>
      <c r="AL404" s="7">
        <v>12</v>
      </c>
      <c r="AM404" s="7">
        <v>32</v>
      </c>
      <c r="AN404" s="7">
        <v>20</v>
      </c>
      <c r="AO404" s="7">
        <v>38.25</v>
      </c>
      <c r="AP404" s="7">
        <v>36</v>
      </c>
      <c r="AQ404" s="7">
        <v>18</v>
      </c>
      <c r="AR404" s="7">
        <v>31</v>
      </c>
      <c r="AS404" s="7">
        <v>0.95833333333333337</v>
      </c>
      <c r="AT404" s="8">
        <v>19</v>
      </c>
      <c r="AU404" s="8">
        <v>28</v>
      </c>
      <c r="AV404" s="8">
        <v>0.42222222222222222</v>
      </c>
      <c r="AW404" s="8">
        <v>0.62222222222222223</v>
      </c>
      <c r="AX404" s="8">
        <v>0.52222222222222225</v>
      </c>
      <c r="AY404" s="8">
        <v>607.80769230769226</v>
      </c>
      <c r="AZ404" s="8">
        <v>715.94117647058829</v>
      </c>
      <c r="BA404" s="8">
        <v>650.55813953488371</v>
      </c>
      <c r="BB404" s="8">
        <v>663.73684210526312</v>
      </c>
      <c r="BC404" s="8">
        <v>550.53846153846155</v>
      </c>
      <c r="BD404" s="8">
        <v>598.33333333333337</v>
      </c>
      <c r="BE404" s="8">
        <v>623.85227272727275</v>
      </c>
      <c r="BF404" s="8">
        <v>-55.929149797570858</v>
      </c>
      <c r="BG404" s="8">
        <v>165.40271493212674</v>
      </c>
      <c r="BH404" s="8">
        <v>52.224806201550336</v>
      </c>
      <c r="BM404" s="7">
        <v>0.96052630000000006</v>
      </c>
      <c r="BN404" s="7">
        <v>0.8947368</v>
      </c>
      <c r="BO404" s="7">
        <v>0.9276316</v>
      </c>
      <c r="BP404" s="7">
        <v>475.02739726027397</v>
      </c>
      <c r="BQ404" s="7">
        <v>470.23880597014897</v>
      </c>
      <c r="BR404" s="7">
        <v>472.73571428571398</v>
      </c>
      <c r="BS404" s="7">
        <v>-4.7885912901247103</v>
      </c>
      <c r="BT404" s="7">
        <v>4.9314067800145397E-2</v>
      </c>
      <c r="BU404" s="7">
        <v>7</v>
      </c>
      <c r="BV404" s="39">
        <v>54.094197138314854</v>
      </c>
      <c r="BW404" s="39">
        <v>32.301401978226004</v>
      </c>
      <c r="BX404" s="39">
        <v>37</v>
      </c>
      <c r="BY404" s="39">
        <v>-58.366013071895367</v>
      </c>
      <c r="BZ404" s="39">
        <v>39.998254205729722</v>
      </c>
      <c r="CA404" s="39">
        <v>36</v>
      </c>
      <c r="CB404">
        <v>0.50684931506849318</v>
      </c>
      <c r="CC404">
        <v>0.9268098725825511</v>
      </c>
      <c r="CD404" s="7">
        <v>0.90833333333333333</v>
      </c>
      <c r="CE404" s="25">
        <v>400.21428571428572</v>
      </c>
      <c r="CF404" s="25">
        <v>505.83018867924528</v>
      </c>
      <c r="CG404" s="7">
        <v>0.95</v>
      </c>
      <c r="CH404" s="7">
        <v>0.8833333333333333</v>
      </c>
      <c r="CI404" s="7">
        <v>0.91666666666666663</v>
      </c>
      <c r="CJ404" s="8">
        <v>2</v>
      </c>
      <c r="CK404" s="8" t="s">
        <v>507</v>
      </c>
      <c r="CL404" s="8">
        <f t="shared" si="177"/>
        <v>2</v>
      </c>
      <c r="CM404" s="8" t="s">
        <v>639</v>
      </c>
      <c r="CN404" s="8">
        <v>1</v>
      </c>
      <c r="CO404" s="8" t="s">
        <v>639</v>
      </c>
      <c r="CP404" s="8">
        <v>1</v>
      </c>
      <c r="CQ404" s="7" t="s">
        <v>636</v>
      </c>
      <c r="CR404" s="7">
        <v>2</v>
      </c>
      <c r="CS404" s="7">
        <v>14</v>
      </c>
      <c r="CT404" s="7">
        <v>6</v>
      </c>
      <c r="CU404" s="8">
        <v>1</v>
      </c>
      <c r="CV404" s="8">
        <v>0</v>
      </c>
      <c r="CW404" s="7">
        <v>34</v>
      </c>
      <c r="CX404" s="7">
        <f t="shared" si="178"/>
        <v>1</v>
      </c>
      <c r="CY404" s="7">
        <f t="shared" si="179"/>
        <v>1</v>
      </c>
      <c r="CZ404" s="7">
        <v>8</v>
      </c>
      <c r="DA404" s="7">
        <v>2</v>
      </c>
      <c r="DB404" s="7">
        <v>15</v>
      </c>
      <c r="DC404" s="7">
        <v>9</v>
      </c>
      <c r="DD404" s="7">
        <v>3</v>
      </c>
      <c r="DE404" s="7">
        <v>21</v>
      </c>
      <c r="DF404" s="8">
        <v>23</v>
      </c>
      <c r="DG404" s="7">
        <v>39</v>
      </c>
      <c r="DH404" s="8">
        <v>1</v>
      </c>
      <c r="DI404" s="8">
        <v>25</v>
      </c>
      <c r="DJ404" s="8">
        <v>23</v>
      </c>
      <c r="DK404" s="8">
        <v>0.55555555555555558</v>
      </c>
      <c r="DL404" s="8">
        <f t="shared" ref="DL404:DL476" si="187">DJ404/45</f>
        <v>0.51111111111111107</v>
      </c>
      <c r="DM404" s="8">
        <f t="shared" si="158"/>
        <v>0.53333333333333333</v>
      </c>
      <c r="DN404" s="8">
        <v>565.36842105263156</v>
      </c>
      <c r="DO404" s="8">
        <v>613.22727272727275</v>
      </c>
      <c r="DP404" s="8">
        <v>591.04878048780483</v>
      </c>
      <c r="DQ404" s="8">
        <v>585.04</v>
      </c>
      <c r="DR404" s="8">
        <v>610.52173913043475</v>
      </c>
      <c r="DS404" s="8">
        <v>597.25</v>
      </c>
      <c r="DT404" s="8">
        <v>594.39325842696633</v>
      </c>
      <c r="DU404" s="8">
        <f t="shared" si="159"/>
        <v>-19.671578947368403</v>
      </c>
      <c r="DV404" s="8">
        <f t="shared" si="159"/>
        <v>2.705533596837995</v>
      </c>
      <c r="DW404" s="8">
        <f t="shared" si="159"/>
        <v>-6.2012195121951663</v>
      </c>
      <c r="EB404" s="7">
        <v>0.9473684</v>
      </c>
      <c r="EC404" s="7">
        <v>0.96052630000000006</v>
      </c>
      <c r="ED404" s="7">
        <v>0.9539474</v>
      </c>
      <c r="EE404" s="7">
        <v>495.69014084507</v>
      </c>
      <c r="EF404" s="7">
        <v>490.722222222222</v>
      </c>
      <c r="EG404" s="7">
        <v>493.18881118881097</v>
      </c>
      <c r="EH404" s="7">
        <v>-4.9679186228481704</v>
      </c>
      <c r="EI404" s="7">
        <v>7.3769667230789995E-2</v>
      </c>
      <c r="EJ404" s="7">
        <v>5</v>
      </c>
      <c r="EK404">
        <v>50.57222222222218</v>
      </c>
      <c r="EL404">
        <v>40.096477401387837</v>
      </c>
      <c r="EM404">
        <v>40</v>
      </c>
      <c r="EN404">
        <v>-76.632616487455238</v>
      </c>
      <c r="EO404">
        <v>81.533111574614225</v>
      </c>
      <c r="EP404">
        <v>31</v>
      </c>
      <c r="EQ404">
        <v>0.56338028169014087</v>
      </c>
      <c r="ER404">
        <v>0.65993077804541433</v>
      </c>
      <c r="ES404" s="7">
        <v>0.97499999999999998</v>
      </c>
      <c r="ET404" s="25">
        <v>454.71186440677968</v>
      </c>
      <c r="EU404" s="25">
        <v>526.51724137931035</v>
      </c>
      <c r="EV404" s="7">
        <v>1</v>
      </c>
      <c r="EW404" s="7">
        <v>0.96666666666666667</v>
      </c>
      <c r="EX404" s="7">
        <v>0.98333333333333328</v>
      </c>
    </row>
    <row r="405" spans="1:154" x14ac:dyDescent="0.25">
      <c r="A405" s="4">
        <v>4016</v>
      </c>
      <c r="B405" s="7" t="s">
        <v>331</v>
      </c>
      <c r="C405" s="7" t="str">
        <f t="shared" si="181"/>
        <v>00</v>
      </c>
      <c r="D405" s="7">
        <f t="shared" si="182"/>
        <v>1900</v>
      </c>
      <c r="E405" s="7">
        <f t="shared" si="183"/>
        <v>2000</v>
      </c>
      <c r="F405" s="7">
        <f t="shared" si="184"/>
        <v>19</v>
      </c>
      <c r="G405" s="7" t="s">
        <v>447</v>
      </c>
      <c r="H405" s="7">
        <f t="shared" si="170"/>
        <v>1</v>
      </c>
      <c r="I405" s="7"/>
      <c r="J405" s="7" t="s">
        <v>470</v>
      </c>
      <c r="K405" s="7">
        <f t="shared" si="186"/>
        <v>1</v>
      </c>
      <c r="L405" s="7">
        <v>12</v>
      </c>
      <c r="M405" s="7" t="s">
        <v>495</v>
      </c>
      <c r="N405" s="7">
        <f t="shared" si="172"/>
        <v>1</v>
      </c>
      <c r="O405" s="7" t="s">
        <v>494</v>
      </c>
      <c r="P405" s="7">
        <f t="shared" si="171"/>
        <v>0</v>
      </c>
      <c r="Q405" s="7" t="s">
        <v>494</v>
      </c>
      <c r="R405" s="7">
        <f t="shared" si="180"/>
        <v>0</v>
      </c>
      <c r="S405" s="7" t="s">
        <v>501</v>
      </c>
      <c r="T405" s="7">
        <f t="shared" si="176"/>
        <v>1</v>
      </c>
      <c r="U405" s="7" t="s">
        <v>509</v>
      </c>
      <c r="V405" s="25">
        <v>53</v>
      </c>
      <c r="W405" s="25">
        <v>60</v>
      </c>
      <c r="X405" s="25">
        <v>27</v>
      </c>
      <c r="Y405" s="7">
        <f t="shared" si="185"/>
        <v>3</v>
      </c>
      <c r="Z405" s="7" t="s">
        <v>513</v>
      </c>
      <c r="AA405" s="7">
        <f t="shared" si="168"/>
        <v>5</v>
      </c>
      <c r="AB405" s="7">
        <v>4</v>
      </c>
      <c r="AC405" s="7">
        <v>3</v>
      </c>
      <c r="AD405" s="7">
        <v>0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2</v>
      </c>
      <c r="AL405" s="7">
        <v>18</v>
      </c>
      <c r="AM405" s="7">
        <v>29</v>
      </c>
      <c r="AN405" s="7">
        <v>32</v>
      </c>
      <c r="AO405" s="7">
        <v>39</v>
      </c>
      <c r="AP405" s="7">
        <v>42</v>
      </c>
      <c r="AQ405" s="7">
        <v>20</v>
      </c>
      <c r="AR405" s="7">
        <v>45</v>
      </c>
      <c r="AS405" s="7">
        <v>1</v>
      </c>
      <c r="AT405" s="8">
        <v>24</v>
      </c>
      <c r="AU405" s="8">
        <v>27</v>
      </c>
      <c r="AV405" s="8">
        <v>0.53333333333333333</v>
      </c>
      <c r="AW405" s="8">
        <v>0.6</v>
      </c>
      <c r="AX405" s="8">
        <v>0.56666666666666665</v>
      </c>
      <c r="AY405" s="8">
        <v>761.3</v>
      </c>
      <c r="AZ405" s="8">
        <v>855.72222222222217</v>
      </c>
      <c r="BA405" s="8">
        <v>806.02631578947364</v>
      </c>
      <c r="BB405" s="8">
        <v>787.45833333333337</v>
      </c>
      <c r="BC405" s="8">
        <v>714.57692307692309</v>
      </c>
      <c r="BD405" s="8">
        <v>749.56</v>
      </c>
      <c r="BE405" s="8">
        <v>773.94318181818187</v>
      </c>
      <c r="BF405" s="8">
        <v>-26.158333333333417</v>
      </c>
      <c r="BG405" s="8">
        <v>141.14529914529908</v>
      </c>
      <c r="BH405" s="8">
        <v>56.466315789473697</v>
      </c>
      <c r="BM405" s="7">
        <v>1</v>
      </c>
      <c r="BN405" s="7">
        <v>1</v>
      </c>
      <c r="BO405" s="7">
        <v>1</v>
      </c>
      <c r="BP405" s="7">
        <v>547.219178082192</v>
      </c>
      <c r="BQ405" s="7">
        <v>566.55405405405395</v>
      </c>
      <c r="BR405" s="7">
        <v>556.95238095238096</v>
      </c>
      <c r="BS405" s="7">
        <v>19.334875971862299</v>
      </c>
      <c r="BT405" s="7">
        <v>5.6308661301160197E-2</v>
      </c>
      <c r="BU405" s="7">
        <v>3</v>
      </c>
      <c r="BV405" s="39">
        <v>69.788329519450784</v>
      </c>
      <c r="BW405" s="39">
        <v>44.427081779733605</v>
      </c>
      <c r="BX405" s="39">
        <v>46</v>
      </c>
      <c r="BY405" s="39">
        <v>-79.755898366606189</v>
      </c>
      <c r="BZ405" s="39">
        <v>79.031428598387478</v>
      </c>
      <c r="CA405" s="39">
        <v>29</v>
      </c>
      <c r="CB405">
        <v>0.61333333333333329</v>
      </c>
      <c r="CC405">
        <v>0.87502405400364935</v>
      </c>
      <c r="CD405" s="7">
        <v>0.96666666666666667</v>
      </c>
      <c r="CE405" s="25">
        <v>444.58333333333331</v>
      </c>
      <c r="CF405" s="25">
        <v>551.67857142857144</v>
      </c>
      <c r="CG405" s="7">
        <v>1</v>
      </c>
      <c r="CH405" s="7">
        <v>0.95</v>
      </c>
      <c r="CI405" s="7">
        <v>0.97499999999999998</v>
      </c>
      <c r="CJ405" s="8">
        <v>2</v>
      </c>
      <c r="CK405" s="8" t="s">
        <v>507</v>
      </c>
      <c r="CL405" s="8">
        <f t="shared" si="177"/>
        <v>2</v>
      </c>
      <c r="CM405" s="8" t="s">
        <v>640</v>
      </c>
      <c r="CN405" s="8">
        <v>3</v>
      </c>
      <c r="CO405" s="8" t="s">
        <v>639</v>
      </c>
      <c r="CP405" s="8">
        <v>1</v>
      </c>
      <c r="CQ405" s="7" t="s">
        <v>642</v>
      </c>
      <c r="CR405" s="7">
        <v>3</v>
      </c>
      <c r="CS405" s="7">
        <v>10</v>
      </c>
      <c r="CT405" s="7">
        <v>13</v>
      </c>
      <c r="CU405" s="8">
        <v>1</v>
      </c>
      <c r="CV405" s="8">
        <v>1</v>
      </c>
      <c r="CW405" s="7">
        <v>14</v>
      </c>
      <c r="CX405" s="7">
        <f t="shared" si="178"/>
        <v>0</v>
      </c>
      <c r="CY405" s="7">
        <f t="shared" si="179"/>
        <v>0</v>
      </c>
      <c r="CZ405" s="7">
        <v>6</v>
      </c>
      <c r="DA405" s="7">
        <v>2</v>
      </c>
      <c r="DB405" s="7">
        <v>3</v>
      </c>
      <c r="DC405" s="7">
        <v>3</v>
      </c>
      <c r="DD405" s="7">
        <v>5</v>
      </c>
      <c r="DE405" s="7">
        <v>28</v>
      </c>
      <c r="DF405" s="8">
        <v>28</v>
      </c>
      <c r="DG405" s="7">
        <v>40</v>
      </c>
      <c r="DH405" s="8">
        <v>1</v>
      </c>
      <c r="DI405" s="8">
        <v>23</v>
      </c>
      <c r="DJ405" s="8">
        <v>26</v>
      </c>
      <c r="DK405" s="8">
        <v>0.51111111111111107</v>
      </c>
      <c r="DL405" s="8">
        <f t="shared" si="187"/>
        <v>0.57777777777777772</v>
      </c>
      <c r="DM405" s="8">
        <f t="shared" ref="DM405:DM478" si="188">(DI405+DJ405)/90</f>
        <v>0.5444444444444444</v>
      </c>
      <c r="DN405" s="8">
        <v>836.31818181818187</v>
      </c>
      <c r="DO405" s="8">
        <v>835.5</v>
      </c>
      <c r="DP405" s="8">
        <v>835.95</v>
      </c>
      <c r="DQ405" s="8">
        <v>744.36363636363637</v>
      </c>
      <c r="DR405" s="8">
        <v>802.44</v>
      </c>
      <c r="DS405" s="8">
        <v>775.25531914893622</v>
      </c>
      <c r="DT405" s="8">
        <v>803.16091954022988</v>
      </c>
      <c r="DU405" s="8">
        <f t="shared" ref="DU405:DW478" si="189">DN405-DQ405</f>
        <v>91.954545454545496</v>
      </c>
      <c r="DV405" s="8">
        <f t="shared" si="189"/>
        <v>33.059999999999945</v>
      </c>
      <c r="DW405" s="8">
        <f t="shared" si="189"/>
        <v>60.694680851063822</v>
      </c>
      <c r="EB405" s="7">
        <v>1</v>
      </c>
      <c r="EC405" s="7">
        <v>0.98684210000000006</v>
      </c>
      <c r="ED405" s="7">
        <v>0.99342109999999995</v>
      </c>
      <c r="EE405" s="7">
        <v>544.35616438356203</v>
      </c>
      <c r="EF405" s="7">
        <v>519.24657534246603</v>
      </c>
      <c r="EG405" s="7">
        <v>531.80136986301397</v>
      </c>
      <c r="EH405" s="7">
        <v>-25.109589041095902</v>
      </c>
      <c r="EI405" s="7">
        <v>2.71732556324338E-2</v>
      </c>
      <c r="EJ405" s="7">
        <v>3</v>
      </c>
      <c r="EK405">
        <v>36.210861056751519</v>
      </c>
      <c r="EL405">
        <v>26.134927563999693</v>
      </c>
      <c r="EM405">
        <v>28</v>
      </c>
      <c r="EN405">
        <v>-68.318642048838541</v>
      </c>
      <c r="EO405">
        <v>67.090999906328747</v>
      </c>
      <c r="EP405">
        <v>46</v>
      </c>
      <c r="EQ405">
        <v>0.3783783783783784</v>
      </c>
      <c r="ER405">
        <v>0.53002899312409746</v>
      </c>
      <c r="ES405" s="7">
        <v>0.98333333333333328</v>
      </c>
      <c r="ET405" s="25">
        <v>403.6</v>
      </c>
      <c r="EU405" s="25">
        <v>525.0344827586207</v>
      </c>
      <c r="EV405" s="7">
        <v>1</v>
      </c>
      <c r="EW405" s="7">
        <v>0.96666666666666667</v>
      </c>
      <c r="EX405" s="7">
        <v>0.98333333333333328</v>
      </c>
    </row>
    <row r="406" spans="1:154" x14ac:dyDescent="0.25">
      <c r="A406" s="4">
        <v>4017</v>
      </c>
      <c r="B406" s="7" t="s">
        <v>332</v>
      </c>
      <c r="C406" s="7" t="str">
        <f t="shared" si="181"/>
        <v>00</v>
      </c>
      <c r="D406" s="7">
        <f t="shared" si="182"/>
        <v>1900</v>
      </c>
      <c r="E406" s="7">
        <f t="shared" si="183"/>
        <v>2000</v>
      </c>
      <c r="F406" s="7">
        <f t="shared" si="184"/>
        <v>19</v>
      </c>
      <c r="G406" s="7" t="s">
        <v>447</v>
      </c>
      <c r="H406" s="7">
        <f t="shared" si="170"/>
        <v>1</v>
      </c>
      <c r="I406" s="7"/>
      <c r="J406" s="7" t="s">
        <v>470</v>
      </c>
      <c r="K406" s="7">
        <f t="shared" si="186"/>
        <v>1</v>
      </c>
      <c r="L406" s="7">
        <v>12</v>
      </c>
      <c r="M406" s="7" t="s">
        <v>495</v>
      </c>
      <c r="N406" s="7">
        <f t="shared" si="172"/>
        <v>1</v>
      </c>
      <c r="O406" s="7" t="s">
        <v>494</v>
      </c>
      <c r="P406" s="7">
        <f t="shared" si="171"/>
        <v>0</v>
      </c>
      <c r="Q406" s="7" t="s">
        <v>494</v>
      </c>
      <c r="R406" s="7">
        <f t="shared" si="180"/>
        <v>0</v>
      </c>
      <c r="S406" s="7" t="s">
        <v>501</v>
      </c>
      <c r="T406" s="7">
        <f t="shared" si="176"/>
        <v>1</v>
      </c>
      <c r="U406" s="7" t="s">
        <v>509</v>
      </c>
      <c r="V406" s="25">
        <v>54</v>
      </c>
      <c r="W406" s="25">
        <v>70</v>
      </c>
      <c r="X406" s="25">
        <v>24</v>
      </c>
      <c r="Y406" s="7">
        <f t="shared" si="185"/>
        <v>3</v>
      </c>
      <c r="Z406" s="7" t="s">
        <v>514</v>
      </c>
      <c r="AA406" s="7">
        <f t="shared" si="168"/>
        <v>6</v>
      </c>
      <c r="AB406" s="7">
        <v>6</v>
      </c>
      <c r="AC406" s="7">
        <v>0</v>
      </c>
      <c r="AD406" s="7">
        <v>9</v>
      </c>
      <c r="AE406" s="7">
        <v>0</v>
      </c>
      <c r="AF406" s="7">
        <v>0</v>
      </c>
      <c r="AG406" s="7">
        <v>0</v>
      </c>
      <c r="AH406" s="7">
        <v>0</v>
      </c>
      <c r="AI406" s="7">
        <v>0</v>
      </c>
      <c r="AJ406" s="7">
        <v>0</v>
      </c>
      <c r="AK406" s="7">
        <v>0</v>
      </c>
      <c r="AL406" s="7">
        <v>18</v>
      </c>
      <c r="AM406" s="7">
        <v>29</v>
      </c>
      <c r="AN406" s="7">
        <v>24</v>
      </c>
      <c r="AO406" s="7">
        <v>40</v>
      </c>
      <c r="AP406" s="7">
        <v>40</v>
      </c>
      <c r="AQ406" s="7">
        <v>16</v>
      </c>
      <c r="AR406" s="7">
        <v>37</v>
      </c>
      <c r="AS406" s="7">
        <v>1</v>
      </c>
      <c r="AT406" s="8">
        <v>25</v>
      </c>
      <c r="AU406" s="8">
        <v>26</v>
      </c>
      <c r="AV406" s="8">
        <v>0.55555555555555558</v>
      </c>
      <c r="AW406" s="8">
        <v>0.57777777777777772</v>
      </c>
      <c r="AX406" s="8">
        <v>0.56666666666666665</v>
      </c>
      <c r="AY406" s="8">
        <v>916.61111111111109</v>
      </c>
      <c r="AZ406" s="8">
        <v>878.22222222222217</v>
      </c>
      <c r="BA406" s="8">
        <v>897.41666666666663</v>
      </c>
      <c r="BB406" s="8">
        <v>930.625</v>
      </c>
      <c r="BC406" s="8">
        <v>956.20833333333337</v>
      </c>
      <c r="BD406" s="8">
        <v>943.41666666666663</v>
      </c>
      <c r="BE406" s="8">
        <v>923.70238095238096</v>
      </c>
      <c r="BF406" s="8">
        <v>-14.013888888888914</v>
      </c>
      <c r="BG406" s="8">
        <v>-77.9861111111112</v>
      </c>
      <c r="BH406" s="8">
        <v>-46</v>
      </c>
      <c r="BM406" s="7">
        <v>0.96052630000000006</v>
      </c>
      <c r="BN406" s="7">
        <v>0.96052630000000006</v>
      </c>
      <c r="BO406" s="7">
        <v>0.96052630000000006</v>
      </c>
      <c r="BP406" s="7">
        <v>560.46478873239403</v>
      </c>
      <c r="BQ406" s="7">
        <v>553.38028169014103</v>
      </c>
      <c r="BR406" s="7">
        <v>556.92253521126804</v>
      </c>
      <c r="BS406" s="7">
        <v>-7.0845070422535601</v>
      </c>
      <c r="BT406" s="7">
        <v>8.3895547515446006E-2</v>
      </c>
      <c r="BU406" s="7">
        <v>6</v>
      </c>
      <c r="BV406" s="39">
        <v>45.516666666666687</v>
      </c>
      <c r="BW406" s="39">
        <v>31.27817051263203</v>
      </c>
      <c r="BX406" s="39">
        <v>45</v>
      </c>
      <c r="BY406" s="39">
        <v>-82.399572649572647</v>
      </c>
      <c r="BZ406" s="39">
        <v>78.375933692993513</v>
      </c>
      <c r="CA406" s="39">
        <v>26</v>
      </c>
      <c r="CB406">
        <v>0.63380281690140849</v>
      </c>
      <c r="CC406">
        <v>0.55238959624510564</v>
      </c>
      <c r="CD406" s="7">
        <v>0.90833333333333333</v>
      </c>
      <c r="CE406" s="25">
        <v>402.96428571428572</v>
      </c>
      <c r="CF406" s="25">
        <v>430.22641509433964</v>
      </c>
      <c r="CG406" s="7">
        <v>0.96666666666666667</v>
      </c>
      <c r="CH406" s="7">
        <v>0.91666666666666663</v>
      </c>
      <c r="CI406" s="7">
        <v>0.94166666666666665</v>
      </c>
      <c r="CJ406" s="8">
        <v>2</v>
      </c>
      <c r="CK406" s="8" t="s">
        <v>507</v>
      </c>
      <c r="CL406" s="8">
        <f t="shared" si="177"/>
        <v>2</v>
      </c>
      <c r="CM406" s="8" t="s">
        <v>634</v>
      </c>
      <c r="CN406" s="8">
        <v>0</v>
      </c>
      <c r="CO406" s="8" t="s">
        <v>634</v>
      </c>
      <c r="CP406" s="8">
        <v>0</v>
      </c>
      <c r="CQ406" s="7" t="s">
        <v>636</v>
      </c>
      <c r="CR406" s="7">
        <v>2</v>
      </c>
      <c r="CS406" s="7">
        <v>8</v>
      </c>
      <c r="CT406" s="7">
        <v>0</v>
      </c>
      <c r="CU406" s="8">
        <v>9</v>
      </c>
      <c r="CV406" s="8">
        <v>0</v>
      </c>
      <c r="CW406" s="7">
        <v>1</v>
      </c>
      <c r="CX406" s="7">
        <f t="shared" si="178"/>
        <v>0</v>
      </c>
      <c r="CY406" s="7">
        <f t="shared" si="179"/>
        <v>0</v>
      </c>
      <c r="CZ406" s="7">
        <v>0</v>
      </c>
      <c r="DA406" s="7">
        <v>0</v>
      </c>
      <c r="DB406" s="7">
        <v>1</v>
      </c>
      <c r="DC406" s="7">
        <v>0</v>
      </c>
      <c r="DD406" s="7">
        <v>0</v>
      </c>
      <c r="DE406" s="7">
        <v>20</v>
      </c>
      <c r="DF406" s="8">
        <v>29</v>
      </c>
      <c r="DG406" s="7">
        <v>40</v>
      </c>
      <c r="DH406" s="8">
        <v>0.91666666666666663</v>
      </c>
      <c r="DI406" s="8">
        <v>28</v>
      </c>
      <c r="DJ406" s="8">
        <v>25</v>
      </c>
      <c r="DK406" s="8">
        <v>0.62222222222222223</v>
      </c>
      <c r="DL406" s="8">
        <f t="shared" si="187"/>
        <v>0.55555555555555558</v>
      </c>
      <c r="DM406" s="8">
        <f t="shared" si="188"/>
        <v>0.58888888888888891</v>
      </c>
      <c r="DN406" s="8">
        <v>723.52941176470586</v>
      </c>
      <c r="DO406" s="8">
        <v>866.9</v>
      </c>
      <c r="DP406" s="8">
        <v>801.02702702702697</v>
      </c>
      <c r="DQ406" s="8">
        <v>659.96428571428567</v>
      </c>
      <c r="DR406" s="8">
        <v>753.56</v>
      </c>
      <c r="DS406" s="8">
        <v>704.11320754716985</v>
      </c>
      <c r="DT406" s="8">
        <v>743.95555555555552</v>
      </c>
      <c r="DU406" s="8">
        <f t="shared" si="189"/>
        <v>63.56512605042019</v>
      </c>
      <c r="DV406" s="8">
        <f t="shared" si="189"/>
        <v>113.34000000000003</v>
      </c>
      <c r="DW406" s="8">
        <f t="shared" si="189"/>
        <v>96.913819479857125</v>
      </c>
      <c r="EB406" s="7">
        <v>0.96052630000000006</v>
      </c>
      <c r="EC406" s="7">
        <v>0.9736842</v>
      </c>
      <c r="ED406" s="7">
        <v>0.96710529999999995</v>
      </c>
      <c r="EE406" s="7">
        <v>470.25352112676097</v>
      </c>
      <c r="EF406" s="7">
        <v>461.902777777778</v>
      </c>
      <c r="EG406" s="7">
        <v>466.04895104895098</v>
      </c>
      <c r="EH406" s="7">
        <v>-8.3507433489827996</v>
      </c>
      <c r="EI406" s="7">
        <v>6.4789885454489896E-2</v>
      </c>
      <c r="EJ406" s="7">
        <v>5</v>
      </c>
      <c r="EK406">
        <v>41.605480480480509</v>
      </c>
      <c r="EL406">
        <v>27.247479293148029</v>
      </c>
      <c r="EM406">
        <v>37</v>
      </c>
      <c r="EN406">
        <v>-68.068650793650775</v>
      </c>
      <c r="EO406">
        <v>69.095993563524473</v>
      </c>
      <c r="EP406">
        <v>35</v>
      </c>
      <c r="EQ406">
        <v>0.51388888888888884</v>
      </c>
      <c r="ER406">
        <v>0.61122822320376202</v>
      </c>
      <c r="ES406" s="7">
        <v>0.95833333333333337</v>
      </c>
      <c r="ET406" s="25">
        <v>380.61666666666667</v>
      </c>
      <c r="EU406" s="25">
        <v>407.90909090909093</v>
      </c>
      <c r="EV406" s="7">
        <v>1</v>
      </c>
      <c r="EW406" s="7">
        <v>0.95</v>
      </c>
      <c r="EX406" s="7">
        <v>0.97499999999999998</v>
      </c>
    </row>
    <row r="407" spans="1:154" x14ac:dyDescent="0.25">
      <c r="A407" s="4">
        <v>4018</v>
      </c>
      <c r="B407" s="7" t="s">
        <v>333</v>
      </c>
      <c r="C407" s="7" t="str">
        <f t="shared" si="181"/>
        <v>99</v>
      </c>
      <c r="D407" s="7">
        <f t="shared" si="182"/>
        <v>1999</v>
      </c>
      <c r="E407" s="7">
        <f t="shared" si="183"/>
        <v>1999</v>
      </c>
      <c r="F407" s="7">
        <f t="shared" si="184"/>
        <v>20</v>
      </c>
      <c r="G407" s="7" t="s">
        <v>447</v>
      </c>
      <c r="H407" s="7">
        <f t="shared" si="170"/>
        <v>1</v>
      </c>
      <c r="I407" s="7"/>
      <c r="J407" s="7" t="s">
        <v>470</v>
      </c>
      <c r="K407" s="7">
        <f t="shared" si="186"/>
        <v>1</v>
      </c>
      <c r="L407" s="7">
        <v>12</v>
      </c>
      <c r="M407" s="7" t="s">
        <v>495</v>
      </c>
      <c r="N407" s="7">
        <f t="shared" si="172"/>
        <v>1</v>
      </c>
      <c r="O407" s="7" t="s">
        <v>494</v>
      </c>
      <c r="P407" s="7">
        <f t="shared" ref="P407:P435" si="190">IF(O407="לא",0,1)</f>
        <v>0</v>
      </c>
      <c r="Q407" s="7" t="s">
        <v>494</v>
      </c>
      <c r="R407" s="7">
        <f t="shared" si="180"/>
        <v>0</v>
      </c>
      <c r="S407" s="7" t="s">
        <v>501</v>
      </c>
      <c r="T407" s="7">
        <f t="shared" si="176"/>
        <v>1</v>
      </c>
      <c r="U407" s="7" t="s">
        <v>509</v>
      </c>
      <c r="V407" s="25">
        <v>55</v>
      </c>
      <c r="W407" s="25">
        <v>60</v>
      </c>
      <c r="X407" s="25">
        <v>35</v>
      </c>
      <c r="Y407" s="7">
        <f t="shared" si="185"/>
        <v>3</v>
      </c>
      <c r="Z407" s="7" t="s">
        <v>513</v>
      </c>
      <c r="AA407" s="7">
        <f t="shared" si="168"/>
        <v>5</v>
      </c>
      <c r="AB407" s="7">
        <v>3</v>
      </c>
      <c r="AC407" s="7">
        <v>0</v>
      </c>
      <c r="AD407" s="7">
        <v>9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1</v>
      </c>
      <c r="AL407" s="7">
        <v>9</v>
      </c>
      <c r="AM407" s="7">
        <v>25</v>
      </c>
      <c r="AN407" s="7">
        <v>24</v>
      </c>
      <c r="AO407" s="7">
        <v>37</v>
      </c>
      <c r="AP407" s="7">
        <v>37</v>
      </c>
      <c r="AQ407" s="7">
        <v>13</v>
      </c>
      <c r="AR407" s="7">
        <v>30</v>
      </c>
      <c r="AS407" s="7">
        <v>1</v>
      </c>
      <c r="AT407" s="8">
        <v>28</v>
      </c>
      <c r="AU407" s="8">
        <v>27</v>
      </c>
      <c r="AV407" s="8">
        <v>0.62222222222222223</v>
      </c>
      <c r="AW407" s="8">
        <v>0.6</v>
      </c>
      <c r="AX407" s="8">
        <v>0.61111111111111116</v>
      </c>
      <c r="AY407" s="8">
        <v>589.41176470588232</v>
      </c>
      <c r="AZ407" s="8">
        <v>524.52941176470586</v>
      </c>
      <c r="BA407" s="8">
        <v>556.97058823529414</v>
      </c>
      <c r="BB407" s="8">
        <v>508.82142857142856</v>
      </c>
      <c r="BC407" s="8">
        <v>528.96153846153845</v>
      </c>
      <c r="BD407" s="8">
        <v>518.51851851851848</v>
      </c>
      <c r="BE407" s="8">
        <v>533.375</v>
      </c>
      <c r="BF407" s="8">
        <v>80.590336134453764</v>
      </c>
      <c r="BG407" s="8">
        <v>-4.4321266968325972</v>
      </c>
      <c r="BH407" s="8">
        <v>38.452069716775668</v>
      </c>
      <c r="BM407" s="7">
        <v>0.81578949999999995</v>
      </c>
      <c r="BN407" s="7">
        <v>0.7236842</v>
      </c>
      <c r="BO407" s="7">
        <v>0.7697368</v>
      </c>
      <c r="BP407" s="7">
        <v>362</v>
      </c>
      <c r="BQ407" s="7">
        <v>369.69047619047598</v>
      </c>
      <c r="BR407" s="7">
        <v>365.29591836734699</v>
      </c>
      <c r="BS407" s="7">
        <v>7.6904761904761996</v>
      </c>
      <c r="BT407" s="7">
        <v>7.99485202362097E-2</v>
      </c>
      <c r="BU407" s="7">
        <v>35</v>
      </c>
      <c r="BV407" s="39">
        <v>42.59612403100774</v>
      </c>
      <c r="BW407" s="39">
        <v>35.533724200476918</v>
      </c>
      <c r="BX407" s="39">
        <v>30</v>
      </c>
      <c r="BY407" s="39">
        <v>-40.18336314847943</v>
      </c>
      <c r="BZ407" s="39">
        <v>28.792283030877837</v>
      </c>
      <c r="CA407" s="39">
        <v>26</v>
      </c>
      <c r="CB407">
        <v>0.5357142857142857</v>
      </c>
      <c r="CC407">
        <v>1.0600437766648114</v>
      </c>
      <c r="CD407" s="7">
        <v>0.84166666666666667</v>
      </c>
      <c r="CE407" s="25">
        <v>343.39285714285717</v>
      </c>
      <c r="CF407" s="25">
        <v>427.4</v>
      </c>
      <c r="CG407" s="7">
        <v>0.96666666666666667</v>
      </c>
      <c r="CH407" s="7">
        <v>0.76666666666666672</v>
      </c>
      <c r="CI407" s="7">
        <v>0.8666666666666667</v>
      </c>
      <c r="CJ407" s="8">
        <v>4</v>
      </c>
      <c r="CK407" s="8" t="s">
        <v>508</v>
      </c>
      <c r="CL407" s="8">
        <f t="shared" si="177"/>
        <v>1</v>
      </c>
      <c r="CM407" s="8" t="s">
        <v>634</v>
      </c>
      <c r="CN407" s="8">
        <v>0</v>
      </c>
      <c r="CO407" s="8" t="s">
        <v>634</v>
      </c>
      <c r="CP407" s="8">
        <v>0</v>
      </c>
      <c r="CQ407" s="7" t="s">
        <v>636</v>
      </c>
      <c r="CR407" s="7">
        <v>2</v>
      </c>
      <c r="CS407" s="7">
        <v>7</v>
      </c>
      <c r="CT407" s="7">
        <v>0</v>
      </c>
      <c r="CU407" s="8">
        <v>9</v>
      </c>
      <c r="CV407" s="8">
        <v>0</v>
      </c>
      <c r="CW407" s="7">
        <v>0</v>
      </c>
      <c r="CX407" s="7">
        <f t="shared" si="178"/>
        <v>0</v>
      </c>
      <c r="CY407" s="7">
        <f t="shared" si="179"/>
        <v>0</v>
      </c>
      <c r="CZ407" s="7">
        <v>0</v>
      </c>
      <c r="DA407" s="7">
        <v>0</v>
      </c>
      <c r="DB407" s="7">
        <v>0</v>
      </c>
      <c r="DC407" s="7">
        <v>0</v>
      </c>
      <c r="DD407" s="7">
        <v>0</v>
      </c>
      <c r="DE407" s="7">
        <v>9</v>
      </c>
      <c r="DF407" s="8">
        <v>26</v>
      </c>
      <c r="DG407" s="7">
        <v>37</v>
      </c>
      <c r="DH407" s="8">
        <v>0.95833333333333337</v>
      </c>
      <c r="DI407" s="8">
        <v>28</v>
      </c>
      <c r="DJ407" s="8">
        <v>27</v>
      </c>
      <c r="DK407" s="8">
        <v>0.62222222222222223</v>
      </c>
      <c r="DL407" s="8">
        <f t="shared" si="187"/>
        <v>0.6</v>
      </c>
      <c r="DM407" s="8">
        <f t="shared" si="188"/>
        <v>0.61111111111111116</v>
      </c>
      <c r="DN407" s="8">
        <v>720.0625</v>
      </c>
      <c r="DO407" s="8">
        <v>665.27777777777783</v>
      </c>
      <c r="DP407" s="8">
        <v>691.05882352941171</v>
      </c>
      <c r="DQ407" s="8">
        <v>565.55555555555554</v>
      </c>
      <c r="DR407" s="8">
        <v>655.03846153846155</v>
      </c>
      <c r="DS407" s="8">
        <v>609.45283018867929</v>
      </c>
      <c r="DT407" s="8">
        <v>641.34482758620686</v>
      </c>
      <c r="DU407" s="8">
        <f t="shared" si="189"/>
        <v>154.50694444444446</v>
      </c>
      <c r="DV407" s="8">
        <f t="shared" si="189"/>
        <v>10.239316239316281</v>
      </c>
      <c r="DW407" s="8">
        <f t="shared" si="189"/>
        <v>81.605993340732425</v>
      </c>
      <c r="EB407" s="7">
        <v>0.86842109999999995</v>
      </c>
      <c r="EC407" s="7">
        <v>0.76315789999999994</v>
      </c>
      <c r="ED407" s="7">
        <v>0.81578949999999995</v>
      </c>
      <c r="EE407" s="7">
        <v>367.31746031746002</v>
      </c>
      <c r="EF407" s="7">
        <v>376.81818181818198</v>
      </c>
      <c r="EG407" s="7">
        <v>371.74576271186402</v>
      </c>
      <c r="EH407" s="7">
        <v>9.5007215007215091</v>
      </c>
      <c r="EI407" s="7">
        <v>3.8757686345147799E-2</v>
      </c>
      <c r="EJ407" s="7">
        <v>22</v>
      </c>
      <c r="EK407">
        <v>39.396198830409375</v>
      </c>
      <c r="EL407">
        <v>30.550946622096188</v>
      </c>
      <c r="EM407">
        <v>36</v>
      </c>
      <c r="EN407">
        <v>-35.217785843920161</v>
      </c>
      <c r="EO407">
        <v>29.881971547128561</v>
      </c>
      <c r="EP407">
        <v>29</v>
      </c>
      <c r="EQ407">
        <v>0.55384615384615388</v>
      </c>
      <c r="ER407">
        <v>1.1186449655014459</v>
      </c>
      <c r="ES407" s="7">
        <v>0.875</v>
      </c>
      <c r="ET407" s="25">
        <v>332.94915254237287</v>
      </c>
      <c r="EU407" s="25">
        <v>416.67391304347825</v>
      </c>
      <c r="EV407" s="7">
        <v>1</v>
      </c>
      <c r="EW407" s="7">
        <v>0.78333333333333333</v>
      </c>
      <c r="EX407" s="7">
        <v>0.89166666666666672</v>
      </c>
    </row>
    <row r="408" spans="1:154" x14ac:dyDescent="0.25">
      <c r="A408" s="4">
        <v>4019</v>
      </c>
      <c r="B408" s="7" t="s">
        <v>218</v>
      </c>
      <c r="C408" s="7" t="str">
        <f t="shared" si="181"/>
        <v>00</v>
      </c>
      <c r="D408" s="7">
        <f t="shared" si="182"/>
        <v>1900</v>
      </c>
      <c r="E408" s="7">
        <f t="shared" si="183"/>
        <v>2000</v>
      </c>
      <c r="F408" s="7">
        <f t="shared" si="184"/>
        <v>19</v>
      </c>
      <c r="G408" s="7" t="s">
        <v>447</v>
      </c>
      <c r="H408" s="7">
        <f t="shared" si="170"/>
        <v>1</v>
      </c>
      <c r="I408" s="7"/>
      <c r="J408" s="7" t="s">
        <v>470</v>
      </c>
      <c r="K408" s="7">
        <f t="shared" si="186"/>
        <v>1</v>
      </c>
      <c r="L408" s="7">
        <v>12</v>
      </c>
      <c r="M408" s="7" t="s">
        <v>495</v>
      </c>
      <c r="N408" s="7">
        <f t="shared" si="172"/>
        <v>1</v>
      </c>
      <c r="O408" s="7" t="s">
        <v>494</v>
      </c>
      <c r="P408" s="7">
        <f t="shared" si="190"/>
        <v>0</v>
      </c>
      <c r="Q408" s="7" t="s">
        <v>494</v>
      </c>
      <c r="R408" s="7">
        <f t="shared" si="180"/>
        <v>0</v>
      </c>
      <c r="S408" s="7" t="s">
        <v>501</v>
      </c>
      <c r="T408" s="7">
        <f t="shared" si="176"/>
        <v>1</v>
      </c>
      <c r="U408" s="7" t="s">
        <v>507</v>
      </c>
      <c r="V408" s="25">
        <v>53</v>
      </c>
      <c r="W408" s="25">
        <v>50</v>
      </c>
      <c r="X408" s="25">
        <v>29</v>
      </c>
      <c r="Y408" s="7">
        <f t="shared" si="185"/>
        <v>2</v>
      </c>
      <c r="Z408" s="7" t="s">
        <v>513</v>
      </c>
      <c r="AA408" s="7">
        <f t="shared" si="168"/>
        <v>5</v>
      </c>
      <c r="AB408" s="7">
        <v>10</v>
      </c>
      <c r="AC408" s="7">
        <v>1</v>
      </c>
      <c r="AD408" s="7">
        <v>1</v>
      </c>
      <c r="AE408" s="7">
        <v>15</v>
      </c>
      <c r="AF408" s="7">
        <v>3</v>
      </c>
      <c r="AG408" s="7">
        <v>1</v>
      </c>
      <c r="AH408" s="7">
        <v>4</v>
      </c>
      <c r="AI408" s="7">
        <v>7</v>
      </c>
      <c r="AJ408" s="7">
        <v>2</v>
      </c>
      <c r="AK408" s="7">
        <v>0</v>
      </c>
      <c r="AL408" s="7">
        <v>5</v>
      </c>
      <c r="AM408" s="7">
        <v>26</v>
      </c>
      <c r="AN408" s="7">
        <v>19.428571428571427</v>
      </c>
      <c r="AO408" s="7">
        <v>33</v>
      </c>
      <c r="AP408" s="7">
        <v>33</v>
      </c>
      <c r="AQ408" s="7">
        <v>20.571428571428573</v>
      </c>
      <c r="AR408" s="7">
        <v>33</v>
      </c>
      <c r="AS408" s="7">
        <v>0.83333333333333337</v>
      </c>
      <c r="AT408" s="8">
        <v>20</v>
      </c>
      <c r="AU408" s="8">
        <v>21</v>
      </c>
      <c r="AV408" s="8">
        <v>0.44444444444444442</v>
      </c>
      <c r="AW408" s="8">
        <v>0.46666666666666667</v>
      </c>
      <c r="AX408" s="8">
        <v>0.45555555555555555</v>
      </c>
      <c r="AY408" s="8">
        <v>791.29166666666663</v>
      </c>
      <c r="AZ408" s="8">
        <v>771.42105263157896</v>
      </c>
      <c r="BA408" s="8">
        <v>782.51162790697674</v>
      </c>
      <c r="BB408" s="8">
        <v>901</v>
      </c>
      <c r="BC408" s="8">
        <v>748.9473684210526</v>
      </c>
      <c r="BD408" s="8">
        <v>822.91891891891896</v>
      </c>
      <c r="BE408" s="8">
        <v>801.2</v>
      </c>
      <c r="BF408" s="8">
        <v>-109.70833333333337</v>
      </c>
      <c r="BG408" s="8">
        <v>22.473684210526358</v>
      </c>
      <c r="BH408" s="8">
        <v>-40.40729101194222</v>
      </c>
      <c r="BM408" s="7">
        <v>0.9210526</v>
      </c>
      <c r="BN408" s="7">
        <v>0.9473684</v>
      </c>
      <c r="BO408" s="7">
        <v>0.93421050000000005</v>
      </c>
      <c r="BP408" s="7">
        <v>446.66666666666703</v>
      </c>
      <c r="BQ408" s="7">
        <v>437.34782608695701</v>
      </c>
      <c r="BR408" s="7">
        <v>442.00724637681202</v>
      </c>
      <c r="BS408" s="7">
        <v>-9.3188405797101801</v>
      </c>
      <c r="BT408" s="7">
        <v>6.6179207684524496E-2</v>
      </c>
      <c r="BU408" s="7">
        <v>9</v>
      </c>
      <c r="BV408" s="39">
        <v>41.374141876430187</v>
      </c>
      <c r="BW408" s="39">
        <v>27.459527003732198</v>
      </c>
      <c r="BX408" s="39">
        <v>38</v>
      </c>
      <c r="BY408" s="39">
        <v>-71.458625525946729</v>
      </c>
      <c r="BZ408" s="39">
        <v>63.171256915722154</v>
      </c>
      <c r="CA408" s="39">
        <v>31</v>
      </c>
      <c r="CB408">
        <v>0.55072463768115942</v>
      </c>
      <c r="CC408">
        <v>0.57899437012550958</v>
      </c>
      <c r="CD408" s="7">
        <v>0.8</v>
      </c>
      <c r="CE408" s="25">
        <v>385.7962962962963</v>
      </c>
      <c r="CF408" s="25">
        <v>443.1904761904762</v>
      </c>
      <c r="CG408" s="7">
        <v>0.91666666666666663</v>
      </c>
      <c r="CH408" s="7">
        <v>0.73333333333333328</v>
      </c>
      <c r="CI408" s="7">
        <v>0.82499999999999996</v>
      </c>
      <c r="CJ408" s="8">
        <v>3</v>
      </c>
      <c r="CK408" s="8" t="s">
        <v>507</v>
      </c>
      <c r="CL408" s="8">
        <f t="shared" si="177"/>
        <v>2</v>
      </c>
      <c r="CM408" s="8" t="s">
        <v>640</v>
      </c>
      <c r="CN408" s="8">
        <v>3</v>
      </c>
      <c r="CO408" s="8" t="s">
        <v>640</v>
      </c>
      <c r="CP408" s="8">
        <v>3</v>
      </c>
      <c r="CQ408" s="7" t="s">
        <v>642</v>
      </c>
      <c r="CR408" s="7">
        <v>3</v>
      </c>
      <c r="CS408" s="7">
        <v>16</v>
      </c>
      <c r="CT408" s="7">
        <v>14</v>
      </c>
      <c r="CU408" s="8">
        <v>1</v>
      </c>
      <c r="CV408" s="8">
        <v>1</v>
      </c>
      <c r="CW408" s="7">
        <v>18.94736842105263</v>
      </c>
      <c r="CX408" s="7">
        <f t="shared" si="178"/>
        <v>0</v>
      </c>
      <c r="CY408" s="7">
        <f t="shared" si="179"/>
        <v>0</v>
      </c>
      <c r="CZ408" s="7">
        <v>1</v>
      </c>
      <c r="DA408" s="7">
        <v>0</v>
      </c>
      <c r="DB408" s="7">
        <v>4.6666666666666661</v>
      </c>
      <c r="DC408" s="7">
        <v>13</v>
      </c>
      <c r="DD408" s="7">
        <v>1</v>
      </c>
      <c r="DE408" s="7">
        <v>16</v>
      </c>
      <c r="DF408" s="8">
        <v>20</v>
      </c>
      <c r="DG408" s="7">
        <v>36</v>
      </c>
      <c r="DH408" s="8">
        <v>0.875</v>
      </c>
      <c r="DI408" s="8">
        <v>28</v>
      </c>
      <c r="DJ408" s="8">
        <v>22</v>
      </c>
      <c r="DK408" s="8">
        <v>0.62222222222222223</v>
      </c>
      <c r="DL408" s="8">
        <f t="shared" si="187"/>
        <v>0.48888888888888887</v>
      </c>
      <c r="DM408" s="8">
        <f t="shared" si="188"/>
        <v>0.55555555555555558</v>
      </c>
      <c r="DN408" s="8">
        <v>869.375</v>
      </c>
      <c r="DO408" s="8">
        <v>767.31818181818187</v>
      </c>
      <c r="DP408" s="8">
        <v>810.28947368421052</v>
      </c>
      <c r="DQ408" s="8">
        <v>939.8</v>
      </c>
      <c r="DR408" s="8">
        <v>860.55</v>
      </c>
      <c r="DS408" s="8">
        <v>904.57777777777778</v>
      </c>
      <c r="DT408" s="8">
        <v>861.40963855421683</v>
      </c>
      <c r="DU408" s="8">
        <f t="shared" si="189"/>
        <v>-70.424999999999955</v>
      </c>
      <c r="DV408" s="8">
        <f t="shared" si="189"/>
        <v>-93.231818181818085</v>
      </c>
      <c r="DW408" s="8">
        <f t="shared" si="189"/>
        <v>-94.288304093567262</v>
      </c>
      <c r="EB408" s="7">
        <v>0.9736842</v>
      </c>
      <c r="EC408" s="7">
        <v>0.9736842</v>
      </c>
      <c r="ED408" s="7">
        <v>0.9736842</v>
      </c>
      <c r="EE408" s="7">
        <v>467.79166666666703</v>
      </c>
      <c r="EF408" s="7">
        <v>426.68115942028999</v>
      </c>
      <c r="EG408" s="7">
        <v>447.67375886524798</v>
      </c>
      <c r="EH408" s="7">
        <v>-41.110507246376798</v>
      </c>
      <c r="EI408" s="7">
        <v>5.1420105510727898E-2</v>
      </c>
      <c r="EJ408" s="7">
        <v>7</v>
      </c>
      <c r="EK408">
        <v>39.771464646464672</v>
      </c>
      <c r="EL408">
        <v>29.751526880125091</v>
      </c>
      <c r="EM408">
        <v>33</v>
      </c>
      <c r="EN408">
        <v>-90.473290598290632</v>
      </c>
      <c r="EO408">
        <v>73.630355987282385</v>
      </c>
      <c r="EP408">
        <v>39</v>
      </c>
      <c r="EQ408">
        <v>0.45833333333333331</v>
      </c>
      <c r="ER408">
        <v>0.43959343562569725</v>
      </c>
      <c r="ES408" s="7">
        <v>0.90833333333333333</v>
      </c>
      <c r="ET408" s="25">
        <v>364.70175438596493</v>
      </c>
      <c r="EU408" s="25">
        <v>461.61538461538464</v>
      </c>
      <c r="EV408" s="7">
        <v>0.96666666666666667</v>
      </c>
      <c r="EW408" s="7">
        <v>0.8833333333333333</v>
      </c>
      <c r="EX408" s="7">
        <v>0.92500000000000004</v>
      </c>
    </row>
    <row r="409" spans="1:154" x14ac:dyDescent="0.25">
      <c r="A409" s="4">
        <v>4020</v>
      </c>
      <c r="B409" s="7" t="s">
        <v>334</v>
      </c>
      <c r="C409" s="7" t="str">
        <f t="shared" si="181"/>
        <v>99</v>
      </c>
      <c r="D409" s="7">
        <f t="shared" si="182"/>
        <v>1999</v>
      </c>
      <c r="E409" s="7">
        <f t="shared" si="183"/>
        <v>1999</v>
      </c>
      <c r="F409" s="7">
        <f t="shared" si="184"/>
        <v>20</v>
      </c>
      <c r="G409" s="7" t="s">
        <v>447</v>
      </c>
      <c r="H409" s="7">
        <f t="shared" si="170"/>
        <v>1</v>
      </c>
      <c r="I409" s="7"/>
      <c r="J409" s="7" t="s">
        <v>470</v>
      </c>
      <c r="K409" s="7">
        <f t="shared" si="186"/>
        <v>1</v>
      </c>
      <c r="L409" s="7">
        <v>12</v>
      </c>
      <c r="M409" s="7" t="s">
        <v>495</v>
      </c>
      <c r="N409" s="7">
        <f t="shared" si="172"/>
        <v>1</v>
      </c>
      <c r="O409" s="7" t="s">
        <v>494</v>
      </c>
      <c r="P409" s="7">
        <f t="shared" si="190"/>
        <v>0</v>
      </c>
      <c r="Q409" s="7" t="s">
        <v>494</v>
      </c>
      <c r="R409" s="7">
        <f t="shared" si="180"/>
        <v>0</v>
      </c>
      <c r="S409" s="7" t="s">
        <v>501</v>
      </c>
      <c r="T409" s="7">
        <f t="shared" si="176"/>
        <v>1</v>
      </c>
      <c r="U409" s="7" t="s">
        <v>506</v>
      </c>
      <c r="V409" s="25">
        <v>50</v>
      </c>
      <c r="W409" s="25">
        <v>40</v>
      </c>
      <c r="X409" s="25">
        <v>27</v>
      </c>
      <c r="Y409" s="7">
        <f t="shared" si="185"/>
        <v>4</v>
      </c>
      <c r="Z409" s="7" t="s">
        <v>514</v>
      </c>
      <c r="AA409" s="7">
        <f t="shared" si="168"/>
        <v>6</v>
      </c>
      <c r="AB409" s="7">
        <v>1</v>
      </c>
      <c r="AC409" s="7">
        <v>0</v>
      </c>
      <c r="AD409" s="7">
        <v>9</v>
      </c>
      <c r="AE409" s="7">
        <v>0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v>2</v>
      </c>
      <c r="AL409" s="7">
        <v>0</v>
      </c>
      <c r="AM409" s="7">
        <v>33</v>
      </c>
      <c r="AN409" s="7">
        <v>30</v>
      </c>
      <c r="AO409" s="7">
        <v>36</v>
      </c>
      <c r="AP409" s="7">
        <v>41</v>
      </c>
      <c r="AQ409" s="7">
        <v>13.714285714285714</v>
      </c>
      <c r="AR409" s="7">
        <v>35</v>
      </c>
      <c r="AS409" s="7">
        <v>1</v>
      </c>
      <c r="AT409" s="8">
        <v>26</v>
      </c>
      <c r="AU409" s="8">
        <v>27</v>
      </c>
      <c r="AV409" s="8">
        <v>0.57777777777777772</v>
      </c>
      <c r="AW409" s="8">
        <v>0.6</v>
      </c>
      <c r="AX409" s="8">
        <v>0.58888888888888891</v>
      </c>
      <c r="AY409" s="8">
        <v>687.17647058823525</v>
      </c>
      <c r="AZ409" s="8">
        <v>692.58823529411768</v>
      </c>
      <c r="BA409" s="8">
        <v>689.88235294117646</v>
      </c>
      <c r="BB409" s="8">
        <v>807.6</v>
      </c>
      <c r="BC409" s="8">
        <v>888.33333333333337</v>
      </c>
      <c r="BD409" s="8">
        <v>847.14285714285711</v>
      </c>
      <c r="BE409" s="8">
        <v>782.72289156626505</v>
      </c>
      <c r="BF409" s="8">
        <v>-120.42352941176478</v>
      </c>
      <c r="BG409" s="8">
        <v>-195.74509803921569</v>
      </c>
      <c r="BH409" s="8">
        <v>-157.26050420168065</v>
      </c>
      <c r="BM409" s="7">
        <v>0.93421050000000005</v>
      </c>
      <c r="BN409" s="7">
        <v>0.96052630000000006</v>
      </c>
      <c r="BO409" s="7">
        <v>0.9473684</v>
      </c>
      <c r="BP409" s="7">
        <v>495.34782608695701</v>
      </c>
      <c r="BQ409" s="7">
        <v>504.43661971831</v>
      </c>
      <c r="BR409" s="7">
        <v>499.95714285714303</v>
      </c>
      <c r="BS409" s="7">
        <v>9.0887936313533793</v>
      </c>
      <c r="BT409" s="7">
        <v>6.3911620026562893E-2</v>
      </c>
      <c r="BU409" s="7">
        <v>7</v>
      </c>
      <c r="BV409" s="39">
        <v>53.928743961352623</v>
      </c>
      <c r="BW409" s="39">
        <v>30.724375340690298</v>
      </c>
      <c r="BX409" s="39">
        <v>46</v>
      </c>
      <c r="BY409" s="39">
        <v>-71.484299516908237</v>
      </c>
      <c r="BZ409" s="39">
        <v>51.022142048389568</v>
      </c>
      <c r="CA409" s="39">
        <v>23</v>
      </c>
      <c r="CB409">
        <v>0.66666666666666663</v>
      </c>
      <c r="CC409">
        <v>0.75441382689350989</v>
      </c>
      <c r="CD409" s="7">
        <v>0.95</v>
      </c>
      <c r="CE409" s="25">
        <v>453.67857142857144</v>
      </c>
      <c r="CF409" s="25">
        <v>518.4655172413793</v>
      </c>
      <c r="CG409" s="7">
        <v>0.96666666666666667</v>
      </c>
      <c r="CH409" s="7">
        <v>0.98333333333333328</v>
      </c>
      <c r="CI409" s="7">
        <v>0.97499999999999998</v>
      </c>
      <c r="CJ409" s="8">
        <v>2</v>
      </c>
      <c r="CK409" s="8" t="s">
        <v>508</v>
      </c>
      <c r="CL409" s="8">
        <f t="shared" si="177"/>
        <v>1</v>
      </c>
      <c r="CM409" s="8" t="s">
        <v>643</v>
      </c>
      <c r="CN409" s="8">
        <v>4</v>
      </c>
      <c r="CO409" s="8" t="s">
        <v>643</v>
      </c>
      <c r="CP409" s="8">
        <v>4</v>
      </c>
      <c r="CQ409" s="7" t="s">
        <v>635</v>
      </c>
      <c r="CR409" s="7">
        <v>0</v>
      </c>
      <c r="CS409" s="7">
        <v>12</v>
      </c>
      <c r="CT409" s="7">
        <v>2</v>
      </c>
      <c r="CU409" s="8">
        <v>0</v>
      </c>
      <c r="CV409" s="8">
        <v>0</v>
      </c>
      <c r="CW409" s="7">
        <v>0</v>
      </c>
      <c r="CX409" s="7">
        <f t="shared" si="178"/>
        <v>0</v>
      </c>
      <c r="CY409" s="7">
        <f t="shared" si="179"/>
        <v>0</v>
      </c>
      <c r="CZ409" s="7">
        <v>0</v>
      </c>
      <c r="DA409" s="7">
        <v>0</v>
      </c>
      <c r="DB409" s="7">
        <v>0</v>
      </c>
      <c r="DC409" s="7">
        <v>0</v>
      </c>
      <c r="DD409" s="7">
        <v>0</v>
      </c>
      <c r="DE409" s="7">
        <v>24</v>
      </c>
      <c r="DF409" s="8">
        <v>33</v>
      </c>
      <c r="DG409" s="7">
        <v>40</v>
      </c>
      <c r="DH409" s="8">
        <v>1</v>
      </c>
      <c r="DI409" s="8">
        <v>23</v>
      </c>
      <c r="DJ409" s="8">
        <v>23</v>
      </c>
      <c r="DK409" s="8">
        <v>0.51111111111111107</v>
      </c>
      <c r="DL409" s="8">
        <f t="shared" si="187"/>
        <v>0.51111111111111107</v>
      </c>
      <c r="DM409" s="8">
        <f t="shared" si="188"/>
        <v>0.51111111111111107</v>
      </c>
      <c r="DN409" s="8">
        <v>667.04761904761904</v>
      </c>
      <c r="DO409" s="8">
        <v>657.5</v>
      </c>
      <c r="DP409" s="8">
        <v>662.64102564102564</v>
      </c>
      <c r="DQ409" s="8">
        <v>805.39130434782612</v>
      </c>
      <c r="DR409" s="8">
        <v>779.61904761904759</v>
      </c>
      <c r="DS409" s="8">
        <v>793.09090909090912</v>
      </c>
      <c r="DT409" s="8">
        <v>731.79518072289159</v>
      </c>
      <c r="DU409" s="8">
        <f t="shared" si="189"/>
        <v>-138.34368530020708</v>
      </c>
      <c r="DV409" s="8">
        <f t="shared" si="189"/>
        <v>-122.11904761904759</v>
      </c>
      <c r="DW409" s="8">
        <f t="shared" si="189"/>
        <v>-130.44988344988349</v>
      </c>
      <c r="EB409" s="7">
        <v>0.9473684</v>
      </c>
      <c r="EC409" s="7">
        <v>0.9736842</v>
      </c>
      <c r="ED409" s="7">
        <v>0.96052630000000006</v>
      </c>
      <c r="EE409" s="7">
        <v>498.66197183098598</v>
      </c>
      <c r="EF409" s="7">
        <v>484.94366197183098</v>
      </c>
      <c r="EG409" s="7">
        <v>491.80281690140799</v>
      </c>
      <c r="EH409" s="7">
        <v>-13.7183098591549</v>
      </c>
      <c r="EI409" s="7">
        <v>7.4810596610359104E-2</v>
      </c>
      <c r="EJ409" s="7">
        <v>6</v>
      </c>
      <c r="EK409">
        <v>42.741452991453016</v>
      </c>
      <c r="EL409">
        <v>34.415109138503723</v>
      </c>
      <c r="EM409">
        <v>39</v>
      </c>
      <c r="EN409">
        <v>-74.329861111111143</v>
      </c>
      <c r="EO409">
        <v>85.442409103661717</v>
      </c>
      <c r="EP409">
        <v>32</v>
      </c>
      <c r="EQ409">
        <v>0.54929577464788737</v>
      </c>
      <c r="ER409">
        <v>0.57502398568405022</v>
      </c>
      <c r="ES409" s="7">
        <v>0.95</v>
      </c>
      <c r="ET409" s="25">
        <v>451.69491525423729</v>
      </c>
      <c r="EU409" s="25">
        <v>503.76363636363635</v>
      </c>
      <c r="EV409" s="7">
        <v>1</v>
      </c>
      <c r="EW409" s="7">
        <v>0.93333333333333335</v>
      </c>
      <c r="EX409" s="7">
        <v>0.96666666666666667</v>
      </c>
    </row>
    <row r="410" spans="1:154" x14ac:dyDescent="0.25">
      <c r="A410" s="4">
        <v>4021</v>
      </c>
      <c r="B410" s="7" t="s">
        <v>335</v>
      </c>
      <c r="C410" s="7" t="str">
        <f t="shared" si="181"/>
        <v>98</v>
      </c>
      <c r="D410" s="7">
        <f t="shared" si="182"/>
        <v>1998</v>
      </c>
      <c r="E410" s="7">
        <f t="shared" si="183"/>
        <v>1998</v>
      </c>
      <c r="F410" s="7">
        <f t="shared" si="184"/>
        <v>21</v>
      </c>
      <c r="G410" s="7" t="s">
        <v>447</v>
      </c>
      <c r="H410" s="7">
        <f t="shared" si="170"/>
        <v>1</v>
      </c>
      <c r="I410" s="7"/>
      <c r="J410" s="7" t="s">
        <v>470</v>
      </c>
      <c r="K410" s="7">
        <f t="shared" si="186"/>
        <v>1</v>
      </c>
      <c r="L410" s="7">
        <v>12</v>
      </c>
      <c r="M410" s="7" t="s">
        <v>495</v>
      </c>
      <c r="N410" s="7">
        <f t="shared" si="172"/>
        <v>1</v>
      </c>
      <c r="O410" s="7" t="s">
        <v>494</v>
      </c>
      <c r="P410" s="7">
        <f t="shared" si="190"/>
        <v>0</v>
      </c>
      <c r="Q410" s="7" t="s">
        <v>495</v>
      </c>
      <c r="R410" s="7">
        <f t="shared" si="180"/>
        <v>1</v>
      </c>
      <c r="S410" s="7" t="s">
        <v>501</v>
      </c>
      <c r="T410" s="7">
        <f t="shared" si="176"/>
        <v>1</v>
      </c>
      <c r="U410" s="7" t="s">
        <v>506</v>
      </c>
      <c r="V410" s="25">
        <v>54</v>
      </c>
      <c r="W410" s="25">
        <v>60</v>
      </c>
      <c r="X410" s="25">
        <v>28</v>
      </c>
      <c r="Y410" s="7">
        <f t="shared" si="185"/>
        <v>4</v>
      </c>
      <c r="Z410" s="7" t="s">
        <v>512</v>
      </c>
      <c r="AA410" s="7">
        <f t="shared" si="168"/>
        <v>4</v>
      </c>
      <c r="AB410" s="7">
        <v>2</v>
      </c>
      <c r="AC410" s="7">
        <v>1</v>
      </c>
      <c r="AD410" s="7">
        <v>0</v>
      </c>
      <c r="AE410" s="7">
        <v>2</v>
      </c>
      <c r="AF410" s="7">
        <v>0</v>
      </c>
      <c r="AG410" s="7">
        <v>0</v>
      </c>
      <c r="AH410" s="7">
        <v>0</v>
      </c>
      <c r="AI410" s="7">
        <v>2</v>
      </c>
      <c r="AJ410" s="7">
        <v>0</v>
      </c>
      <c r="AK410" s="7">
        <v>1</v>
      </c>
      <c r="AL410" s="7">
        <v>5</v>
      </c>
      <c r="AM410" s="7">
        <v>31</v>
      </c>
      <c r="AN410" s="7">
        <v>27</v>
      </c>
      <c r="AO410" s="7">
        <v>32</v>
      </c>
      <c r="AP410" s="7">
        <v>37</v>
      </c>
      <c r="AQ410" s="7">
        <v>16</v>
      </c>
      <c r="AR410" s="7">
        <v>27</v>
      </c>
      <c r="AS410" s="7">
        <v>1</v>
      </c>
      <c r="AT410" s="8">
        <v>19</v>
      </c>
      <c r="AU410" s="8">
        <v>28</v>
      </c>
      <c r="AV410" s="8">
        <v>0.42222222222222222</v>
      </c>
      <c r="AW410" s="8">
        <v>0.62222222222222223</v>
      </c>
      <c r="AX410" s="8">
        <v>0.52222222222222225</v>
      </c>
      <c r="AY410" s="8">
        <v>768.84</v>
      </c>
      <c r="AZ410" s="8">
        <v>693.76470588235293</v>
      </c>
      <c r="BA410" s="8">
        <v>738.45238095238096</v>
      </c>
      <c r="BB410" s="8">
        <v>768.10526315789468</v>
      </c>
      <c r="BC410" s="8">
        <v>710.46428571428567</v>
      </c>
      <c r="BD410" s="8">
        <v>733.76595744680856</v>
      </c>
      <c r="BE410" s="8">
        <v>735.97752808988764</v>
      </c>
      <c r="BF410" s="8">
        <v>0.73473684210534884</v>
      </c>
      <c r="BG410" s="8">
        <v>-16.699579831932738</v>
      </c>
      <c r="BH410" s="8">
        <v>4.6864235055724066</v>
      </c>
      <c r="BM410" s="7">
        <v>0.9736842</v>
      </c>
      <c r="BN410" s="7">
        <v>0.9473684</v>
      </c>
      <c r="BO410" s="7">
        <v>0.96052630000000006</v>
      </c>
      <c r="BP410" s="7">
        <v>552.95774647887299</v>
      </c>
      <c r="BQ410" s="7">
        <v>571.38028169014103</v>
      </c>
      <c r="BR410" s="7">
        <v>562.16901408450701</v>
      </c>
      <c r="BS410" s="7">
        <v>18.422535211267601</v>
      </c>
      <c r="BT410" s="7">
        <v>7.7940913674200502E-2</v>
      </c>
      <c r="BU410" s="7">
        <v>6</v>
      </c>
      <c r="BV410" s="39">
        <v>75.356472166331216</v>
      </c>
      <c r="BW410" s="39">
        <v>40.094227167439023</v>
      </c>
      <c r="BX410" s="39">
        <v>42</v>
      </c>
      <c r="BY410" s="39">
        <v>-64.033511413307508</v>
      </c>
      <c r="BZ410" s="39">
        <v>43.062518498172686</v>
      </c>
      <c r="CA410" s="39">
        <v>29</v>
      </c>
      <c r="CB410">
        <v>0.59154929577464788</v>
      </c>
      <c r="CC410">
        <v>1.1768286714738958</v>
      </c>
      <c r="CD410" s="7">
        <v>0.98333333333333328</v>
      </c>
      <c r="CE410" s="25">
        <v>390.83050847457628</v>
      </c>
      <c r="CF410" s="25">
        <v>479.27118644067798</v>
      </c>
      <c r="CG410" s="7">
        <v>1</v>
      </c>
      <c r="CH410" s="7">
        <v>0.98333333333333328</v>
      </c>
      <c r="CI410" s="7">
        <v>0.9916666666666667</v>
      </c>
      <c r="CJ410" s="8"/>
      <c r="CK410" s="8"/>
      <c r="CL410" s="8"/>
      <c r="CM410" s="8"/>
      <c r="CN410" s="8"/>
      <c r="CO410" s="8"/>
      <c r="CP410" s="8"/>
      <c r="CU410" s="8"/>
      <c r="CV410" s="8"/>
      <c r="DF410" s="8"/>
      <c r="ET410" s="25"/>
      <c r="EU410" s="25"/>
    </row>
    <row r="411" spans="1:154" x14ac:dyDescent="0.25">
      <c r="A411" s="4">
        <v>4022</v>
      </c>
      <c r="B411" s="7" t="s">
        <v>336</v>
      </c>
      <c r="C411" s="7" t="str">
        <f t="shared" si="181"/>
        <v>99</v>
      </c>
      <c r="D411" s="7">
        <f t="shared" si="182"/>
        <v>1999</v>
      </c>
      <c r="E411" s="7">
        <f t="shared" si="183"/>
        <v>1999</v>
      </c>
      <c r="F411" s="7">
        <f t="shared" si="184"/>
        <v>20</v>
      </c>
      <c r="G411" s="7" t="s">
        <v>447</v>
      </c>
      <c r="H411" s="7">
        <f t="shared" si="170"/>
        <v>1</v>
      </c>
      <c r="I411" s="7"/>
      <c r="J411" s="7" t="s">
        <v>470</v>
      </c>
      <c r="K411" s="7">
        <f t="shared" si="186"/>
        <v>1</v>
      </c>
      <c r="L411" s="7">
        <v>12</v>
      </c>
      <c r="M411" s="7" t="s">
        <v>495</v>
      </c>
      <c r="N411" s="7">
        <f t="shared" si="172"/>
        <v>1</v>
      </c>
      <c r="O411" s="7" t="s">
        <v>494</v>
      </c>
      <c r="P411" s="7">
        <f t="shared" si="190"/>
        <v>0</v>
      </c>
      <c r="Q411" s="7" t="s">
        <v>495</v>
      </c>
      <c r="R411" s="7">
        <f t="shared" si="180"/>
        <v>1</v>
      </c>
      <c r="S411" s="7" t="s">
        <v>501</v>
      </c>
      <c r="T411" s="7">
        <f t="shared" si="176"/>
        <v>1</v>
      </c>
      <c r="U411" s="7" t="s">
        <v>506</v>
      </c>
      <c r="V411" s="25">
        <v>55</v>
      </c>
      <c r="W411" s="25">
        <v>60</v>
      </c>
      <c r="X411" s="25">
        <v>33</v>
      </c>
      <c r="Y411" s="7">
        <f t="shared" si="185"/>
        <v>4</v>
      </c>
      <c r="Z411" s="7" t="s">
        <v>514</v>
      </c>
      <c r="AA411" s="7">
        <f t="shared" si="168"/>
        <v>6</v>
      </c>
      <c r="AB411" s="7">
        <v>4</v>
      </c>
      <c r="AC411" s="7">
        <v>2</v>
      </c>
      <c r="AD411" s="7">
        <v>0</v>
      </c>
      <c r="AE411" s="7">
        <v>8</v>
      </c>
      <c r="AF411" s="7">
        <v>0</v>
      </c>
      <c r="AG411" s="7">
        <v>0</v>
      </c>
      <c r="AH411" s="7">
        <v>0</v>
      </c>
      <c r="AI411" s="7">
        <v>8</v>
      </c>
      <c r="AJ411" s="7">
        <v>0</v>
      </c>
      <c r="AK411" s="7">
        <v>0</v>
      </c>
      <c r="AL411" s="7">
        <v>7</v>
      </c>
      <c r="AM411" s="7">
        <v>28</v>
      </c>
      <c r="AN411" s="7">
        <v>26</v>
      </c>
      <c r="AO411" s="7">
        <v>39</v>
      </c>
      <c r="AP411" s="7">
        <v>34</v>
      </c>
      <c r="AQ411" s="7">
        <v>15</v>
      </c>
      <c r="AR411" s="7">
        <v>35</v>
      </c>
      <c r="AS411" s="7">
        <v>0.95833333333333337</v>
      </c>
      <c r="AT411" s="8">
        <v>22</v>
      </c>
      <c r="AU411" s="8">
        <v>28</v>
      </c>
      <c r="AV411" s="8">
        <v>0.48888888888888887</v>
      </c>
      <c r="AW411" s="8">
        <v>0.62222222222222223</v>
      </c>
      <c r="AX411" s="8">
        <v>0.55555555555555558</v>
      </c>
      <c r="AY411" s="8">
        <v>554.95238095238096</v>
      </c>
      <c r="AZ411" s="8">
        <v>545.41176470588232</v>
      </c>
      <c r="BA411" s="8">
        <v>550.68421052631584</v>
      </c>
      <c r="BB411" s="8">
        <v>604.33333333333337</v>
      </c>
      <c r="BC411" s="8">
        <v>616.62962962962968</v>
      </c>
      <c r="BD411" s="8">
        <v>611.25</v>
      </c>
      <c r="BE411" s="8">
        <v>584.48837209302326</v>
      </c>
      <c r="BF411" s="8">
        <v>-49.380952380952408</v>
      </c>
      <c r="BG411" s="8">
        <v>-71.217864923747356</v>
      </c>
      <c r="BH411" s="8">
        <v>-60.565789473684163</v>
      </c>
      <c r="BM411" s="7">
        <v>0.9736842</v>
      </c>
      <c r="BN411" s="7">
        <v>0.9473684</v>
      </c>
      <c r="BO411" s="7">
        <v>0.96052630000000006</v>
      </c>
      <c r="BP411" s="7">
        <v>495.01388888888903</v>
      </c>
      <c r="BQ411" s="7">
        <v>496.57746478873202</v>
      </c>
      <c r="BR411" s="7">
        <v>495.79020979020999</v>
      </c>
      <c r="BS411" s="7">
        <v>1.5635758998435001</v>
      </c>
      <c r="BT411" s="7">
        <v>5.0880532116378399E-2</v>
      </c>
      <c r="BU411" s="7">
        <v>5</v>
      </c>
      <c r="BV411" s="39">
        <v>56.820708031975656</v>
      </c>
      <c r="BW411" s="39">
        <v>30.796108393497967</v>
      </c>
      <c r="BX411" s="39">
        <v>37</v>
      </c>
      <c r="BY411" s="39">
        <v>-56.851106639839017</v>
      </c>
      <c r="BZ411" s="39">
        <v>63.802501390411564</v>
      </c>
      <c r="CA411" s="39">
        <v>35</v>
      </c>
      <c r="CB411">
        <v>0.51388888888888884</v>
      </c>
      <c r="CC411">
        <v>0.99946529435115583</v>
      </c>
      <c r="CD411" s="7">
        <v>0.95833333333333337</v>
      </c>
      <c r="CE411" s="25">
        <v>390.49152542372883</v>
      </c>
      <c r="CF411" s="25">
        <v>440.35714285714283</v>
      </c>
      <c r="CG411" s="7">
        <v>1</v>
      </c>
      <c r="CH411" s="7">
        <v>0.93333333333333335</v>
      </c>
      <c r="CI411" s="7">
        <v>0.96666666666666667</v>
      </c>
      <c r="CJ411" s="8">
        <v>3</v>
      </c>
      <c r="CK411" s="8" t="s">
        <v>504</v>
      </c>
      <c r="CL411" s="8">
        <f t="shared" si="177"/>
        <v>3</v>
      </c>
      <c r="CM411" s="8" t="s">
        <v>634</v>
      </c>
      <c r="CN411" s="8">
        <v>0</v>
      </c>
      <c r="CO411" s="8" t="s">
        <v>634</v>
      </c>
      <c r="CP411" s="8">
        <v>0</v>
      </c>
      <c r="CQ411" s="7" t="s">
        <v>635</v>
      </c>
      <c r="CR411" s="7">
        <v>0</v>
      </c>
      <c r="CS411" s="7">
        <v>3</v>
      </c>
      <c r="CT411" s="7">
        <v>0</v>
      </c>
      <c r="CU411" s="8">
        <v>9</v>
      </c>
      <c r="CV411" s="8">
        <v>0</v>
      </c>
      <c r="CW411" s="7">
        <v>1.0526315789473684</v>
      </c>
      <c r="CX411" s="7">
        <f t="shared" si="178"/>
        <v>0</v>
      </c>
      <c r="CY411" s="7">
        <f t="shared" si="179"/>
        <v>0</v>
      </c>
      <c r="CZ411" s="7">
        <v>1</v>
      </c>
      <c r="DA411" s="7">
        <v>0</v>
      </c>
      <c r="DB411" s="7">
        <v>0</v>
      </c>
      <c r="DC411" s="7">
        <v>0</v>
      </c>
      <c r="DD411" s="7">
        <v>0</v>
      </c>
      <c r="DE411" s="7">
        <v>21</v>
      </c>
      <c r="DF411" s="8">
        <v>29</v>
      </c>
      <c r="DG411" s="7">
        <v>37</v>
      </c>
      <c r="DH411" s="8">
        <v>0.91666666666666663</v>
      </c>
      <c r="DI411" s="8">
        <v>24</v>
      </c>
      <c r="DJ411" s="8">
        <v>29</v>
      </c>
      <c r="DK411" s="8">
        <v>0.53333333333333333</v>
      </c>
      <c r="DL411" s="8">
        <f t="shared" si="187"/>
        <v>0.64444444444444449</v>
      </c>
      <c r="DM411" s="8">
        <f t="shared" si="188"/>
        <v>0.58888888888888891</v>
      </c>
      <c r="DN411" s="8">
        <v>532.1</v>
      </c>
      <c r="DO411" s="8">
        <v>701.66666666666663</v>
      </c>
      <c r="DP411" s="8">
        <v>604.7714285714286</v>
      </c>
      <c r="DQ411" s="8">
        <v>745.95652173913038</v>
      </c>
      <c r="DR411" s="8">
        <v>615.37931034482756</v>
      </c>
      <c r="DS411" s="8">
        <v>673.13461538461536</v>
      </c>
      <c r="DT411" s="8">
        <v>645.63218390804593</v>
      </c>
      <c r="DU411" s="8">
        <f t="shared" si="189"/>
        <v>-213.85652173913036</v>
      </c>
      <c r="DV411" s="8">
        <f t="shared" si="189"/>
        <v>86.28735632183907</v>
      </c>
      <c r="DW411" s="8">
        <f t="shared" si="189"/>
        <v>-68.363186813186758</v>
      </c>
      <c r="EB411" s="7">
        <v>0.98684210000000006</v>
      </c>
      <c r="EC411" s="7">
        <v>0.9736842</v>
      </c>
      <c r="ED411" s="7">
        <v>0.9802632</v>
      </c>
      <c r="EE411" s="7">
        <v>479.142857142857</v>
      </c>
      <c r="EF411" s="7">
        <v>491.88888888888903</v>
      </c>
      <c r="EG411" s="7">
        <v>485.60563380281701</v>
      </c>
      <c r="EH411" s="7">
        <v>12.746031746031701</v>
      </c>
      <c r="EI411" s="7">
        <v>3.6320342428087397E-2</v>
      </c>
      <c r="EJ411" s="7">
        <v>6</v>
      </c>
      <c r="EK411">
        <v>50.888888888888879</v>
      </c>
      <c r="EL411">
        <v>33.247620295581342</v>
      </c>
      <c r="EM411">
        <v>47</v>
      </c>
      <c r="EN411">
        <v>-72.152777777777757</v>
      </c>
      <c r="EO411">
        <v>55.923667594518726</v>
      </c>
      <c r="EP411">
        <v>24</v>
      </c>
      <c r="EQ411">
        <v>0.6619718309859155</v>
      </c>
      <c r="ER411">
        <v>0.70529355149181916</v>
      </c>
      <c r="ES411" s="7">
        <v>0.97499999999999998</v>
      </c>
      <c r="ET411" s="25">
        <v>400.81666666666666</v>
      </c>
      <c r="EU411" s="25">
        <v>445.56140350877195</v>
      </c>
      <c r="EV411" s="7">
        <v>1</v>
      </c>
      <c r="EW411" s="7">
        <v>0.96666666666666667</v>
      </c>
      <c r="EX411" s="7">
        <v>0.98333333333333328</v>
      </c>
    </row>
    <row r="412" spans="1:154" x14ac:dyDescent="0.25">
      <c r="A412" s="4">
        <v>4023</v>
      </c>
      <c r="B412" s="7" t="s">
        <v>337</v>
      </c>
      <c r="C412" s="7" t="str">
        <f t="shared" si="181"/>
        <v>00</v>
      </c>
      <c r="D412" s="7">
        <f t="shared" si="182"/>
        <v>1900</v>
      </c>
      <c r="E412" s="7">
        <f t="shared" si="183"/>
        <v>2000</v>
      </c>
      <c r="F412" s="7">
        <f t="shared" si="184"/>
        <v>19</v>
      </c>
      <c r="G412" s="7" t="s">
        <v>447</v>
      </c>
      <c r="H412" s="7">
        <f t="shared" si="170"/>
        <v>1</v>
      </c>
      <c r="I412" s="7"/>
      <c r="J412" s="7" t="s">
        <v>470</v>
      </c>
      <c r="K412" s="7">
        <f t="shared" si="186"/>
        <v>1</v>
      </c>
      <c r="L412" s="7">
        <v>12</v>
      </c>
      <c r="M412" s="7" t="s">
        <v>495</v>
      </c>
      <c r="N412" s="7">
        <f t="shared" si="172"/>
        <v>1</v>
      </c>
      <c r="O412" s="7" t="s">
        <v>494</v>
      </c>
      <c r="P412" s="7">
        <f t="shared" si="190"/>
        <v>0</v>
      </c>
      <c r="Q412" s="7" t="s">
        <v>494</v>
      </c>
      <c r="R412" s="7">
        <f t="shared" si="180"/>
        <v>0</v>
      </c>
      <c r="S412" s="7" t="s">
        <v>501</v>
      </c>
      <c r="T412" s="7">
        <f t="shared" si="176"/>
        <v>1</v>
      </c>
      <c r="U412" s="7" t="s">
        <v>509</v>
      </c>
      <c r="V412" s="25">
        <v>56</v>
      </c>
      <c r="W412" s="25">
        <v>80</v>
      </c>
      <c r="X412" s="25">
        <v>33</v>
      </c>
      <c r="Y412" s="7">
        <f t="shared" si="185"/>
        <v>3</v>
      </c>
      <c r="Z412" s="7" t="s">
        <v>514</v>
      </c>
      <c r="AA412" s="7">
        <f t="shared" si="168"/>
        <v>6</v>
      </c>
      <c r="AB412" s="7">
        <v>2</v>
      </c>
      <c r="AC412" s="7">
        <v>0</v>
      </c>
      <c r="AD412" s="7">
        <v>9</v>
      </c>
      <c r="AE412" s="7">
        <v>0</v>
      </c>
      <c r="AF412" s="7">
        <v>0</v>
      </c>
      <c r="AG412" s="7">
        <v>0</v>
      </c>
      <c r="AH412" s="7">
        <v>0</v>
      </c>
      <c r="AI412" s="7">
        <v>0</v>
      </c>
      <c r="AJ412" s="7">
        <v>0</v>
      </c>
      <c r="AK412" s="7">
        <v>1</v>
      </c>
      <c r="AL412" s="7">
        <v>4</v>
      </c>
      <c r="AM412" s="7">
        <v>35</v>
      </c>
      <c r="AN412" s="7">
        <v>33</v>
      </c>
      <c r="AO412" s="7">
        <v>42</v>
      </c>
      <c r="AP412" s="7">
        <v>44</v>
      </c>
      <c r="AQ412" s="7">
        <v>10</v>
      </c>
      <c r="AR412" s="7">
        <v>29</v>
      </c>
      <c r="AS412" s="7">
        <v>0.95833333333333337</v>
      </c>
      <c r="AT412" s="8">
        <v>18</v>
      </c>
      <c r="AU412" s="8">
        <v>26</v>
      </c>
      <c r="AV412" s="8">
        <v>0.4</v>
      </c>
      <c r="AW412" s="8">
        <v>0.57777777777777772</v>
      </c>
      <c r="AX412" s="8">
        <v>0.48888888888888887</v>
      </c>
      <c r="AY412" s="8">
        <v>644.73076923076928</v>
      </c>
      <c r="AZ412" s="8">
        <v>681.31578947368416</v>
      </c>
      <c r="BA412" s="8">
        <v>660.17777777777781</v>
      </c>
      <c r="BB412" s="8">
        <v>712.1875</v>
      </c>
      <c r="BC412" s="8">
        <v>656.44</v>
      </c>
      <c r="BD412" s="8">
        <v>678.19512195121956</v>
      </c>
      <c r="BE412" s="8">
        <v>668.76744186046517</v>
      </c>
      <c r="BF412" s="8">
        <v>-67.456730769230717</v>
      </c>
      <c r="BG412" s="8">
        <v>24.875789473684108</v>
      </c>
      <c r="BH412" s="8">
        <v>-18.017344173441757</v>
      </c>
      <c r="BM412" s="7">
        <v>1</v>
      </c>
      <c r="BN412" s="7">
        <v>1</v>
      </c>
      <c r="BO412" s="7">
        <v>1</v>
      </c>
      <c r="BP412" s="7">
        <v>547.40277777777806</v>
      </c>
      <c r="BQ412" s="7">
        <v>520.930555555556</v>
      </c>
      <c r="BR412" s="7">
        <v>534.16666666666697</v>
      </c>
      <c r="BS412" s="7">
        <v>-26.4722222222223</v>
      </c>
      <c r="BT412" s="7">
        <v>6.3300423772761405E-2</v>
      </c>
      <c r="BU412" s="7">
        <v>5</v>
      </c>
      <c r="BV412" s="39">
        <v>68.100322320709154</v>
      </c>
      <c r="BW412" s="39">
        <v>31.468292934438086</v>
      </c>
      <c r="BX412" s="39">
        <v>34</v>
      </c>
      <c r="BY412" s="39">
        <v>-122.36438356164388</v>
      </c>
      <c r="BZ412" s="39">
        <v>161.07439275067895</v>
      </c>
      <c r="CA412" s="39">
        <v>40</v>
      </c>
      <c r="CB412">
        <v>0.45945945945945948</v>
      </c>
      <c r="CC412">
        <v>0.55653712574298264</v>
      </c>
      <c r="CD412" s="7">
        <v>0.93333333333333335</v>
      </c>
      <c r="CE412" s="25">
        <v>370.06779661016947</v>
      </c>
      <c r="CF412" s="25">
        <v>477.64150943396226</v>
      </c>
      <c r="CG412" s="7">
        <v>1</v>
      </c>
      <c r="CH412" s="7">
        <v>0.91666666666666663</v>
      </c>
      <c r="CI412" s="7">
        <v>0.95833333333333337</v>
      </c>
      <c r="CJ412" s="8">
        <v>2</v>
      </c>
      <c r="CK412" s="8" t="s">
        <v>507</v>
      </c>
      <c r="CL412" s="8">
        <f t="shared" si="177"/>
        <v>2</v>
      </c>
      <c r="CM412" s="8" t="s">
        <v>639</v>
      </c>
      <c r="CN412" s="8">
        <v>1</v>
      </c>
      <c r="CO412" s="8" t="s">
        <v>634</v>
      </c>
      <c r="CP412" s="8">
        <v>0</v>
      </c>
      <c r="CQ412" s="7" t="s">
        <v>636</v>
      </c>
      <c r="CR412" s="7">
        <v>2</v>
      </c>
      <c r="CS412" s="7">
        <v>4</v>
      </c>
      <c r="CT412" s="7">
        <v>1</v>
      </c>
      <c r="CU412" s="8">
        <v>0</v>
      </c>
      <c r="CV412" s="8">
        <v>1</v>
      </c>
      <c r="CW412" s="7">
        <v>2</v>
      </c>
      <c r="CX412" s="7">
        <f t="shared" si="178"/>
        <v>0</v>
      </c>
      <c r="CY412" s="7">
        <f t="shared" si="179"/>
        <v>0</v>
      </c>
      <c r="CZ412" s="7">
        <v>0</v>
      </c>
      <c r="DA412" s="7">
        <v>1</v>
      </c>
      <c r="DB412" s="7">
        <v>1</v>
      </c>
      <c r="DC412" s="7">
        <v>0</v>
      </c>
      <c r="DD412" s="7">
        <v>0</v>
      </c>
      <c r="DE412" s="7">
        <v>17</v>
      </c>
      <c r="DF412" s="8">
        <v>30</v>
      </c>
      <c r="DG412" s="7">
        <v>40</v>
      </c>
      <c r="DH412" s="8">
        <v>0.79166666666666663</v>
      </c>
      <c r="DI412" s="8">
        <v>15</v>
      </c>
      <c r="DJ412" s="8">
        <v>25</v>
      </c>
      <c r="DK412" s="8">
        <v>0.33333333333333331</v>
      </c>
      <c r="DL412" s="8">
        <f t="shared" si="187"/>
        <v>0.55555555555555558</v>
      </c>
      <c r="DM412" s="8">
        <f t="shared" si="188"/>
        <v>0.44444444444444442</v>
      </c>
      <c r="DN412" s="8">
        <v>428.66666666666669</v>
      </c>
      <c r="DO412" s="8">
        <v>438.21052631578948</v>
      </c>
      <c r="DP412" s="8">
        <v>432.36734693877548</v>
      </c>
      <c r="DQ412" s="8">
        <v>565.20000000000005</v>
      </c>
      <c r="DR412" s="8">
        <v>453.91666666666669</v>
      </c>
      <c r="DS412" s="8">
        <v>496.71794871794873</v>
      </c>
      <c r="DT412" s="8">
        <v>460.88636363636363</v>
      </c>
      <c r="DU412" s="8">
        <f t="shared" si="189"/>
        <v>-136.53333333333336</v>
      </c>
      <c r="DV412" s="8">
        <f t="shared" si="189"/>
        <v>-15.706140350877206</v>
      </c>
      <c r="DW412" s="8">
        <f t="shared" si="189"/>
        <v>-64.350601779173246</v>
      </c>
      <c r="EB412" s="7">
        <v>0.9736842</v>
      </c>
      <c r="EC412" s="7">
        <v>0.9473684</v>
      </c>
      <c r="ED412" s="7">
        <v>0.96052630000000006</v>
      </c>
      <c r="EE412" s="7">
        <v>393.84931506849301</v>
      </c>
      <c r="EF412" s="7">
        <v>397.91304347826099</v>
      </c>
      <c r="EG412" s="7">
        <v>395.82394366197201</v>
      </c>
      <c r="EH412" s="7">
        <v>4.0637284097677497</v>
      </c>
      <c r="EI412" s="7">
        <v>4.0330352408084399E-2</v>
      </c>
      <c r="EJ412" s="7">
        <v>6</v>
      </c>
      <c r="EK412">
        <v>36.079365079365068</v>
      </c>
      <c r="EL412">
        <v>27.947163552269181</v>
      </c>
      <c r="EM412">
        <v>45</v>
      </c>
      <c r="EN412">
        <v>-42.842857142857156</v>
      </c>
      <c r="EO412">
        <v>43.589399104434953</v>
      </c>
      <c r="EP412">
        <v>28</v>
      </c>
      <c r="EQ412">
        <v>0.61643835616438358</v>
      </c>
      <c r="ER412">
        <v>0.84213256270608672</v>
      </c>
      <c r="ES412" s="7">
        <v>0.90833333333333333</v>
      </c>
      <c r="ET412" s="25">
        <v>323.76271186440675</v>
      </c>
      <c r="EU412" s="25">
        <v>389.52</v>
      </c>
      <c r="EV412" s="7">
        <v>1</v>
      </c>
      <c r="EW412" s="7">
        <v>0.83333333333333337</v>
      </c>
      <c r="EX412" s="7">
        <v>0.91666666666666663</v>
      </c>
    </row>
    <row r="413" spans="1:154" x14ac:dyDescent="0.25">
      <c r="A413" s="4">
        <v>4024</v>
      </c>
      <c r="B413" s="7" t="s">
        <v>338</v>
      </c>
      <c r="C413" s="7" t="str">
        <f t="shared" si="181"/>
        <v>00</v>
      </c>
      <c r="D413" s="7">
        <f t="shared" si="182"/>
        <v>1900</v>
      </c>
      <c r="E413" s="7">
        <f t="shared" si="183"/>
        <v>2000</v>
      </c>
      <c r="F413" s="7">
        <f t="shared" si="184"/>
        <v>19</v>
      </c>
      <c r="G413" s="7" t="s">
        <v>447</v>
      </c>
      <c r="H413" s="7">
        <f t="shared" si="170"/>
        <v>1</v>
      </c>
      <c r="I413" s="7"/>
      <c r="J413" s="7" t="s">
        <v>470</v>
      </c>
      <c r="K413" s="7">
        <f t="shared" si="186"/>
        <v>1</v>
      </c>
      <c r="L413" s="7">
        <v>12</v>
      </c>
      <c r="M413" s="7" t="s">
        <v>495</v>
      </c>
      <c r="N413" s="7">
        <f t="shared" si="172"/>
        <v>1</v>
      </c>
      <c r="O413" s="7" t="s">
        <v>494</v>
      </c>
      <c r="P413" s="7">
        <f t="shared" si="190"/>
        <v>0</v>
      </c>
      <c r="Q413" s="7" t="s">
        <v>494</v>
      </c>
      <c r="R413" s="7">
        <f t="shared" si="180"/>
        <v>0</v>
      </c>
      <c r="S413" s="7" t="s">
        <v>501</v>
      </c>
      <c r="T413" s="7">
        <f t="shared" si="176"/>
        <v>1</v>
      </c>
      <c r="U413" s="7" t="s">
        <v>504</v>
      </c>
      <c r="V413" s="25">
        <v>54</v>
      </c>
      <c r="W413" s="25">
        <v>90</v>
      </c>
      <c r="X413" s="25">
        <v>22</v>
      </c>
      <c r="Y413" s="7">
        <f t="shared" si="185"/>
        <v>3</v>
      </c>
      <c r="Z413" s="7" t="s">
        <v>514</v>
      </c>
      <c r="AA413" s="7">
        <f t="shared" si="168"/>
        <v>6</v>
      </c>
      <c r="AB413" s="7">
        <v>4</v>
      </c>
      <c r="AC413" s="7">
        <v>1</v>
      </c>
      <c r="AD413" s="7">
        <v>1</v>
      </c>
      <c r="AE413" s="7">
        <v>2</v>
      </c>
      <c r="AF413" s="7">
        <v>1</v>
      </c>
      <c r="AG413" s="7">
        <v>0</v>
      </c>
      <c r="AH413" s="7">
        <v>0</v>
      </c>
      <c r="AI413" s="7">
        <v>1</v>
      </c>
      <c r="AJ413" s="7">
        <v>1</v>
      </c>
      <c r="AK413" s="7">
        <v>2</v>
      </c>
      <c r="AL413" s="7">
        <v>8</v>
      </c>
      <c r="AM413" s="7">
        <v>29</v>
      </c>
      <c r="AN413" s="7">
        <v>19</v>
      </c>
      <c r="AO413" s="7">
        <v>34.875</v>
      </c>
      <c r="AP413" s="7">
        <v>36</v>
      </c>
      <c r="AQ413" s="7">
        <v>19</v>
      </c>
      <c r="AR413" s="7">
        <v>27</v>
      </c>
      <c r="AS413" s="7">
        <v>1</v>
      </c>
      <c r="AT413" s="8">
        <v>27</v>
      </c>
      <c r="AU413" s="8">
        <v>26</v>
      </c>
      <c r="AV413" s="8">
        <v>0.6</v>
      </c>
      <c r="AW413" s="8">
        <v>0.57777777777777772</v>
      </c>
      <c r="AX413" s="8">
        <v>0.58888888888888891</v>
      </c>
      <c r="AY413" s="8">
        <v>852.38888888888891</v>
      </c>
      <c r="AZ413" s="8">
        <v>796.9473684210526</v>
      </c>
      <c r="BA413" s="8">
        <v>823.91891891891896</v>
      </c>
      <c r="BB413" s="8">
        <v>832.07692307692309</v>
      </c>
      <c r="BC413" s="8">
        <v>840.44</v>
      </c>
      <c r="BD413" s="8">
        <v>836.17647058823525</v>
      </c>
      <c r="BE413" s="8">
        <v>831.02272727272725</v>
      </c>
      <c r="BF413" s="8">
        <v>20.31196581196582</v>
      </c>
      <c r="BG413" s="8">
        <v>-43.492631578947453</v>
      </c>
      <c r="BH413" s="8">
        <v>-12.257551669316285</v>
      </c>
      <c r="BI413" s="7">
        <v>491</v>
      </c>
      <c r="BJ413" s="7">
        <v>531</v>
      </c>
      <c r="BK413" s="7">
        <v>2181.0833333333335</v>
      </c>
      <c r="BL413" s="7">
        <v>2461.2833333333333</v>
      </c>
      <c r="BM413" s="7">
        <v>0.9736842</v>
      </c>
      <c r="BN413" s="7">
        <v>1</v>
      </c>
      <c r="BO413" s="7">
        <v>0.98684210000000006</v>
      </c>
      <c r="BP413" s="7">
        <v>542.35616438356203</v>
      </c>
      <c r="BQ413" s="7">
        <v>563.5</v>
      </c>
      <c r="BR413" s="7">
        <v>553</v>
      </c>
      <c r="BS413" s="7">
        <v>21.143835616438299</v>
      </c>
      <c r="BT413" s="7">
        <v>5.3384878145889901E-2</v>
      </c>
      <c r="BU413" s="7">
        <v>3</v>
      </c>
      <c r="BV413" s="39">
        <v>69.145833333333329</v>
      </c>
      <c r="BW413" s="39">
        <v>45.054360491583452</v>
      </c>
      <c r="BX413" s="39">
        <v>48</v>
      </c>
      <c r="BY413" s="39">
        <v>-76.615384615384613</v>
      </c>
      <c r="BZ413" s="39">
        <v>62.536344462226324</v>
      </c>
      <c r="CA413" s="39">
        <v>26</v>
      </c>
      <c r="CB413">
        <v>0.64864864864864868</v>
      </c>
      <c r="CC413">
        <v>0.90250585676037476</v>
      </c>
      <c r="CD413" s="7">
        <v>0.95833333333333337</v>
      </c>
      <c r="CE413" s="25">
        <v>423.31034482758622</v>
      </c>
      <c r="CF413" s="25">
        <v>497.77192982456143</v>
      </c>
      <c r="CG413" s="7">
        <v>1</v>
      </c>
      <c r="CH413" s="7">
        <v>0.96666666666666667</v>
      </c>
      <c r="CI413" s="7">
        <v>0.98333333333333328</v>
      </c>
      <c r="CJ413" s="8">
        <v>2</v>
      </c>
      <c r="CK413" s="8" t="s">
        <v>507</v>
      </c>
      <c r="CL413" s="8">
        <f t="shared" si="177"/>
        <v>2</v>
      </c>
      <c r="CM413" s="8" t="s">
        <v>639</v>
      </c>
      <c r="CN413" s="8">
        <v>1</v>
      </c>
      <c r="CO413" s="8" t="s">
        <v>631</v>
      </c>
      <c r="CP413" s="8">
        <v>2</v>
      </c>
      <c r="CQ413" s="7" t="s">
        <v>636</v>
      </c>
      <c r="CR413" s="7">
        <v>2</v>
      </c>
      <c r="CS413" s="7">
        <v>9</v>
      </c>
      <c r="CT413" s="7">
        <v>1</v>
      </c>
      <c r="CU413" s="8">
        <v>0</v>
      </c>
      <c r="CV413" s="8">
        <v>0</v>
      </c>
      <c r="CW413" s="7">
        <v>2</v>
      </c>
      <c r="CX413" s="7">
        <f t="shared" si="178"/>
        <v>0</v>
      </c>
      <c r="CY413" s="7">
        <f t="shared" si="179"/>
        <v>0</v>
      </c>
      <c r="CZ413" s="7">
        <v>0</v>
      </c>
      <c r="DA413" s="7">
        <v>0</v>
      </c>
      <c r="DB413" s="7">
        <v>1</v>
      </c>
      <c r="DC413" s="7">
        <v>1</v>
      </c>
      <c r="DD413" s="7">
        <v>0</v>
      </c>
      <c r="DE413" s="7">
        <v>3</v>
      </c>
      <c r="DF413" s="8">
        <v>26</v>
      </c>
      <c r="DG413" s="7">
        <v>38</v>
      </c>
      <c r="DH413" s="8">
        <v>1</v>
      </c>
      <c r="DI413" s="8">
        <v>27</v>
      </c>
      <c r="DJ413" s="8">
        <v>24</v>
      </c>
      <c r="DK413" s="8">
        <v>0.6</v>
      </c>
      <c r="DL413" s="8">
        <f t="shared" si="187"/>
        <v>0.53333333333333333</v>
      </c>
      <c r="DM413" s="8">
        <f t="shared" si="188"/>
        <v>0.56666666666666665</v>
      </c>
      <c r="DN413" s="8">
        <v>842.44444444444446</v>
      </c>
      <c r="DO413" s="8">
        <v>897.09523809523807</v>
      </c>
      <c r="DP413" s="8">
        <v>871.87179487179492</v>
      </c>
      <c r="DQ413" s="8">
        <v>734.25</v>
      </c>
      <c r="DR413" s="8">
        <v>813.60869565217388</v>
      </c>
      <c r="DS413" s="8">
        <v>773.08510638297878</v>
      </c>
      <c r="DT413" s="8">
        <v>817.88372093023258</v>
      </c>
      <c r="DU413" s="8">
        <f t="shared" si="189"/>
        <v>108.19444444444446</v>
      </c>
      <c r="DV413" s="8">
        <f t="shared" si="189"/>
        <v>83.486542443064195</v>
      </c>
      <c r="DW413" s="8">
        <f t="shared" si="189"/>
        <v>98.786688488816139</v>
      </c>
      <c r="EB413" s="7">
        <v>0.9736842</v>
      </c>
      <c r="EC413" s="7">
        <v>0.9736842</v>
      </c>
      <c r="ED413" s="7">
        <v>0.9736842</v>
      </c>
      <c r="EE413" s="7">
        <v>512.25</v>
      </c>
      <c r="EF413" s="7">
        <v>525.34722222222194</v>
      </c>
      <c r="EG413" s="7">
        <v>518.79861111111097</v>
      </c>
      <c r="EH413" s="7">
        <v>13.0972222222222</v>
      </c>
      <c r="EI413" s="7">
        <v>5.4806975228405101E-2</v>
      </c>
      <c r="EJ413" s="7">
        <v>5</v>
      </c>
      <c r="EK413">
        <v>51.503603603603715</v>
      </c>
      <c r="EL413">
        <v>31.54143659097052</v>
      </c>
      <c r="EM413">
        <v>45</v>
      </c>
      <c r="EN413">
        <v>-41.086872586872538</v>
      </c>
      <c r="EO413">
        <v>40.826911892694959</v>
      </c>
      <c r="EP413">
        <v>28</v>
      </c>
      <c r="EQ413">
        <v>0.61643835616438358</v>
      </c>
      <c r="ER413">
        <v>1.2535294209776233</v>
      </c>
      <c r="ES413" s="7">
        <v>0.97499999999999998</v>
      </c>
      <c r="ET413" s="25">
        <v>459.56666666666666</v>
      </c>
      <c r="EU413" s="25">
        <v>517.87719298245611</v>
      </c>
      <c r="EV413" s="7">
        <v>1</v>
      </c>
      <c r="EW413" s="7">
        <v>0.96666666666666667</v>
      </c>
      <c r="EX413" s="7">
        <v>0.98333333333333328</v>
      </c>
    </row>
    <row r="414" spans="1:154" x14ac:dyDescent="0.25">
      <c r="A414" s="4">
        <v>4025</v>
      </c>
      <c r="B414" s="7" t="s">
        <v>339</v>
      </c>
      <c r="C414" s="7" t="str">
        <f t="shared" si="181"/>
        <v>00</v>
      </c>
      <c r="D414" s="7">
        <f t="shared" si="182"/>
        <v>1900</v>
      </c>
      <c r="E414" s="7">
        <f t="shared" si="183"/>
        <v>2000</v>
      </c>
      <c r="F414" s="7">
        <f t="shared" si="184"/>
        <v>19</v>
      </c>
      <c r="G414" s="7" t="s">
        <v>447</v>
      </c>
      <c r="H414" s="7">
        <f t="shared" si="170"/>
        <v>1</v>
      </c>
      <c r="I414" s="7"/>
      <c r="J414" s="7" t="s">
        <v>472</v>
      </c>
      <c r="K414" s="7">
        <f t="shared" si="186"/>
        <v>0</v>
      </c>
      <c r="L414" s="7">
        <v>12</v>
      </c>
      <c r="M414" s="7" t="s">
        <v>495</v>
      </c>
      <c r="N414" s="7">
        <f t="shared" si="172"/>
        <v>1</v>
      </c>
      <c r="O414" s="7" t="s">
        <v>494</v>
      </c>
      <c r="P414" s="7">
        <f t="shared" si="190"/>
        <v>0</v>
      </c>
      <c r="Q414" s="7" t="s">
        <v>495</v>
      </c>
      <c r="R414" s="7">
        <f t="shared" si="180"/>
        <v>1</v>
      </c>
      <c r="S414" s="7" t="s">
        <v>501</v>
      </c>
      <c r="T414" s="7">
        <f t="shared" si="176"/>
        <v>1</v>
      </c>
      <c r="U414" s="7" t="s">
        <v>504</v>
      </c>
      <c r="V414" s="25">
        <v>53</v>
      </c>
      <c r="W414" s="25">
        <v>50</v>
      </c>
      <c r="X414" s="25">
        <v>28</v>
      </c>
      <c r="Y414" s="7">
        <f t="shared" si="185"/>
        <v>3</v>
      </c>
      <c r="Z414" s="7" t="s">
        <v>514</v>
      </c>
      <c r="AA414" s="7">
        <f t="shared" si="168"/>
        <v>6</v>
      </c>
      <c r="AB414" s="7">
        <v>7</v>
      </c>
      <c r="AC414" s="7">
        <v>4</v>
      </c>
      <c r="AD414" s="7">
        <v>0</v>
      </c>
      <c r="AE414" s="7">
        <v>13</v>
      </c>
      <c r="AF414" s="7">
        <v>3</v>
      </c>
      <c r="AG414" s="7">
        <v>0</v>
      </c>
      <c r="AH414" s="7">
        <v>6</v>
      </c>
      <c r="AI414" s="7">
        <v>4</v>
      </c>
      <c r="AJ414" s="7">
        <v>1</v>
      </c>
      <c r="AK414" s="7">
        <v>0</v>
      </c>
      <c r="AL414" s="7">
        <v>3</v>
      </c>
      <c r="AM414" s="7">
        <v>28</v>
      </c>
      <c r="AN414" s="7">
        <v>25</v>
      </c>
      <c r="AO414" s="7">
        <v>38</v>
      </c>
      <c r="AP414" s="7">
        <v>31</v>
      </c>
      <c r="AQ414" s="7">
        <v>18</v>
      </c>
      <c r="AR414" s="7">
        <v>41</v>
      </c>
      <c r="AS414" s="7">
        <v>1</v>
      </c>
      <c r="AT414" s="8">
        <v>18</v>
      </c>
      <c r="AU414" s="8">
        <v>23</v>
      </c>
      <c r="AV414" s="8">
        <v>0.4</v>
      </c>
      <c r="AW414" s="8">
        <v>0.51111111111111107</v>
      </c>
      <c r="AX414" s="8">
        <v>0.45555555555555555</v>
      </c>
      <c r="AY414" s="8">
        <v>633.88461538461536</v>
      </c>
      <c r="AZ414" s="8">
        <v>737.77272727272725</v>
      </c>
      <c r="BA414" s="8">
        <v>681.5</v>
      </c>
      <c r="BB414" s="8">
        <v>735.75</v>
      </c>
      <c r="BC414" s="8">
        <v>660.59090909090912</v>
      </c>
      <c r="BD414" s="8">
        <v>692.23684210526312</v>
      </c>
      <c r="BE414" s="8">
        <v>686.24418604651157</v>
      </c>
      <c r="BF414" s="8">
        <v>-101.86538461538464</v>
      </c>
      <c r="BG414" s="8">
        <v>77.18181818181813</v>
      </c>
      <c r="BH414" s="8">
        <v>-10.736842105263122</v>
      </c>
      <c r="BM414" s="7">
        <v>0.98684210000000006</v>
      </c>
      <c r="BN414" s="7">
        <v>0.98684210000000006</v>
      </c>
      <c r="BO414" s="7">
        <v>0.98684210000000006</v>
      </c>
      <c r="BP414" s="7">
        <v>472.69863013698603</v>
      </c>
      <c r="BQ414" s="7">
        <v>455.28767123287702</v>
      </c>
      <c r="BR414" s="7">
        <v>463.99315068493098</v>
      </c>
      <c r="BS414" s="7">
        <v>-17.410958904109599</v>
      </c>
      <c r="BT414" s="7">
        <v>3.5407712768545402E-2</v>
      </c>
      <c r="BU414" s="7">
        <v>3</v>
      </c>
      <c r="BV414" s="39">
        <v>29.687671232876731</v>
      </c>
      <c r="BW414" s="39">
        <v>22.80877024304467</v>
      </c>
      <c r="BX414" s="39">
        <v>30</v>
      </c>
      <c r="BY414" s="39">
        <v>-53.325965130759691</v>
      </c>
      <c r="BZ414" s="39">
        <v>44.466134155971488</v>
      </c>
      <c r="CA414" s="39">
        <v>44</v>
      </c>
      <c r="CB414">
        <v>0.40540540540540543</v>
      </c>
      <c r="CC414">
        <v>0.55672074870243971</v>
      </c>
      <c r="CD414" s="7">
        <v>0.93333333333333335</v>
      </c>
      <c r="CE414" s="25">
        <v>362.35</v>
      </c>
      <c r="CF414" s="25">
        <v>448.53846153846155</v>
      </c>
      <c r="CG414" s="7">
        <v>1</v>
      </c>
      <c r="CH414" s="7">
        <v>0.8666666666666667</v>
      </c>
      <c r="CI414" s="7">
        <v>0.93333333333333335</v>
      </c>
      <c r="CJ414" s="8">
        <v>2</v>
      </c>
      <c r="CK414" s="8" t="s">
        <v>506</v>
      </c>
      <c r="CL414" s="8">
        <f t="shared" si="177"/>
        <v>4</v>
      </c>
      <c r="CM414" s="8" t="s">
        <v>639</v>
      </c>
      <c r="CN414" s="8">
        <v>1</v>
      </c>
      <c r="CO414" s="8" t="s">
        <v>634</v>
      </c>
      <c r="CP414" s="8">
        <v>0</v>
      </c>
      <c r="CQ414" s="7" t="s">
        <v>637</v>
      </c>
      <c r="CR414" s="7">
        <v>1</v>
      </c>
      <c r="CS414" s="7">
        <v>9</v>
      </c>
      <c r="CT414" s="7">
        <v>6</v>
      </c>
      <c r="CU414" s="8">
        <v>0</v>
      </c>
      <c r="CV414" s="8">
        <v>1</v>
      </c>
      <c r="CW414" s="7">
        <v>10</v>
      </c>
      <c r="CX414" s="7">
        <f t="shared" si="178"/>
        <v>0</v>
      </c>
      <c r="CY414" s="7">
        <f t="shared" si="179"/>
        <v>0</v>
      </c>
      <c r="CZ414" s="7">
        <v>2</v>
      </c>
      <c r="DA414" s="7">
        <v>0</v>
      </c>
      <c r="DB414" s="7">
        <v>4</v>
      </c>
      <c r="DC414" s="7">
        <v>4</v>
      </c>
      <c r="DD414" s="7">
        <v>1</v>
      </c>
      <c r="DE414" s="7">
        <v>26</v>
      </c>
      <c r="DF414" s="8">
        <v>18</v>
      </c>
      <c r="DG414" s="7">
        <v>38</v>
      </c>
      <c r="DH414" s="8">
        <v>1</v>
      </c>
      <c r="DI414" s="8">
        <v>14</v>
      </c>
      <c r="DJ414" s="8">
        <v>25</v>
      </c>
      <c r="DK414" s="8">
        <v>0.31111111111111112</v>
      </c>
      <c r="DL414" s="8">
        <f t="shared" si="187"/>
        <v>0.55555555555555558</v>
      </c>
      <c r="DM414" s="8">
        <f t="shared" si="188"/>
        <v>0.43333333333333335</v>
      </c>
      <c r="DN414" s="8">
        <v>744.13333333333333</v>
      </c>
      <c r="DO414" s="8">
        <v>782.9</v>
      </c>
      <c r="DP414" s="8">
        <v>759.64</v>
      </c>
      <c r="DQ414" s="8">
        <v>878.92857142857144</v>
      </c>
      <c r="DR414" s="8">
        <v>723.95833333333337</v>
      </c>
      <c r="DS414" s="8">
        <v>781.0526315789474</v>
      </c>
      <c r="DT414" s="8">
        <v>768.88636363636363</v>
      </c>
      <c r="DU414" s="8">
        <f t="shared" si="189"/>
        <v>-134.79523809523812</v>
      </c>
      <c r="DV414" s="8">
        <f t="shared" si="189"/>
        <v>58.941666666666606</v>
      </c>
      <c r="DW414" s="8">
        <f t="shared" si="189"/>
        <v>-21.412631578947412</v>
      </c>
      <c r="EB414" s="7">
        <v>0.98684210000000006</v>
      </c>
      <c r="EC414" s="7">
        <v>1</v>
      </c>
      <c r="ED414" s="7">
        <v>0.99342109999999995</v>
      </c>
      <c r="EE414" s="7">
        <v>483.21621621621603</v>
      </c>
      <c r="EF414" s="7">
        <v>487.57534246575301</v>
      </c>
      <c r="EG414" s="7">
        <v>485.38095238095201</v>
      </c>
      <c r="EH414" s="7">
        <v>4.3591262495372103</v>
      </c>
      <c r="EI414" s="7">
        <v>5.8129616992579701E-2</v>
      </c>
      <c r="EJ414" s="7">
        <v>3</v>
      </c>
      <c r="EK414">
        <v>46.290540540540469</v>
      </c>
      <c r="EL414">
        <v>24.442069730840672</v>
      </c>
      <c r="EM414">
        <v>44</v>
      </c>
      <c r="EN414">
        <v>-49.826126126126169</v>
      </c>
      <c r="EO414">
        <v>45.953950380305216</v>
      </c>
      <c r="EP414">
        <v>30</v>
      </c>
      <c r="EQ414">
        <v>0.59459459459459463</v>
      </c>
      <c r="ER414">
        <v>0.9290415318133306</v>
      </c>
      <c r="ES414" s="7">
        <v>0.97499999999999998</v>
      </c>
      <c r="ET414" s="25">
        <v>416.52542372881356</v>
      </c>
      <c r="EU414" s="25">
        <v>508.77586206896552</v>
      </c>
      <c r="EV414" s="7">
        <v>1</v>
      </c>
      <c r="EW414" s="7">
        <v>0.98333333333333328</v>
      </c>
      <c r="EX414" s="7">
        <v>0.9916666666666667</v>
      </c>
    </row>
    <row r="415" spans="1:154" x14ac:dyDescent="0.25">
      <c r="A415" s="4">
        <v>4026</v>
      </c>
      <c r="B415" s="7" t="s">
        <v>113</v>
      </c>
      <c r="C415" s="7" t="str">
        <f t="shared" si="181"/>
        <v>00</v>
      </c>
      <c r="D415" s="7">
        <f t="shared" si="182"/>
        <v>1900</v>
      </c>
      <c r="E415" s="7">
        <f t="shared" si="183"/>
        <v>2000</v>
      </c>
      <c r="F415" s="7">
        <f t="shared" si="184"/>
        <v>19</v>
      </c>
      <c r="G415" s="7" t="s">
        <v>447</v>
      </c>
      <c r="H415" s="7">
        <f t="shared" si="170"/>
        <v>1</v>
      </c>
      <c r="I415" s="7"/>
      <c r="J415" s="7" t="s">
        <v>470</v>
      </c>
      <c r="K415" s="7">
        <f t="shared" si="186"/>
        <v>1</v>
      </c>
      <c r="L415" s="7">
        <v>12</v>
      </c>
      <c r="M415" s="7" t="s">
        <v>495</v>
      </c>
      <c r="N415" s="7">
        <f t="shared" si="172"/>
        <v>1</v>
      </c>
      <c r="O415" s="7" t="s">
        <v>494</v>
      </c>
      <c r="P415" s="7">
        <f t="shared" si="190"/>
        <v>0</v>
      </c>
      <c r="Q415" s="7" t="s">
        <v>494</v>
      </c>
      <c r="R415" s="7">
        <f t="shared" si="180"/>
        <v>0</v>
      </c>
      <c r="S415" s="7" t="s">
        <v>501</v>
      </c>
      <c r="T415" s="7">
        <f t="shared" si="176"/>
        <v>1</v>
      </c>
      <c r="U415" s="7" t="s">
        <v>506</v>
      </c>
      <c r="V415" s="25">
        <v>51</v>
      </c>
      <c r="W415" s="25">
        <v>50</v>
      </c>
      <c r="X415" s="25">
        <v>26</v>
      </c>
      <c r="Y415" s="7">
        <f t="shared" si="185"/>
        <v>4</v>
      </c>
      <c r="Z415" s="7" t="s">
        <v>514</v>
      </c>
      <c r="AA415" s="7">
        <f t="shared" si="168"/>
        <v>6</v>
      </c>
      <c r="AB415" s="7">
        <v>17</v>
      </c>
      <c r="AC415" s="7">
        <v>12</v>
      </c>
      <c r="AD415" s="7">
        <v>1</v>
      </c>
      <c r="AE415" s="7">
        <v>47</v>
      </c>
      <c r="AF415" s="7">
        <v>13</v>
      </c>
      <c r="AG415" s="7">
        <v>6</v>
      </c>
      <c r="AH415" s="7">
        <v>10</v>
      </c>
      <c r="AI415" s="7">
        <v>18</v>
      </c>
      <c r="AJ415" s="7">
        <v>7</v>
      </c>
      <c r="AK415" s="7">
        <v>2</v>
      </c>
      <c r="AL415" s="7">
        <v>39</v>
      </c>
      <c r="AM415" s="7">
        <v>21</v>
      </c>
      <c r="AN415" s="7">
        <v>25</v>
      </c>
      <c r="AO415" s="7">
        <v>43</v>
      </c>
      <c r="AP415" s="7">
        <v>39</v>
      </c>
      <c r="AQ415" s="7">
        <v>27</v>
      </c>
      <c r="AR415" s="7">
        <v>28</v>
      </c>
      <c r="AS415" s="7">
        <v>1</v>
      </c>
      <c r="AT415" s="8">
        <v>22</v>
      </c>
      <c r="AU415" s="8">
        <v>24</v>
      </c>
      <c r="AV415" s="8">
        <v>0.48888888888888887</v>
      </c>
      <c r="AW415" s="8">
        <v>0.53333333333333333</v>
      </c>
      <c r="AX415" s="8">
        <v>0.51111111111111107</v>
      </c>
      <c r="AY415" s="8">
        <v>1063.5238095238096</v>
      </c>
      <c r="AZ415" s="8">
        <v>991.66666666666663</v>
      </c>
      <c r="BA415" s="8">
        <v>1033.5833333333333</v>
      </c>
      <c r="BB415" s="8">
        <v>829.6</v>
      </c>
      <c r="BC415" s="8">
        <v>781</v>
      </c>
      <c r="BD415" s="8">
        <v>805.3</v>
      </c>
      <c r="BE415" s="8">
        <v>913.43421052631584</v>
      </c>
      <c r="BF415" s="8">
        <v>233.92380952380961</v>
      </c>
      <c r="BG415" s="8">
        <v>210.66666666666663</v>
      </c>
      <c r="BH415" s="8">
        <v>228.2833333333333</v>
      </c>
      <c r="BM415" s="7">
        <v>0.90789470000000005</v>
      </c>
      <c r="BN415" s="7">
        <v>0.8947368</v>
      </c>
      <c r="BO415" s="7">
        <v>0.9013158</v>
      </c>
      <c r="BP415" s="7">
        <v>1026.71186440678</v>
      </c>
      <c r="BQ415" s="7">
        <v>925.63333333333298</v>
      </c>
      <c r="BR415" s="7">
        <v>975.74789915966403</v>
      </c>
      <c r="BS415" s="7">
        <v>-101.078531073446</v>
      </c>
      <c r="BT415" s="7">
        <v>9.9470774782964094E-2</v>
      </c>
      <c r="BU415" s="7">
        <v>21</v>
      </c>
      <c r="BV415" s="39">
        <v>230.69262295081981</v>
      </c>
      <c r="BW415" s="39">
        <v>129.20515939499342</v>
      </c>
      <c r="BX415" s="39">
        <v>28</v>
      </c>
      <c r="BY415" s="39">
        <v>-370.65415124272874</v>
      </c>
      <c r="BZ415" s="39">
        <v>310.40040268916238</v>
      </c>
      <c r="CA415" s="39">
        <v>31</v>
      </c>
      <c r="CB415">
        <v>0.47457627118644069</v>
      </c>
      <c r="CC415">
        <v>0.62239319909774082</v>
      </c>
      <c r="CD415" s="7">
        <v>0.8833333333333333</v>
      </c>
      <c r="CE415" s="25">
        <v>377.13559322033899</v>
      </c>
      <c r="CF415" s="25">
        <v>480.27659574468083</v>
      </c>
      <c r="CG415" s="7">
        <v>1</v>
      </c>
      <c r="CH415" s="7">
        <v>0.8</v>
      </c>
      <c r="CI415" s="7">
        <v>0.9</v>
      </c>
      <c r="CJ415" s="8"/>
      <c r="CK415" s="8"/>
      <c r="CL415" s="8"/>
      <c r="CM415" s="8"/>
      <c r="CN415" s="8"/>
      <c r="CO415" s="8"/>
      <c r="CP415" s="8"/>
      <c r="CU415" s="8"/>
      <c r="CV415" s="8"/>
      <c r="DF415" s="8"/>
      <c r="ET415" s="25"/>
      <c r="EU415" s="25"/>
    </row>
    <row r="416" spans="1:154" x14ac:dyDescent="0.25">
      <c r="A416" s="4">
        <v>4027</v>
      </c>
      <c r="B416" s="7" t="s">
        <v>340</v>
      </c>
      <c r="C416" s="7" t="str">
        <f t="shared" si="181"/>
        <v>98</v>
      </c>
      <c r="D416" s="7">
        <f t="shared" si="182"/>
        <v>1998</v>
      </c>
      <c r="E416" s="7">
        <f t="shared" si="183"/>
        <v>1998</v>
      </c>
      <c r="F416" s="7">
        <f t="shared" si="184"/>
        <v>21</v>
      </c>
      <c r="G416" s="7" t="s">
        <v>447</v>
      </c>
      <c r="H416" s="7">
        <f t="shared" si="170"/>
        <v>1</v>
      </c>
      <c r="I416" s="7"/>
      <c r="J416" s="7" t="s">
        <v>470</v>
      </c>
      <c r="K416" s="7">
        <f t="shared" si="186"/>
        <v>1</v>
      </c>
      <c r="L416" s="7">
        <v>12</v>
      </c>
      <c r="M416" s="7" t="s">
        <v>495</v>
      </c>
      <c r="N416" s="7">
        <f t="shared" si="172"/>
        <v>1</v>
      </c>
      <c r="O416" s="7" t="s">
        <v>494</v>
      </c>
      <c r="P416" s="7">
        <f t="shared" si="190"/>
        <v>0</v>
      </c>
      <c r="Q416" s="7" t="s">
        <v>494</v>
      </c>
      <c r="R416" s="7">
        <f t="shared" si="180"/>
        <v>0</v>
      </c>
      <c r="S416" s="7" t="s">
        <v>501</v>
      </c>
      <c r="T416" s="7">
        <f t="shared" si="176"/>
        <v>1</v>
      </c>
      <c r="U416" s="7" t="s">
        <v>504</v>
      </c>
      <c r="V416" s="25">
        <v>53</v>
      </c>
      <c r="W416" s="25">
        <v>60</v>
      </c>
      <c r="X416" s="25">
        <v>25</v>
      </c>
      <c r="Y416" s="7">
        <f t="shared" si="185"/>
        <v>3</v>
      </c>
      <c r="Z416" s="7" t="s">
        <v>513</v>
      </c>
      <c r="AA416" s="7">
        <f t="shared" si="168"/>
        <v>5</v>
      </c>
      <c r="AB416" s="7">
        <v>1</v>
      </c>
      <c r="AC416" s="7">
        <v>1</v>
      </c>
      <c r="AD416" s="7">
        <v>0</v>
      </c>
      <c r="AE416" s="7">
        <v>5</v>
      </c>
      <c r="AF416" s="7">
        <v>0</v>
      </c>
      <c r="AG416" s="7">
        <v>0</v>
      </c>
      <c r="AH416" s="7">
        <v>1</v>
      </c>
      <c r="AI416" s="7">
        <v>4</v>
      </c>
      <c r="AJ416" s="7">
        <v>0</v>
      </c>
      <c r="AK416" s="7">
        <v>2</v>
      </c>
      <c r="AL416" s="7">
        <v>14</v>
      </c>
      <c r="AM416" s="7">
        <v>24</v>
      </c>
      <c r="AN416" s="7">
        <v>26</v>
      </c>
      <c r="AO416" s="7">
        <v>32</v>
      </c>
      <c r="AP416" s="7">
        <v>32</v>
      </c>
      <c r="AQ416" s="7">
        <v>24</v>
      </c>
      <c r="AR416" s="7">
        <v>39</v>
      </c>
      <c r="AS416" s="7">
        <v>1</v>
      </c>
      <c r="AT416" s="8">
        <v>21</v>
      </c>
      <c r="AU416" s="8">
        <v>21</v>
      </c>
      <c r="AV416" s="8">
        <v>0.46666666666666667</v>
      </c>
      <c r="AW416" s="8">
        <v>0.46666666666666667</v>
      </c>
      <c r="AX416" s="8">
        <v>0.46666666666666667</v>
      </c>
      <c r="AY416" s="8">
        <v>657.73913043478262</v>
      </c>
      <c r="AZ416" s="8">
        <v>669.91666666666663</v>
      </c>
      <c r="BA416" s="8">
        <v>663.95744680851067</v>
      </c>
      <c r="BB416" s="8">
        <v>643.52380952380952</v>
      </c>
      <c r="BC416" s="8">
        <v>626.5</v>
      </c>
      <c r="BD416" s="8">
        <v>635.21951219512198</v>
      </c>
      <c r="BE416" s="8">
        <v>650.56818181818187</v>
      </c>
      <c r="BF416" s="8">
        <v>14.215320910973105</v>
      </c>
      <c r="BG416" s="8">
        <v>43.416666666666629</v>
      </c>
      <c r="BH416" s="8">
        <v>28.737934613388688</v>
      </c>
      <c r="BM416" s="7">
        <v>0.8552632</v>
      </c>
      <c r="BN416" s="7">
        <v>0.8552632</v>
      </c>
      <c r="BO416" s="7">
        <v>0.8552632</v>
      </c>
      <c r="BP416" s="7">
        <v>486.93650793650801</v>
      </c>
      <c r="BQ416" s="7">
        <v>483.03125</v>
      </c>
      <c r="BR416" s="7">
        <v>484.96850393700799</v>
      </c>
      <c r="BS416" s="7">
        <v>-3.9052579365079501</v>
      </c>
      <c r="BT416" s="7">
        <v>5.4088304402223598E-2</v>
      </c>
      <c r="BU416" s="7">
        <v>16</v>
      </c>
      <c r="BV416" s="39">
        <v>44.28125</v>
      </c>
      <c r="BW416" s="39">
        <v>26.634597532425484</v>
      </c>
      <c r="BX416" s="39">
        <v>28</v>
      </c>
      <c r="BY416" s="39">
        <v>-42.454464285714288</v>
      </c>
      <c r="BZ416" s="39">
        <v>47.901906570211011</v>
      </c>
      <c r="CA416" s="39">
        <v>35</v>
      </c>
      <c r="CB416">
        <v>0.44444444444444442</v>
      </c>
      <c r="CC416">
        <v>1.0430292960945551</v>
      </c>
      <c r="CD416" s="7">
        <v>0.83333333333333337</v>
      </c>
      <c r="CE416" s="25">
        <v>383.16071428571428</v>
      </c>
      <c r="CF416" s="25">
        <v>433.81818181818181</v>
      </c>
      <c r="CG416" s="7">
        <v>0.93333333333333335</v>
      </c>
      <c r="CH416" s="7">
        <v>0.73333333333333328</v>
      </c>
      <c r="CI416" s="7">
        <v>0.83333333333333337</v>
      </c>
      <c r="CJ416" s="8">
        <v>3</v>
      </c>
      <c r="CK416" s="8" t="s">
        <v>507</v>
      </c>
      <c r="CL416" s="8">
        <f t="shared" si="177"/>
        <v>2</v>
      </c>
      <c r="CM416" s="8" t="s">
        <v>639</v>
      </c>
      <c r="CN416" s="8">
        <v>1</v>
      </c>
      <c r="CO416" s="8" t="s">
        <v>639</v>
      </c>
      <c r="CP416" s="8">
        <v>1</v>
      </c>
      <c r="CQ416" s="7" t="s">
        <v>636</v>
      </c>
      <c r="CR416" s="7">
        <v>2</v>
      </c>
      <c r="CS416" s="7">
        <v>11</v>
      </c>
      <c r="CT416" s="7">
        <v>2</v>
      </c>
      <c r="CU416" s="8">
        <v>1</v>
      </c>
      <c r="CV416" s="8">
        <v>6</v>
      </c>
      <c r="CW416" s="7">
        <v>13</v>
      </c>
      <c r="CX416" s="7">
        <f t="shared" si="178"/>
        <v>0</v>
      </c>
      <c r="CY416" s="7">
        <f t="shared" si="179"/>
        <v>0</v>
      </c>
      <c r="CZ416" s="7">
        <v>1</v>
      </c>
      <c r="DA416" s="7">
        <v>1</v>
      </c>
      <c r="DB416" s="7">
        <v>4</v>
      </c>
      <c r="DC416" s="7">
        <v>7</v>
      </c>
      <c r="DD416" s="7">
        <v>1</v>
      </c>
      <c r="DE416" s="7">
        <v>26</v>
      </c>
      <c r="DF416" s="8">
        <v>23</v>
      </c>
      <c r="DG416" s="7">
        <v>33</v>
      </c>
      <c r="DH416" s="8">
        <v>0.95833333333333337</v>
      </c>
      <c r="DI416" s="8">
        <v>13</v>
      </c>
      <c r="DJ416" s="8">
        <v>28</v>
      </c>
      <c r="DK416" s="8">
        <v>0.28888888888888886</v>
      </c>
      <c r="DL416" s="8">
        <f t="shared" si="187"/>
        <v>0.62222222222222223</v>
      </c>
      <c r="DM416" s="8">
        <f t="shared" si="188"/>
        <v>0.45555555555555555</v>
      </c>
      <c r="DN416" s="8">
        <v>553.59375</v>
      </c>
      <c r="DO416" s="8">
        <v>637.0625</v>
      </c>
      <c r="DP416" s="8">
        <v>581.41666666666663</v>
      </c>
      <c r="DQ416" s="8">
        <v>597.61538461538464</v>
      </c>
      <c r="DR416" s="8">
        <v>603.73076923076928</v>
      </c>
      <c r="DS416" s="8">
        <v>601.69230769230774</v>
      </c>
      <c r="DT416" s="8">
        <v>590.50574712643675</v>
      </c>
      <c r="DU416" s="8">
        <f t="shared" si="189"/>
        <v>-44.021634615384642</v>
      </c>
      <c r="DV416" s="8">
        <f t="shared" si="189"/>
        <v>33.331730769230717</v>
      </c>
      <c r="DW416" s="8">
        <f t="shared" si="189"/>
        <v>-20.275641025641107</v>
      </c>
      <c r="EB416" s="7">
        <v>0.86842109999999995</v>
      </c>
      <c r="EC416" s="7">
        <v>0.88157890000000005</v>
      </c>
      <c r="ED416" s="7">
        <v>0.875</v>
      </c>
      <c r="EE416" s="7">
        <v>468.12307692307701</v>
      </c>
      <c r="EF416" s="7">
        <v>454.87692307692299</v>
      </c>
      <c r="EG416" s="7">
        <v>461.5</v>
      </c>
      <c r="EH416" s="7">
        <v>-13.2461538461539</v>
      </c>
      <c r="EI416" s="7">
        <v>3.6424976596790698E-2</v>
      </c>
      <c r="EJ416" s="7">
        <v>14</v>
      </c>
      <c r="EK416">
        <v>29.810256410256383</v>
      </c>
      <c r="EL416">
        <v>20.377983762438859</v>
      </c>
      <c r="EM416">
        <v>30</v>
      </c>
      <c r="EN416">
        <v>-50.151648351648383</v>
      </c>
      <c r="EO416">
        <v>43.876115021589548</v>
      </c>
      <c r="EP416">
        <v>35</v>
      </c>
      <c r="EQ416">
        <v>0.46153846153846156</v>
      </c>
      <c r="ER416">
        <v>0.594402325547423</v>
      </c>
      <c r="ES416" s="7">
        <v>0.89166666666666672</v>
      </c>
      <c r="ET416" s="25">
        <v>357.51724137931035</v>
      </c>
      <c r="EU416" s="25">
        <v>441.67346938775512</v>
      </c>
      <c r="EV416" s="7">
        <v>0.98333333333333328</v>
      </c>
      <c r="EW416" s="7">
        <v>0.83333333333333337</v>
      </c>
      <c r="EX416" s="7">
        <v>0.90833333333333333</v>
      </c>
    </row>
    <row r="417" spans="1:154" x14ac:dyDescent="0.25">
      <c r="A417" s="4">
        <v>4028</v>
      </c>
      <c r="B417" s="7" t="s">
        <v>341</v>
      </c>
      <c r="C417" s="7" t="str">
        <f t="shared" si="181"/>
        <v>00</v>
      </c>
      <c r="D417" s="7">
        <f t="shared" si="182"/>
        <v>1900</v>
      </c>
      <c r="E417" s="7">
        <f t="shared" si="183"/>
        <v>2000</v>
      </c>
      <c r="F417" s="7">
        <f t="shared" si="184"/>
        <v>19</v>
      </c>
      <c r="G417" s="7" t="s">
        <v>447</v>
      </c>
      <c r="H417" s="7">
        <f t="shared" si="170"/>
        <v>1</v>
      </c>
      <c r="I417" s="7"/>
      <c r="J417" s="7" t="s">
        <v>470</v>
      </c>
      <c r="K417" s="7">
        <f t="shared" si="186"/>
        <v>1</v>
      </c>
      <c r="L417" s="7">
        <v>12</v>
      </c>
      <c r="M417" s="7" t="s">
        <v>495</v>
      </c>
      <c r="N417" s="7">
        <f t="shared" si="172"/>
        <v>1</v>
      </c>
      <c r="O417" s="7" t="s">
        <v>495</v>
      </c>
      <c r="P417" s="7">
        <f t="shared" si="190"/>
        <v>1</v>
      </c>
      <c r="Q417" s="7" t="s">
        <v>495</v>
      </c>
      <c r="R417" s="7">
        <f t="shared" si="180"/>
        <v>1</v>
      </c>
      <c r="S417" s="7" t="s">
        <v>501</v>
      </c>
      <c r="T417" s="7">
        <f t="shared" si="176"/>
        <v>1</v>
      </c>
      <c r="U417" s="7" t="s">
        <v>504</v>
      </c>
      <c r="V417" s="25">
        <v>48</v>
      </c>
      <c r="W417" s="25">
        <v>40</v>
      </c>
      <c r="X417" s="25">
        <v>20</v>
      </c>
      <c r="Y417" s="7">
        <f t="shared" si="185"/>
        <v>3</v>
      </c>
      <c r="Z417" s="7" t="s">
        <v>514</v>
      </c>
      <c r="AA417" s="7">
        <f t="shared" si="168"/>
        <v>6</v>
      </c>
      <c r="AB417" s="7">
        <v>10</v>
      </c>
      <c r="AC417" s="7">
        <v>0</v>
      </c>
      <c r="AD417" s="7">
        <v>9</v>
      </c>
      <c r="AE417" s="7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 s="7">
        <v>20</v>
      </c>
      <c r="AM417" s="7">
        <v>33</v>
      </c>
      <c r="AN417" s="7">
        <v>26</v>
      </c>
      <c r="AO417" s="7">
        <v>35</v>
      </c>
      <c r="AP417" s="7">
        <v>33</v>
      </c>
      <c r="AQ417" s="7">
        <v>21</v>
      </c>
      <c r="AR417" s="7">
        <v>26</v>
      </c>
      <c r="AS417" s="7">
        <v>1</v>
      </c>
      <c r="AT417" s="8">
        <v>24</v>
      </c>
      <c r="AU417" s="8">
        <v>29</v>
      </c>
      <c r="AV417" s="8">
        <v>0.53333333333333333</v>
      </c>
      <c r="AW417" s="8">
        <v>0.64444444444444449</v>
      </c>
      <c r="AX417" s="8">
        <v>0.58888888888888891</v>
      </c>
      <c r="AY417" s="8">
        <v>676.45</v>
      </c>
      <c r="AZ417" s="8">
        <v>719.53846153846155</v>
      </c>
      <c r="BA417" s="8">
        <v>693.42424242424238</v>
      </c>
      <c r="BB417" s="8">
        <v>659.26086956521738</v>
      </c>
      <c r="BC417" s="8">
        <v>681.17241379310349</v>
      </c>
      <c r="BD417" s="8">
        <v>671.48076923076928</v>
      </c>
      <c r="BE417" s="8">
        <v>680</v>
      </c>
      <c r="BF417" s="8">
        <v>17.189130434782669</v>
      </c>
      <c r="BG417" s="8">
        <v>38.36604774535806</v>
      </c>
      <c r="BH417" s="8">
        <v>21.943473193473096</v>
      </c>
      <c r="BM417" s="7">
        <v>0.93421050000000005</v>
      </c>
      <c r="BN417" s="7">
        <v>0.96052630000000006</v>
      </c>
      <c r="BO417" s="7">
        <v>0.9473684</v>
      </c>
      <c r="BP417" s="7">
        <v>457.38571428571402</v>
      </c>
      <c r="BQ417" s="7">
        <v>455.33333333333297</v>
      </c>
      <c r="BR417" s="7">
        <v>456.345070422535</v>
      </c>
      <c r="BS417" s="7">
        <v>-2.0523809523809899</v>
      </c>
      <c r="BT417" s="7">
        <v>4.1541989220418199E-2</v>
      </c>
      <c r="BU417" s="7">
        <v>6</v>
      </c>
      <c r="BV417" s="39">
        <v>42.063063063062998</v>
      </c>
      <c r="BW417" s="39">
        <v>29.74908460880927</v>
      </c>
      <c r="BX417" s="39">
        <v>37</v>
      </c>
      <c r="BY417" s="39">
        <v>-51.51515151515158</v>
      </c>
      <c r="BZ417" s="39">
        <v>45.383297696680486</v>
      </c>
      <c r="CA417" s="39">
        <v>33</v>
      </c>
      <c r="CB417">
        <v>0.52857142857142858</v>
      </c>
      <c r="CC417">
        <v>0.81651828298886897</v>
      </c>
      <c r="CD417" s="7">
        <v>0.85833333333333328</v>
      </c>
      <c r="CE417" s="25">
        <v>498.52</v>
      </c>
      <c r="CF417" s="25">
        <v>556.20754716981128</v>
      </c>
      <c r="CG417" s="7">
        <v>0.8833333333333333</v>
      </c>
      <c r="CH417" s="7">
        <v>0.9</v>
      </c>
      <c r="CI417" s="7">
        <v>0.89166666666666672</v>
      </c>
      <c r="CJ417" s="8"/>
      <c r="CK417" s="8"/>
      <c r="CL417" s="8"/>
      <c r="CM417" s="8"/>
      <c r="CN417" s="8"/>
      <c r="CO417" s="8"/>
      <c r="CP417" s="8"/>
      <c r="CU417" s="8"/>
      <c r="CV417" s="8"/>
      <c r="DF417" s="8"/>
      <c r="ET417" s="25"/>
      <c r="EU417" s="25"/>
    </row>
    <row r="418" spans="1:154" x14ac:dyDescent="0.25">
      <c r="A418" s="4">
        <v>4029</v>
      </c>
      <c r="B418" s="7" t="s">
        <v>342</v>
      </c>
      <c r="C418" s="7" t="str">
        <f t="shared" si="181"/>
        <v>00</v>
      </c>
      <c r="D418" s="7">
        <f t="shared" si="182"/>
        <v>1900</v>
      </c>
      <c r="E418" s="7">
        <f t="shared" si="183"/>
        <v>2000</v>
      </c>
      <c r="F418" s="7">
        <f t="shared" si="184"/>
        <v>19</v>
      </c>
      <c r="G418" s="7" t="s">
        <v>447</v>
      </c>
      <c r="H418" s="7">
        <f t="shared" si="170"/>
        <v>1</v>
      </c>
      <c r="I418" s="7"/>
      <c r="J418" s="7" t="s">
        <v>470</v>
      </c>
      <c r="K418" s="7">
        <f t="shared" si="186"/>
        <v>1</v>
      </c>
      <c r="L418" s="7">
        <v>12</v>
      </c>
      <c r="M418" s="7" t="s">
        <v>495</v>
      </c>
      <c r="N418" s="7">
        <f t="shared" si="172"/>
        <v>1</v>
      </c>
      <c r="O418" s="7" t="s">
        <v>494</v>
      </c>
      <c r="P418" s="7">
        <f t="shared" si="190"/>
        <v>0</v>
      </c>
      <c r="Q418" s="7" t="s">
        <v>494</v>
      </c>
      <c r="R418" s="7">
        <f t="shared" si="180"/>
        <v>0</v>
      </c>
      <c r="S418" s="7" t="s">
        <v>501</v>
      </c>
      <c r="T418" s="7">
        <f t="shared" si="176"/>
        <v>1</v>
      </c>
      <c r="U418" s="7" t="s">
        <v>506</v>
      </c>
      <c r="V418" s="25">
        <v>56</v>
      </c>
      <c r="W418" s="25">
        <v>80</v>
      </c>
      <c r="X418" s="25">
        <v>32</v>
      </c>
      <c r="Y418" s="7">
        <f t="shared" si="185"/>
        <v>4</v>
      </c>
      <c r="Z418" s="7" t="s">
        <v>514</v>
      </c>
      <c r="AA418" s="7">
        <f t="shared" si="168"/>
        <v>6</v>
      </c>
      <c r="AB418" s="7">
        <v>2</v>
      </c>
      <c r="AC418" s="7">
        <v>0</v>
      </c>
      <c r="AD418" s="7">
        <v>9</v>
      </c>
      <c r="AE418" s="7">
        <v>0</v>
      </c>
      <c r="AF418" s="7">
        <v>0</v>
      </c>
      <c r="AG418" s="7">
        <v>0</v>
      </c>
      <c r="AH418" s="7">
        <v>0</v>
      </c>
      <c r="AI418" s="7">
        <v>0</v>
      </c>
      <c r="AJ418" s="7">
        <v>0</v>
      </c>
      <c r="AK418" s="7">
        <v>3</v>
      </c>
      <c r="AL418" s="7">
        <v>8</v>
      </c>
      <c r="AM418" s="7">
        <v>28</v>
      </c>
      <c r="AN418" s="7">
        <v>27</v>
      </c>
      <c r="AO418" s="7">
        <v>33</v>
      </c>
      <c r="AP418" s="7">
        <v>37</v>
      </c>
      <c r="AQ418" s="7">
        <v>15</v>
      </c>
      <c r="AR418" s="7">
        <v>42</v>
      </c>
      <c r="AS418" s="7">
        <v>0.95833333333333337</v>
      </c>
      <c r="AT418" s="8">
        <v>21</v>
      </c>
      <c r="AU418" s="8">
        <v>27</v>
      </c>
      <c r="AV418" s="8">
        <v>0.46666666666666667</v>
      </c>
      <c r="AW418" s="8">
        <v>0.6</v>
      </c>
      <c r="AX418" s="8">
        <v>0.53333333333333333</v>
      </c>
      <c r="AY418" s="8">
        <v>652.875</v>
      </c>
      <c r="AZ418" s="8">
        <v>726.5</v>
      </c>
      <c r="BA418" s="8">
        <v>684.42857142857144</v>
      </c>
      <c r="BB418" s="8">
        <v>654.42857142857144</v>
      </c>
      <c r="BC418" s="8">
        <v>634.11111111111109</v>
      </c>
      <c r="BD418" s="8">
        <v>643</v>
      </c>
      <c r="BE418" s="8">
        <v>662.33333333333337</v>
      </c>
      <c r="BF418" s="8">
        <v>-1.5535714285714448</v>
      </c>
      <c r="BG418" s="8">
        <v>92.388888888888914</v>
      </c>
      <c r="BH418" s="8">
        <v>41.428571428571445</v>
      </c>
      <c r="BI418" s="7">
        <v>425</v>
      </c>
      <c r="BJ418" s="7">
        <v>456</v>
      </c>
      <c r="BK418" s="7">
        <v>2317.1166666666668</v>
      </c>
      <c r="BL418" s="7">
        <v>2473.9833333333331</v>
      </c>
      <c r="BM418" s="7">
        <v>0.96052630000000006</v>
      </c>
      <c r="BN418" s="7">
        <v>0.96052630000000006</v>
      </c>
      <c r="BO418" s="7">
        <v>0.96052630000000006</v>
      </c>
      <c r="BP418" s="7">
        <v>435.41666666666703</v>
      </c>
      <c r="BQ418" s="7">
        <v>441.83333333333297</v>
      </c>
      <c r="BR418" s="7">
        <v>438.625</v>
      </c>
      <c r="BS418" s="7">
        <v>6.4166666666666297</v>
      </c>
      <c r="BT418" s="7">
        <v>4.8646060547882099E-2</v>
      </c>
      <c r="BU418" s="7">
        <v>5</v>
      </c>
      <c r="BV418" s="39">
        <v>34.979674796747915</v>
      </c>
      <c r="BW418" s="39">
        <v>22.540544473275212</v>
      </c>
      <c r="BX418" s="39">
        <v>41</v>
      </c>
      <c r="BY418" s="39">
        <v>-31.360215053763493</v>
      </c>
      <c r="BZ418" s="39">
        <v>25.742420562977454</v>
      </c>
      <c r="CA418" s="39">
        <v>31</v>
      </c>
      <c r="CB418">
        <v>0.56944444444444442</v>
      </c>
      <c r="CC418">
        <v>1.1154156544136982</v>
      </c>
      <c r="CD418" s="7">
        <v>0.95833333333333337</v>
      </c>
      <c r="CE418" s="25">
        <v>377.03333333333336</v>
      </c>
      <c r="CF418" s="25">
        <v>440.4</v>
      </c>
      <c r="CG418" s="7">
        <v>1</v>
      </c>
      <c r="CH418" s="7">
        <v>0.93333333333333335</v>
      </c>
      <c r="CI418" s="7">
        <v>0.96666666666666667</v>
      </c>
      <c r="CJ418" s="8">
        <v>2</v>
      </c>
      <c r="CK418" s="8" t="s">
        <v>507</v>
      </c>
      <c r="CL418" s="8">
        <f t="shared" si="177"/>
        <v>2</v>
      </c>
      <c r="CM418" s="8" t="s">
        <v>634</v>
      </c>
      <c r="CN418" s="8">
        <v>0</v>
      </c>
      <c r="CO418" s="8" t="s">
        <v>634</v>
      </c>
      <c r="CP418" s="8">
        <v>0</v>
      </c>
      <c r="CQ418" s="7" t="s">
        <v>642</v>
      </c>
      <c r="CR418" s="7">
        <v>3</v>
      </c>
      <c r="CS418" s="7">
        <v>6</v>
      </c>
      <c r="CT418" s="7">
        <v>3</v>
      </c>
      <c r="CU418" s="8">
        <v>0</v>
      </c>
      <c r="CV418" s="8">
        <v>2</v>
      </c>
      <c r="CW418" s="7">
        <v>2</v>
      </c>
      <c r="CX418" s="7">
        <f t="shared" si="178"/>
        <v>0</v>
      </c>
      <c r="CY418" s="7">
        <f t="shared" si="179"/>
        <v>0</v>
      </c>
      <c r="CZ418" s="7">
        <v>1</v>
      </c>
      <c r="DA418" s="7">
        <v>0</v>
      </c>
      <c r="DB418" s="7">
        <v>1</v>
      </c>
      <c r="DC418" s="7">
        <v>0</v>
      </c>
      <c r="DD418" s="7">
        <v>1</v>
      </c>
      <c r="DE418" s="7">
        <v>19</v>
      </c>
      <c r="DF418" s="8">
        <v>22</v>
      </c>
      <c r="DG418" s="7">
        <v>39</v>
      </c>
      <c r="DH418" s="8">
        <v>0.95833333333333337</v>
      </c>
      <c r="DI418" s="8">
        <v>19</v>
      </c>
      <c r="DJ418" s="8">
        <v>27</v>
      </c>
      <c r="DK418" s="8">
        <v>0.42222222222222222</v>
      </c>
      <c r="DL418" s="8">
        <f t="shared" si="187"/>
        <v>0.6</v>
      </c>
      <c r="DM418" s="8">
        <f t="shared" si="188"/>
        <v>0.51111111111111107</v>
      </c>
      <c r="DN418" s="8">
        <v>767</v>
      </c>
      <c r="DO418" s="8">
        <v>674.22222222222217</v>
      </c>
      <c r="DP418" s="8">
        <v>728.16279069767438</v>
      </c>
      <c r="DQ418" s="8">
        <v>699.78947368421052</v>
      </c>
      <c r="DR418" s="8">
        <v>579.69230769230774</v>
      </c>
      <c r="DS418" s="8">
        <v>630.4</v>
      </c>
      <c r="DT418" s="8">
        <v>678.1704545454545</v>
      </c>
      <c r="DU418" s="8">
        <f t="shared" si="189"/>
        <v>67.21052631578948</v>
      </c>
      <c r="DV418" s="8">
        <f t="shared" si="189"/>
        <v>94.529914529914436</v>
      </c>
      <c r="DW418" s="8">
        <f t="shared" si="189"/>
        <v>97.762790697674404</v>
      </c>
      <c r="EB418" s="7">
        <v>0.98684210000000006</v>
      </c>
      <c r="EC418" s="7">
        <v>0.9736842</v>
      </c>
      <c r="ED418" s="7">
        <v>0.9802632</v>
      </c>
      <c r="EE418" s="7">
        <v>442.90410958904101</v>
      </c>
      <c r="EF418" s="7">
        <v>435.875</v>
      </c>
      <c r="EG418" s="7">
        <v>439.41379310344797</v>
      </c>
      <c r="EH418" s="7">
        <v>-7.0291095890410702</v>
      </c>
      <c r="EI418" s="7">
        <v>8.6158847508949699E-2</v>
      </c>
      <c r="EJ418" s="7">
        <v>4</v>
      </c>
      <c r="EK418">
        <v>47.47577681256265</v>
      </c>
      <c r="EL418">
        <v>28.81901101005824</v>
      </c>
      <c r="EM418">
        <v>41</v>
      </c>
      <c r="EN418">
        <v>-72.265839041095916</v>
      </c>
      <c r="EO418">
        <v>58.140513722683025</v>
      </c>
      <c r="EP418">
        <v>32</v>
      </c>
      <c r="EQ418">
        <v>0.56164383561643838</v>
      </c>
      <c r="ER418">
        <v>0.65696015492969329</v>
      </c>
      <c r="ES418" s="7">
        <v>0.95833333333333337</v>
      </c>
      <c r="ET418" s="25">
        <v>384.96610169491527</v>
      </c>
      <c r="EU418" s="25">
        <v>434.28571428571428</v>
      </c>
      <c r="EV418" s="7">
        <v>1</v>
      </c>
      <c r="EW418" s="7">
        <v>0.95</v>
      </c>
      <c r="EX418" s="7">
        <v>0.97499999999999998</v>
      </c>
    </row>
    <row r="419" spans="1:154" x14ac:dyDescent="0.25">
      <c r="A419" s="4">
        <v>4030</v>
      </c>
      <c r="B419" s="10" t="s">
        <v>343</v>
      </c>
      <c r="C419" s="10"/>
      <c r="D419" s="10"/>
      <c r="E419" s="10"/>
      <c r="F419" s="10"/>
      <c r="G419" s="7" t="s">
        <v>447</v>
      </c>
      <c r="H419" s="7">
        <f t="shared" si="170"/>
        <v>1</v>
      </c>
      <c r="I419" s="7"/>
      <c r="J419" s="7" t="s">
        <v>470</v>
      </c>
      <c r="K419" s="7">
        <f t="shared" si="186"/>
        <v>1</v>
      </c>
      <c r="L419" s="7">
        <v>12</v>
      </c>
      <c r="M419" s="7" t="s">
        <v>495</v>
      </c>
      <c r="N419" s="7">
        <f t="shared" si="172"/>
        <v>1</v>
      </c>
      <c r="O419" s="7" t="s">
        <v>494</v>
      </c>
      <c r="P419" s="7">
        <f t="shared" si="190"/>
        <v>0</v>
      </c>
      <c r="Q419" s="7" t="s">
        <v>495</v>
      </c>
      <c r="R419" s="7">
        <f t="shared" si="180"/>
        <v>1</v>
      </c>
      <c r="S419" s="7" t="s">
        <v>501</v>
      </c>
      <c r="T419" s="7">
        <f t="shared" si="176"/>
        <v>1</v>
      </c>
      <c r="U419" s="7" t="s">
        <v>504</v>
      </c>
      <c r="V419" s="25">
        <v>54</v>
      </c>
      <c r="W419" s="25">
        <v>70</v>
      </c>
      <c r="X419" s="25">
        <v>27</v>
      </c>
      <c r="Y419" s="7">
        <f t="shared" si="185"/>
        <v>3</v>
      </c>
      <c r="Z419" s="7" t="s">
        <v>514</v>
      </c>
      <c r="AA419" s="7">
        <f t="shared" ref="AA419:AA482" si="191">IF(ISNUMBER(SEARCH("6-8 שעות או יותר",Z419)),6,IF(ISNUMBER(SEARCH("5-7 שעות",Z419)),5,IF(ISNUMBER(SEARCH("4-6 שעות",Z419)),4,IF(ISNUMBER(SEARCH("3-5 שעות",Z419)),3,IF(ISNUMBER(SEARCH("2-4 שעות",Z419)),2,1)))))</f>
        <v>6</v>
      </c>
      <c r="AB419" s="7">
        <v>10</v>
      </c>
      <c r="AC419" s="7">
        <v>1</v>
      </c>
      <c r="AD419" s="7">
        <v>0</v>
      </c>
      <c r="AE419" s="7">
        <v>14</v>
      </c>
      <c r="AF419" s="7">
        <v>5</v>
      </c>
      <c r="AG419" s="7">
        <v>0</v>
      </c>
      <c r="AH419" s="7">
        <v>2</v>
      </c>
      <c r="AI419" s="7">
        <v>7</v>
      </c>
      <c r="AJ419" s="7">
        <v>5</v>
      </c>
      <c r="AK419" s="7">
        <v>0</v>
      </c>
      <c r="AL419" s="7">
        <v>1</v>
      </c>
      <c r="AM419" s="7">
        <v>23</v>
      </c>
      <c r="AN419" s="7">
        <v>23</v>
      </c>
      <c r="AO419" s="7">
        <v>42</v>
      </c>
      <c r="AP419" s="7">
        <v>34</v>
      </c>
      <c r="AQ419" s="7">
        <v>23</v>
      </c>
      <c r="AR419" s="7">
        <v>33</v>
      </c>
      <c r="AS419" s="7">
        <v>0.95833333333333337</v>
      </c>
      <c r="AT419" s="8">
        <v>24</v>
      </c>
      <c r="AU419" s="8">
        <v>31</v>
      </c>
      <c r="AV419" s="8">
        <v>0.53333333333333333</v>
      </c>
      <c r="AW419" s="8">
        <v>0.68888888888888888</v>
      </c>
      <c r="AX419" s="8">
        <v>0.61111111111111116</v>
      </c>
      <c r="AY419" s="8">
        <v>677.75</v>
      </c>
      <c r="AZ419" s="8">
        <v>674.28571428571433</v>
      </c>
      <c r="BA419" s="8">
        <v>676.32352941176475</v>
      </c>
      <c r="BB419" s="8">
        <v>671.52173913043475</v>
      </c>
      <c r="BC419" s="8">
        <v>629.56666666666672</v>
      </c>
      <c r="BD419" s="8">
        <v>647.77358490566041</v>
      </c>
      <c r="BE419" s="8">
        <v>658.93103448275861</v>
      </c>
      <c r="BF419" s="8">
        <v>6.228260869565247</v>
      </c>
      <c r="BG419" s="8">
        <v>44.719047619047615</v>
      </c>
      <c r="BH419" s="8">
        <v>28.549944506104339</v>
      </c>
      <c r="BM419" s="7">
        <v>0.98684210000000006</v>
      </c>
      <c r="BN419" s="7">
        <v>1</v>
      </c>
      <c r="BO419" s="7">
        <v>0.99342109999999995</v>
      </c>
      <c r="BP419" s="7">
        <v>481.625</v>
      </c>
      <c r="BQ419" s="7">
        <v>489.98666666666702</v>
      </c>
      <c r="BR419" s="7">
        <v>485.891156462585</v>
      </c>
      <c r="BS419" s="7">
        <v>8.3616666666666806</v>
      </c>
      <c r="BT419" s="7">
        <v>5.8644629507305999E-2</v>
      </c>
      <c r="BU419" s="7">
        <v>3</v>
      </c>
      <c r="BV419" s="39">
        <v>47.521550387596911</v>
      </c>
      <c r="BW419" s="39">
        <v>30.557113005305922</v>
      </c>
      <c r="BX419" s="39">
        <v>43</v>
      </c>
      <c r="BY419" s="39">
        <v>-49.702988505747115</v>
      </c>
      <c r="BZ419" s="39">
        <v>52.462862693052315</v>
      </c>
      <c r="CA419" s="39">
        <v>29</v>
      </c>
      <c r="CB419">
        <v>0.59722222222222221</v>
      </c>
      <c r="CC419">
        <v>0.95611052406037988</v>
      </c>
      <c r="CD419" s="7">
        <v>0.84166666666666667</v>
      </c>
      <c r="CE419" s="25">
        <v>363.58620689655174</v>
      </c>
      <c r="CF419" s="25">
        <v>432.06976744186045</v>
      </c>
      <c r="CG419" s="7">
        <v>0.96666666666666667</v>
      </c>
      <c r="CH419" s="7">
        <v>0.71666666666666667</v>
      </c>
      <c r="CI419" s="7">
        <v>0.84166666666666667</v>
      </c>
      <c r="CJ419" s="8">
        <v>2</v>
      </c>
      <c r="CK419" s="8" t="s">
        <v>504</v>
      </c>
      <c r="CL419" s="8">
        <f t="shared" si="177"/>
        <v>3</v>
      </c>
      <c r="CM419" s="8" t="s">
        <v>639</v>
      </c>
      <c r="CN419" s="8">
        <v>1</v>
      </c>
      <c r="CO419" s="8" t="s">
        <v>634</v>
      </c>
      <c r="CP419" s="8">
        <v>0</v>
      </c>
      <c r="CQ419" s="7" t="s">
        <v>637</v>
      </c>
      <c r="CR419" s="7">
        <v>1</v>
      </c>
      <c r="CS419" s="7">
        <v>3</v>
      </c>
      <c r="CT419" s="7">
        <v>2</v>
      </c>
      <c r="CU419" s="8">
        <v>1</v>
      </c>
      <c r="CV419" s="8">
        <v>0</v>
      </c>
      <c r="CW419" s="7">
        <v>10</v>
      </c>
      <c r="CX419" s="7">
        <f t="shared" si="178"/>
        <v>0</v>
      </c>
      <c r="CY419" s="7">
        <f t="shared" si="179"/>
        <v>0</v>
      </c>
      <c r="CZ419" s="7">
        <v>1</v>
      </c>
      <c r="DA419" s="7">
        <v>1</v>
      </c>
      <c r="DB419" s="7">
        <v>6</v>
      </c>
      <c r="DC419" s="7">
        <v>2</v>
      </c>
      <c r="DD419" s="7">
        <v>0</v>
      </c>
      <c r="DE419" s="7">
        <v>16.666666666666668</v>
      </c>
      <c r="DF419" s="8">
        <v>28</v>
      </c>
      <c r="DG419" s="7">
        <v>29</v>
      </c>
      <c r="DH419" s="8">
        <v>0.875</v>
      </c>
      <c r="DI419" s="8">
        <v>25</v>
      </c>
      <c r="DJ419" s="8">
        <v>23</v>
      </c>
      <c r="DK419" s="8">
        <v>0.55555555555555558</v>
      </c>
      <c r="DL419" s="8">
        <f t="shared" si="187"/>
        <v>0.51111111111111107</v>
      </c>
      <c r="DM419" s="8">
        <f t="shared" si="188"/>
        <v>0.53333333333333333</v>
      </c>
      <c r="DN419" s="8">
        <v>856.25</v>
      </c>
      <c r="DO419" s="8">
        <v>1019.2222222222222</v>
      </c>
      <c r="DP419" s="8">
        <v>933.4473684210526</v>
      </c>
      <c r="DQ419" s="8">
        <v>716.66666666666663</v>
      </c>
      <c r="DR419" s="8">
        <v>835.95238095238096</v>
      </c>
      <c r="DS419" s="8">
        <v>772.33333333333337</v>
      </c>
      <c r="DT419" s="8">
        <v>846.09638554216872</v>
      </c>
      <c r="DU419" s="8">
        <f t="shared" si="189"/>
        <v>139.58333333333337</v>
      </c>
      <c r="DV419" s="8">
        <f t="shared" si="189"/>
        <v>183.26984126984121</v>
      </c>
      <c r="DW419" s="8">
        <f t="shared" si="189"/>
        <v>161.11403508771923</v>
      </c>
      <c r="EB419" s="7">
        <v>0.9736842</v>
      </c>
      <c r="EC419" s="7">
        <v>0.98684210000000006</v>
      </c>
      <c r="ED419" s="7">
        <v>0.9802632</v>
      </c>
      <c r="EE419" s="7">
        <v>477.54166666666703</v>
      </c>
      <c r="EF419" s="7">
        <v>467.41095890410998</v>
      </c>
      <c r="EG419" s="7">
        <v>472.44137931034498</v>
      </c>
      <c r="EH419" s="7">
        <v>-10.130707762557099</v>
      </c>
      <c r="EI419" s="7">
        <v>4.2668959442526397E-2</v>
      </c>
      <c r="EJ419" s="7">
        <v>4</v>
      </c>
      <c r="EK419">
        <v>43.20583069898133</v>
      </c>
      <c r="EL419">
        <v>28.026708403912263</v>
      </c>
      <c r="EM419">
        <v>39</v>
      </c>
      <c r="EN419">
        <v>-73.164798671648029</v>
      </c>
      <c r="EO419">
        <v>56.668108878098401</v>
      </c>
      <c r="EP419">
        <v>33</v>
      </c>
      <c r="EQ419">
        <v>0.54166666666666663</v>
      </c>
      <c r="ER419">
        <v>0.59052756904153081</v>
      </c>
      <c r="ES419" s="7">
        <v>0.91666666666666663</v>
      </c>
      <c r="ET419" s="25">
        <v>392.39655172413791</v>
      </c>
      <c r="EU419" s="25">
        <v>460</v>
      </c>
      <c r="EV419" s="7">
        <v>0.98333333333333328</v>
      </c>
      <c r="EW419" s="7">
        <v>0.8833333333333333</v>
      </c>
      <c r="EX419" s="7">
        <v>0.93333333333333335</v>
      </c>
    </row>
    <row r="420" spans="1:154" x14ac:dyDescent="0.25">
      <c r="A420" s="4">
        <v>4031</v>
      </c>
      <c r="B420" s="7" t="s">
        <v>344</v>
      </c>
      <c r="C420" s="7" t="str">
        <f t="shared" ref="C420:C436" si="192">RIGHT(B420,2)</f>
        <v>98</v>
      </c>
      <c r="D420" s="7">
        <f t="shared" ref="D420:D436" si="193">IF(C420&gt;0,C420+1900,C420+2000)</f>
        <v>1998</v>
      </c>
      <c r="E420" s="7">
        <f t="shared" ref="E420:E436" si="194">IF(D420=1900,2000,D420)</f>
        <v>1998</v>
      </c>
      <c r="F420" s="7">
        <f t="shared" ref="F420:F436" si="195">2019-E420</f>
        <v>21</v>
      </c>
      <c r="G420" s="7" t="s">
        <v>447</v>
      </c>
      <c r="H420" s="7">
        <f t="shared" si="170"/>
        <v>1</v>
      </c>
      <c r="I420" s="7"/>
      <c r="J420" s="7" t="s">
        <v>470</v>
      </c>
      <c r="K420" s="7">
        <f t="shared" si="186"/>
        <v>1</v>
      </c>
      <c r="L420" s="7">
        <v>12</v>
      </c>
      <c r="M420" s="7" t="s">
        <v>495</v>
      </c>
      <c r="N420" s="7">
        <f t="shared" si="172"/>
        <v>1</v>
      </c>
      <c r="O420" s="7" t="s">
        <v>494</v>
      </c>
      <c r="P420" s="7">
        <f t="shared" si="190"/>
        <v>0</v>
      </c>
      <c r="Q420" s="7" t="s">
        <v>494</v>
      </c>
      <c r="R420" s="7">
        <f t="shared" si="180"/>
        <v>0</v>
      </c>
      <c r="S420" s="7" t="s">
        <v>501</v>
      </c>
      <c r="T420" s="7">
        <f t="shared" si="176"/>
        <v>1</v>
      </c>
      <c r="U420" s="7" t="s">
        <v>504</v>
      </c>
      <c r="V420" s="25">
        <v>53</v>
      </c>
      <c r="W420" s="25">
        <v>60</v>
      </c>
      <c r="X420" s="25">
        <v>24</v>
      </c>
      <c r="Y420" s="7">
        <f t="shared" si="185"/>
        <v>3</v>
      </c>
      <c r="Z420" s="7" t="s">
        <v>514</v>
      </c>
      <c r="AA420" s="7">
        <f t="shared" si="191"/>
        <v>6</v>
      </c>
      <c r="AB420" s="7">
        <v>3</v>
      </c>
      <c r="AC420" s="7">
        <v>3</v>
      </c>
      <c r="AD420" s="7">
        <v>0</v>
      </c>
      <c r="AE420" s="7">
        <v>0</v>
      </c>
      <c r="AF420" s="7">
        <v>0</v>
      </c>
      <c r="AG420" s="7">
        <v>0</v>
      </c>
      <c r="AH420" s="7">
        <v>0</v>
      </c>
      <c r="AI420" s="7">
        <v>0</v>
      </c>
      <c r="AJ420" s="7">
        <v>0</v>
      </c>
      <c r="AK420" s="7">
        <v>0</v>
      </c>
      <c r="AL420" s="7">
        <v>22</v>
      </c>
      <c r="AM420" s="7">
        <v>30</v>
      </c>
      <c r="AN420" s="7">
        <v>26</v>
      </c>
      <c r="AO420" s="7">
        <v>35</v>
      </c>
      <c r="AP420" s="7">
        <v>34</v>
      </c>
      <c r="AQ420" s="7">
        <v>16</v>
      </c>
      <c r="AR420" s="7">
        <v>36</v>
      </c>
      <c r="AS420" s="7">
        <v>0.95833333333333337</v>
      </c>
      <c r="AT420" s="8">
        <v>18</v>
      </c>
      <c r="AU420" s="8">
        <v>23</v>
      </c>
      <c r="AV420" s="8">
        <v>0.4</v>
      </c>
      <c r="AW420" s="8">
        <v>0.51111111111111107</v>
      </c>
      <c r="AX420" s="8">
        <v>0.45555555555555555</v>
      </c>
      <c r="AY420" s="8">
        <v>705.26923076923072</v>
      </c>
      <c r="AZ420" s="8">
        <v>745.66666666666663</v>
      </c>
      <c r="BA420" s="8">
        <v>723.31914893617022</v>
      </c>
      <c r="BB420" s="8">
        <v>790.33333333333337</v>
      </c>
      <c r="BC420" s="8">
        <v>689.09523809523807</v>
      </c>
      <c r="BD420" s="8">
        <v>735.82051282051282</v>
      </c>
      <c r="BE420" s="8">
        <v>728.98837209302326</v>
      </c>
      <c r="BF420" s="8">
        <v>-85.064102564102654</v>
      </c>
      <c r="BG420" s="8">
        <v>56.571428571428555</v>
      </c>
      <c r="BH420" s="8">
        <v>-12.501363884342595</v>
      </c>
      <c r="BI420" s="7">
        <v>438</v>
      </c>
      <c r="BJ420" s="7">
        <v>406</v>
      </c>
      <c r="BK420" s="7">
        <v>2570.9333333333334</v>
      </c>
      <c r="BL420" s="7">
        <v>2350.2666666666669</v>
      </c>
      <c r="BM420" s="7">
        <v>0.98684210000000006</v>
      </c>
      <c r="BN420" s="7">
        <v>0.96052630000000006</v>
      </c>
      <c r="BO420" s="7">
        <v>0.9736842</v>
      </c>
      <c r="BP420" s="7">
        <v>505.95833333333297</v>
      </c>
      <c r="BQ420" s="7">
        <v>501.98571428571398</v>
      </c>
      <c r="BR420" s="7">
        <v>504</v>
      </c>
      <c r="BS420" s="7">
        <v>-3.9726190476190499</v>
      </c>
      <c r="BT420" s="7">
        <v>3.8787501085464901E-2</v>
      </c>
      <c r="BU420" s="7">
        <v>6</v>
      </c>
      <c r="BV420" s="39">
        <v>46.138888888888914</v>
      </c>
      <c r="BW420" s="39">
        <v>31.074255823752235</v>
      </c>
      <c r="BX420" s="39">
        <v>40</v>
      </c>
      <c r="BY420" s="39">
        <v>-61.645202020201992</v>
      </c>
      <c r="BZ420" s="39">
        <v>49.698706547624425</v>
      </c>
      <c r="CA420" s="39">
        <v>33</v>
      </c>
      <c r="CB420">
        <v>0.54794520547945202</v>
      </c>
      <c r="CC420">
        <v>0.74845871822706589</v>
      </c>
      <c r="CD420" s="7">
        <v>0.95</v>
      </c>
      <c r="CE420" s="25">
        <v>394.87931034482756</v>
      </c>
      <c r="CF420" s="25">
        <v>433.51785714285717</v>
      </c>
      <c r="CG420" s="7">
        <v>0.98333333333333328</v>
      </c>
      <c r="CH420" s="7">
        <v>0.95</v>
      </c>
      <c r="CI420" s="7">
        <v>0.96666666666666667</v>
      </c>
      <c r="CJ420" s="8">
        <v>3</v>
      </c>
      <c r="CK420" s="8" t="s">
        <v>504</v>
      </c>
      <c r="CL420" s="8">
        <f t="shared" si="177"/>
        <v>3</v>
      </c>
      <c r="CM420" s="8" t="s">
        <v>639</v>
      </c>
      <c r="CN420" s="8">
        <v>1</v>
      </c>
      <c r="CO420" s="8" t="s">
        <v>639</v>
      </c>
      <c r="CP420" s="8">
        <v>1</v>
      </c>
      <c r="CQ420" s="7" t="s">
        <v>636</v>
      </c>
      <c r="CR420" s="7">
        <v>2</v>
      </c>
      <c r="CS420" s="7">
        <v>7</v>
      </c>
      <c r="CT420" s="7">
        <v>3</v>
      </c>
      <c r="CU420" s="8">
        <v>0</v>
      </c>
      <c r="CV420" s="8">
        <v>0</v>
      </c>
      <c r="CW420" s="7">
        <v>1</v>
      </c>
      <c r="CX420" s="7">
        <f t="shared" si="178"/>
        <v>0</v>
      </c>
      <c r="CY420" s="7">
        <f t="shared" si="179"/>
        <v>0</v>
      </c>
      <c r="CZ420" s="7">
        <v>0</v>
      </c>
      <c r="DA420" s="7">
        <v>0</v>
      </c>
      <c r="DB420" s="7">
        <v>1</v>
      </c>
      <c r="DC420" s="7">
        <v>0</v>
      </c>
      <c r="DD420" s="7">
        <v>0</v>
      </c>
      <c r="DE420" s="7">
        <v>17</v>
      </c>
      <c r="DF420" s="8">
        <v>31</v>
      </c>
      <c r="DG420" s="7">
        <v>40</v>
      </c>
      <c r="DH420" s="8">
        <v>0.95833333333333337</v>
      </c>
      <c r="DI420" s="8">
        <v>17</v>
      </c>
      <c r="DJ420" s="8">
        <v>23</v>
      </c>
      <c r="DK420" s="8">
        <v>0.37777777777777777</v>
      </c>
      <c r="DL420" s="8">
        <f t="shared" si="187"/>
        <v>0.51111111111111107</v>
      </c>
      <c r="DM420" s="8">
        <f t="shared" si="188"/>
        <v>0.44444444444444442</v>
      </c>
      <c r="DN420" s="8">
        <v>607.18518518518522</v>
      </c>
      <c r="DO420" s="8">
        <v>633.68181818181813</v>
      </c>
      <c r="DP420" s="8">
        <v>619.08163265306121</v>
      </c>
      <c r="DQ420" s="8">
        <v>685</v>
      </c>
      <c r="DR420" s="8">
        <v>594.95652173913038</v>
      </c>
      <c r="DS420" s="8">
        <v>631.89743589743591</v>
      </c>
      <c r="DT420" s="8">
        <v>624.76136363636363</v>
      </c>
      <c r="DU420" s="8">
        <f t="shared" si="189"/>
        <v>-77.814814814814781</v>
      </c>
      <c r="DV420" s="8">
        <f t="shared" si="189"/>
        <v>38.72529644268775</v>
      </c>
      <c r="DW420" s="8">
        <f t="shared" si="189"/>
        <v>-12.815803244374706</v>
      </c>
      <c r="EB420" s="7">
        <v>0.98684210000000006</v>
      </c>
      <c r="EC420" s="7">
        <v>1</v>
      </c>
      <c r="ED420" s="7">
        <v>0.99342109999999995</v>
      </c>
      <c r="EE420" s="7">
        <v>464.04109589041099</v>
      </c>
      <c r="EF420" s="7">
        <v>460.561643835616</v>
      </c>
      <c r="EG420" s="7">
        <v>462.30136986301397</v>
      </c>
      <c r="EH420" s="7">
        <v>-3.4794520547945398</v>
      </c>
      <c r="EI420" s="7">
        <v>6.9041389139549297E-2</v>
      </c>
      <c r="EJ420" s="7">
        <v>3</v>
      </c>
      <c r="EK420">
        <v>43.688771929824632</v>
      </c>
      <c r="EL420">
        <v>31.534672910430899</v>
      </c>
      <c r="EM420">
        <v>38</v>
      </c>
      <c r="EN420">
        <v>-45.847777777777701</v>
      </c>
      <c r="EO420">
        <v>42.760196603620187</v>
      </c>
      <c r="EP420">
        <v>36</v>
      </c>
      <c r="EQ420">
        <v>0.51351351351351349</v>
      </c>
      <c r="ER420">
        <v>0.95290925858134978</v>
      </c>
      <c r="ES420" s="7">
        <v>0.98333333333333328</v>
      </c>
      <c r="ET420" s="25">
        <v>363.62711864406782</v>
      </c>
      <c r="EU420" s="25">
        <v>406.32203389830511</v>
      </c>
      <c r="EV420" s="7">
        <v>1</v>
      </c>
      <c r="EW420" s="7">
        <v>0.98333333333333328</v>
      </c>
      <c r="EX420" s="7">
        <v>0.9916666666666667</v>
      </c>
    </row>
    <row r="421" spans="1:154" x14ac:dyDescent="0.25">
      <c r="A421" s="4">
        <v>4032</v>
      </c>
      <c r="B421" s="7" t="s">
        <v>345</v>
      </c>
      <c r="C421" s="7" t="str">
        <f t="shared" si="192"/>
        <v>98</v>
      </c>
      <c r="D421" s="7">
        <f t="shared" si="193"/>
        <v>1998</v>
      </c>
      <c r="E421" s="7">
        <f t="shared" si="194"/>
        <v>1998</v>
      </c>
      <c r="F421" s="7">
        <f t="shared" si="195"/>
        <v>21</v>
      </c>
      <c r="G421" s="7" t="s">
        <v>447</v>
      </c>
      <c r="H421" s="7">
        <f t="shared" si="170"/>
        <v>1</v>
      </c>
      <c r="I421" s="7"/>
      <c r="J421" s="7" t="s">
        <v>470</v>
      </c>
      <c r="K421" s="7">
        <f t="shared" si="186"/>
        <v>1</v>
      </c>
      <c r="L421" s="7">
        <v>12</v>
      </c>
      <c r="M421" s="7" t="s">
        <v>495</v>
      </c>
      <c r="N421" s="7">
        <f t="shared" si="172"/>
        <v>1</v>
      </c>
      <c r="O421" s="7" t="s">
        <v>494</v>
      </c>
      <c r="P421" s="7">
        <f t="shared" si="190"/>
        <v>0</v>
      </c>
      <c r="Q421" s="7" t="s">
        <v>495</v>
      </c>
      <c r="R421" s="7">
        <f t="shared" si="180"/>
        <v>1</v>
      </c>
      <c r="S421" s="7" t="s">
        <v>501</v>
      </c>
      <c r="T421" s="7">
        <f t="shared" si="176"/>
        <v>1</v>
      </c>
      <c r="U421" s="7" t="s">
        <v>504</v>
      </c>
      <c r="V421" s="25">
        <v>54</v>
      </c>
      <c r="W421" s="25">
        <v>70</v>
      </c>
      <c r="X421" s="25">
        <v>27</v>
      </c>
      <c r="Y421" s="7">
        <f t="shared" si="185"/>
        <v>3</v>
      </c>
      <c r="Z421" s="7" t="s">
        <v>514</v>
      </c>
      <c r="AA421" s="7">
        <f t="shared" si="191"/>
        <v>6</v>
      </c>
      <c r="AB421" s="7">
        <v>5</v>
      </c>
      <c r="AC421" s="7">
        <v>0</v>
      </c>
      <c r="AD421" s="7">
        <v>9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30</v>
      </c>
      <c r="AN421" s="7">
        <v>27</v>
      </c>
      <c r="AO421" s="7">
        <v>43</v>
      </c>
      <c r="AP421" s="7">
        <v>39.375</v>
      </c>
      <c r="AQ421" s="7">
        <v>13</v>
      </c>
      <c r="AR421" s="7">
        <v>35</v>
      </c>
      <c r="AS421" s="7">
        <v>0.91666666666666663</v>
      </c>
      <c r="AT421" s="8">
        <v>22</v>
      </c>
      <c r="AU421" s="8">
        <v>25</v>
      </c>
      <c r="AV421" s="8">
        <v>0.48888888888888887</v>
      </c>
      <c r="AW421" s="8">
        <v>0.55555555555555558</v>
      </c>
      <c r="AX421" s="8">
        <v>0.52222222222222225</v>
      </c>
      <c r="AY421" s="8">
        <v>602.9545454545455</v>
      </c>
      <c r="AZ421" s="8">
        <v>656.7</v>
      </c>
      <c r="BA421" s="8">
        <v>628.54761904761904</v>
      </c>
      <c r="BB421" s="8">
        <v>569.27272727272725</v>
      </c>
      <c r="BC421" s="8">
        <v>556.88</v>
      </c>
      <c r="BD421" s="8">
        <v>562.68085106382978</v>
      </c>
      <c r="BE421" s="8">
        <v>593.76404494382018</v>
      </c>
      <c r="BF421" s="8">
        <v>33.681818181818244</v>
      </c>
      <c r="BG421" s="8">
        <v>99.82000000000005</v>
      </c>
      <c r="BH421" s="8">
        <v>65.866767983789259</v>
      </c>
      <c r="BM421" s="9"/>
      <c r="BN421" s="9"/>
      <c r="BO421" s="9"/>
      <c r="BP421" s="9"/>
      <c r="BQ421" s="9"/>
      <c r="BR421" s="9"/>
      <c r="BS421" s="9"/>
      <c r="BT421" s="9"/>
      <c r="BU421" s="9"/>
      <c r="BV421" s="39"/>
      <c r="BW421" s="39"/>
      <c r="BX421" s="39"/>
      <c r="BY421" s="39"/>
      <c r="BZ421" s="39"/>
      <c r="CA421" s="39"/>
      <c r="CB421"/>
      <c r="CC421"/>
      <c r="CD421" s="7">
        <v>0.93333333333333335</v>
      </c>
      <c r="CE421" s="25">
        <v>397.71929824561403</v>
      </c>
      <c r="CF421" s="25">
        <v>471.96363636363634</v>
      </c>
      <c r="CG421" s="7">
        <v>0.96666666666666667</v>
      </c>
      <c r="CH421" s="7">
        <v>0.91666666666666663</v>
      </c>
      <c r="CI421" s="7">
        <v>0.94166666666666665</v>
      </c>
      <c r="CJ421" s="8">
        <v>2</v>
      </c>
      <c r="CK421" s="8" t="s">
        <v>507</v>
      </c>
      <c r="CL421" s="8">
        <f t="shared" si="177"/>
        <v>2</v>
      </c>
      <c r="CM421" s="8" t="s">
        <v>634</v>
      </c>
      <c r="CN421" s="8">
        <v>0</v>
      </c>
      <c r="CO421" s="8" t="s">
        <v>639</v>
      </c>
      <c r="CP421" s="8">
        <v>1</v>
      </c>
      <c r="CQ421" s="7" t="s">
        <v>637</v>
      </c>
      <c r="CR421" s="7">
        <v>1</v>
      </c>
      <c r="CS421" s="7">
        <v>4</v>
      </c>
      <c r="CT421" s="7">
        <v>2</v>
      </c>
      <c r="CU421" s="9"/>
      <c r="CV421" s="8">
        <v>0</v>
      </c>
      <c r="CW421" s="7">
        <v>9</v>
      </c>
      <c r="CX421" s="7">
        <f t="shared" si="178"/>
        <v>0</v>
      </c>
      <c r="CY421" s="7">
        <f t="shared" si="179"/>
        <v>0</v>
      </c>
      <c r="CZ421" s="7">
        <v>0</v>
      </c>
      <c r="DA421" s="7">
        <v>0</v>
      </c>
      <c r="DB421" s="7">
        <v>3</v>
      </c>
      <c r="DC421" s="7">
        <v>6</v>
      </c>
      <c r="DD421" s="7">
        <v>0</v>
      </c>
      <c r="DE421" s="7">
        <v>1</v>
      </c>
      <c r="DF421" s="8">
        <v>28</v>
      </c>
      <c r="DG421" s="7">
        <v>36</v>
      </c>
      <c r="DH421" s="8">
        <v>0.91666666666666663</v>
      </c>
      <c r="DI421" s="8">
        <v>16</v>
      </c>
      <c r="DJ421" s="8">
        <v>21</v>
      </c>
      <c r="DK421" s="8">
        <v>0.35555555555555557</v>
      </c>
      <c r="DL421" s="8">
        <f t="shared" si="187"/>
        <v>0.46666666666666667</v>
      </c>
      <c r="DM421" s="8">
        <f t="shared" si="188"/>
        <v>0.41111111111111109</v>
      </c>
      <c r="DN421" s="8">
        <v>538.82758620689651</v>
      </c>
      <c r="DO421" s="8">
        <v>547.25</v>
      </c>
      <c r="DP421" s="8">
        <v>542.64150943396226</v>
      </c>
      <c r="DQ421" s="8">
        <v>597.1875</v>
      </c>
      <c r="DR421" s="8">
        <v>594.9473684210526</v>
      </c>
      <c r="DS421" s="8">
        <v>595.97142857142853</v>
      </c>
      <c r="DT421" s="8">
        <v>563.85227272727275</v>
      </c>
      <c r="DU421" s="8">
        <f t="shared" si="189"/>
        <v>-58.359913793103487</v>
      </c>
      <c r="DV421" s="8">
        <f t="shared" si="189"/>
        <v>-47.697368421052602</v>
      </c>
      <c r="DW421" s="8">
        <f t="shared" si="189"/>
        <v>-53.329919137466277</v>
      </c>
      <c r="EB421" s="7">
        <v>0.98684210000000006</v>
      </c>
      <c r="EC421" s="7">
        <v>0.98684210000000006</v>
      </c>
      <c r="ED421" s="7">
        <v>0.98684210000000006</v>
      </c>
      <c r="EE421" s="7">
        <v>458.597222222222</v>
      </c>
      <c r="EF421" s="7">
        <v>468.243243243243</v>
      </c>
      <c r="EG421" s="7">
        <v>463.48630136986299</v>
      </c>
      <c r="EH421" s="7">
        <v>9.6460210210209993</v>
      </c>
      <c r="EI421" s="7">
        <v>3.4656017854545897E-2</v>
      </c>
      <c r="EJ421" s="7">
        <v>3</v>
      </c>
      <c r="EK421">
        <v>40.034909909909942</v>
      </c>
      <c r="EL421">
        <v>25.248727965758704</v>
      </c>
      <c r="EM421">
        <v>48</v>
      </c>
      <c r="EN421">
        <v>-61.872141372141343</v>
      </c>
      <c r="EO421">
        <v>57.492693129767503</v>
      </c>
      <c r="EP421">
        <v>26</v>
      </c>
      <c r="EQ421">
        <v>0.64864864864864868</v>
      </c>
      <c r="ER421">
        <v>0.64705874117258422</v>
      </c>
      <c r="ES421" s="7">
        <v>0.97499999999999998</v>
      </c>
      <c r="ET421" s="25">
        <v>428.71186440677968</v>
      </c>
      <c r="EU421" s="25">
        <v>502.12068965517244</v>
      </c>
      <c r="EV421" s="7">
        <v>1</v>
      </c>
      <c r="EW421" s="7">
        <v>0.98333333333333328</v>
      </c>
      <c r="EX421" s="7">
        <v>0.9916666666666667</v>
      </c>
    </row>
    <row r="422" spans="1:154" x14ac:dyDescent="0.25">
      <c r="A422" s="4">
        <v>4033</v>
      </c>
      <c r="B422" s="7" t="s">
        <v>346</v>
      </c>
      <c r="C422" s="7" t="str">
        <f t="shared" si="192"/>
        <v>99</v>
      </c>
      <c r="D422" s="7">
        <f t="shared" si="193"/>
        <v>1999</v>
      </c>
      <c r="E422" s="7">
        <f t="shared" si="194"/>
        <v>1999</v>
      </c>
      <c r="F422" s="7">
        <f t="shared" si="195"/>
        <v>20</v>
      </c>
      <c r="G422" s="7" t="s">
        <v>447</v>
      </c>
      <c r="H422" s="7">
        <f t="shared" si="170"/>
        <v>1</v>
      </c>
      <c r="I422" s="7"/>
      <c r="J422" s="7" t="s">
        <v>470</v>
      </c>
      <c r="K422" s="7">
        <f t="shared" si="186"/>
        <v>1</v>
      </c>
      <c r="L422" s="7">
        <v>12</v>
      </c>
      <c r="M422" s="7" t="s">
        <v>495</v>
      </c>
      <c r="N422" s="7">
        <f t="shared" si="172"/>
        <v>1</v>
      </c>
      <c r="O422" s="7" t="s">
        <v>494</v>
      </c>
      <c r="P422" s="7">
        <f t="shared" si="190"/>
        <v>0</v>
      </c>
      <c r="Q422" s="7" t="s">
        <v>494</v>
      </c>
      <c r="R422" s="7">
        <f t="shared" si="180"/>
        <v>0</v>
      </c>
      <c r="S422" s="7" t="s">
        <v>501</v>
      </c>
      <c r="T422" s="7">
        <f t="shared" si="176"/>
        <v>1</v>
      </c>
      <c r="U422" s="7" t="s">
        <v>504</v>
      </c>
      <c r="V422" s="25">
        <v>55</v>
      </c>
      <c r="W422" s="25">
        <v>80</v>
      </c>
      <c r="X422" s="25">
        <v>29</v>
      </c>
      <c r="Y422" s="7">
        <f t="shared" si="185"/>
        <v>3</v>
      </c>
      <c r="Z422" s="7" t="s">
        <v>514</v>
      </c>
      <c r="AA422" s="7">
        <f t="shared" si="191"/>
        <v>6</v>
      </c>
      <c r="AB422" s="7">
        <v>12</v>
      </c>
      <c r="AC422" s="7">
        <v>2</v>
      </c>
      <c r="AD422" s="7">
        <v>0</v>
      </c>
      <c r="AE422" s="7">
        <v>7</v>
      </c>
      <c r="AF422" s="7">
        <v>0</v>
      </c>
      <c r="AG422" s="7">
        <v>1</v>
      </c>
      <c r="AH422" s="7">
        <v>0</v>
      </c>
      <c r="AI422" s="7">
        <v>6</v>
      </c>
      <c r="AJ422" s="7">
        <v>0</v>
      </c>
      <c r="AK422" s="7">
        <v>3</v>
      </c>
      <c r="AL422" s="7">
        <v>27</v>
      </c>
      <c r="AM422" s="7">
        <v>31</v>
      </c>
      <c r="AN422" s="7">
        <v>26</v>
      </c>
      <c r="AO422" s="7">
        <v>34</v>
      </c>
      <c r="AP422" s="7">
        <v>38</v>
      </c>
      <c r="AQ422" s="7">
        <v>14</v>
      </c>
      <c r="AR422" s="7">
        <v>45</v>
      </c>
      <c r="AS422" s="7">
        <v>0.875</v>
      </c>
      <c r="AT422" s="8">
        <v>27</v>
      </c>
      <c r="AU422" s="8">
        <v>28</v>
      </c>
      <c r="AV422" s="8">
        <v>0.6</v>
      </c>
      <c r="AW422" s="8">
        <v>0.62222222222222223</v>
      </c>
      <c r="AX422" s="8">
        <v>0.61111111111111116</v>
      </c>
      <c r="AY422" s="8">
        <v>507.72222222222223</v>
      </c>
      <c r="AZ422" s="8">
        <v>565.05882352941171</v>
      </c>
      <c r="BA422" s="8">
        <v>535.57142857142856</v>
      </c>
      <c r="BB422" s="8">
        <v>528.74074074074076</v>
      </c>
      <c r="BC422" s="8">
        <v>517.03703703703707</v>
      </c>
      <c r="BD422" s="8">
        <v>522.88888888888891</v>
      </c>
      <c r="BE422" s="8">
        <v>527.87640449438197</v>
      </c>
      <c r="BF422" s="8">
        <v>-21.018518518518533</v>
      </c>
      <c r="BG422" s="8">
        <v>48.021786492374645</v>
      </c>
      <c r="BH422" s="8">
        <v>12.682539682539641</v>
      </c>
      <c r="BM422" s="7">
        <v>0.9736842</v>
      </c>
      <c r="BN422" s="7">
        <v>0.96052630000000006</v>
      </c>
      <c r="BO422" s="7">
        <v>0.96710529999999995</v>
      </c>
      <c r="BP422" s="7">
        <v>424.91666666666703</v>
      </c>
      <c r="BQ422" s="7">
        <v>426.01408450704201</v>
      </c>
      <c r="BR422" s="7">
        <v>425.461538461538</v>
      </c>
      <c r="BS422" s="7">
        <v>1.0974178403755599</v>
      </c>
      <c r="BT422" s="7">
        <v>3.1969050291800097E-2</v>
      </c>
      <c r="BU422" s="7">
        <v>5</v>
      </c>
      <c r="BV422" s="39">
        <v>32.409552845528395</v>
      </c>
      <c r="BW422" s="39">
        <v>23.210543461562583</v>
      </c>
      <c r="BX422" s="39">
        <v>41</v>
      </c>
      <c r="BY422" s="39">
        <v>-34.638440860215098</v>
      </c>
      <c r="BZ422" s="39">
        <v>26.352884201225553</v>
      </c>
      <c r="CA422" s="39">
        <v>31</v>
      </c>
      <c r="CB422">
        <v>0.56944444444444442</v>
      </c>
      <c r="CC422">
        <v>0.93565276151771737</v>
      </c>
      <c r="CD422" s="7">
        <v>0.8666666666666667</v>
      </c>
      <c r="CE422" s="25">
        <v>340.83050847457628</v>
      </c>
      <c r="CF422" s="25">
        <v>380</v>
      </c>
      <c r="CG422" s="7">
        <v>0.98333333333333328</v>
      </c>
      <c r="CH422" s="7">
        <v>0.78333333333333333</v>
      </c>
      <c r="CI422" s="7">
        <v>0.8833333333333333</v>
      </c>
      <c r="CJ422" s="8">
        <v>2</v>
      </c>
      <c r="CK422" s="8" t="s">
        <v>508</v>
      </c>
      <c r="CL422" s="8">
        <f t="shared" si="177"/>
        <v>1</v>
      </c>
      <c r="CM422" s="8" t="s">
        <v>631</v>
      </c>
      <c r="CN422" s="8">
        <v>2</v>
      </c>
      <c r="CO422" s="8" t="s">
        <v>643</v>
      </c>
      <c r="CP422" s="8">
        <v>4</v>
      </c>
      <c r="CQ422" s="7" t="s">
        <v>637</v>
      </c>
      <c r="CR422" s="7">
        <v>1</v>
      </c>
      <c r="CS422" s="7">
        <v>17</v>
      </c>
      <c r="CT422" s="7">
        <v>14</v>
      </c>
      <c r="CU422" s="8">
        <v>0</v>
      </c>
      <c r="CV422" s="8">
        <v>5</v>
      </c>
      <c r="CW422" s="7">
        <v>0</v>
      </c>
      <c r="CX422" s="7">
        <f t="shared" si="178"/>
        <v>0</v>
      </c>
      <c r="CY422" s="7">
        <f t="shared" si="179"/>
        <v>0</v>
      </c>
      <c r="CZ422" s="7">
        <v>0</v>
      </c>
      <c r="DA422" s="7">
        <v>0</v>
      </c>
      <c r="DB422" s="7">
        <v>0</v>
      </c>
      <c r="DC422" s="7">
        <v>0</v>
      </c>
      <c r="DD422" s="7">
        <v>0</v>
      </c>
      <c r="DE422" s="7">
        <v>36</v>
      </c>
      <c r="DF422" s="8">
        <v>35</v>
      </c>
      <c r="DG422" s="7">
        <v>40</v>
      </c>
      <c r="DH422" s="8">
        <v>0.75</v>
      </c>
      <c r="DI422" s="8">
        <v>26</v>
      </c>
      <c r="DJ422" s="8">
        <v>27</v>
      </c>
      <c r="DK422" s="8">
        <v>0.57777777777777772</v>
      </c>
      <c r="DL422" s="8">
        <f t="shared" si="187"/>
        <v>0.6</v>
      </c>
      <c r="DM422" s="8">
        <f t="shared" si="188"/>
        <v>0.58888888888888891</v>
      </c>
      <c r="DN422" s="8">
        <v>379.47058823529414</v>
      </c>
      <c r="DO422" s="8">
        <v>422</v>
      </c>
      <c r="DP422" s="8">
        <v>397.9</v>
      </c>
      <c r="DQ422" s="8">
        <v>367.4</v>
      </c>
      <c r="DR422" s="8">
        <v>354.8</v>
      </c>
      <c r="DS422" s="8">
        <v>360.4</v>
      </c>
      <c r="DT422" s="8">
        <v>375.4</v>
      </c>
      <c r="DU422" s="8">
        <f t="shared" si="189"/>
        <v>12.070588235294167</v>
      </c>
      <c r="DV422" s="8">
        <f t="shared" si="189"/>
        <v>67.199999999999989</v>
      </c>
      <c r="DW422" s="8">
        <f t="shared" si="189"/>
        <v>37.5</v>
      </c>
      <c r="EB422" s="7">
        <v>0.98684210000000006</v>
      </c>
      <c r="EC422" s="7">
        <v>0.98684210000000006</v>
      </c>
      <c r="ED422" s="7">
        <v>0.98684210000000006</v>
      </c>
      <c r="EE422" s="7">
        <v>409.20547945205499</v>
      </c>
      <c r="EF422" s="7">
        <v>408.890410958904</v>
      </c>
      <c r="EG422" s="7">
        <v>409.04794520547898</v>
      </c>
      <c r="EH422" s="7">
        <v>-0.31506849315070401</v>
      </c>
      <c r="EI422" s="7">
        <v>2.3587289139132502E-2</v>
      </c>
      <c r="EJ422" s="7">
        <v>3</v>
      </c>
      <c r="EK422">
        <v>28.890410958904113</v>
      </c>
      <c r="EL422">
        <v>21.120191760493089</v>
      </c>
      <c r="EM422">
        <v>32</v>
      </c>
      <c r="EN422">
        <v>-23.109589041095887</v>
      </c>
      <c r="EO422">
        <v>22.229402633975894</v>
      </c>
      <c r="EP422">
        <v>41</v>
      </c>
      <c r="EQ422">
        <v>0.43835616438356162</v>
      </c>
      <c r="ER422">
        <v>1.250148192056906</v>
      </c>
      <c r="ES422" s="7">
        <v>0.75</v>
      </c>
      <c r="ET422" s="25">
        <v>315.55769230769232</v>
      </c>
      <c r="EU422" s="25">
        <v>375.34210526315792</v>
      </c>
      <c r="EV422" s="7">
        <v>0.8833333333333333</v>
      </c>
      <c r="EW422" s="7">
        <v>0.66666666666666663</v>
      </c>
      <c r="EX422" s="7">
        <v>0.77500000000000002</v>
      </c>
    </row>
    <row r="423" spans="1:154" x14ac:dyDescent="0.25">
      <c r="A423" s="4">
        <v>4034</v>
      </c>
      <c r="B423" s="7" t="s">
        <v>66</v>
      </c>
      <c r="C423" s="7" t="str">
        <f t="shared" si="192"/>
        <v>00</v>
      </c>
      <c r="D423" s="7">
        <f t="shared" si="193"/>
        <v>1900</v>
      </c>
      <c r="E423" s="7">
        <f t="shared" si="194"/>
        <v>2000</v>
      </c>
      <c r="F423" s="7">
        <f t="shared" si="195"/>
        <v>19</v>
      </c>
      <c r="G423" s="7" t="s">
        <v>447</v>
      </c>
      <c r="H423" s="7">
        <f t="shared" si="170"/>
        <v>1</v>
      </c>
      <c r="I423" s="7"/>
      <c r="J423" s="7" t="s">
        <v>470</v>
      </c>
      <c r="K423" s="7">
        <f t="shared" si="186"/>
        <v>1</v>
      </c>
      <c r="L423" s="7">
        <v>12</v>
      </c>
      <c r="M423" s="7" t="s">
        <v>495</v>
      </c>
      <c r="N423" s="7">
        <f t="shared" si="172"/>
        <v>1</v>
      </c>
      <c r="O423" s="7" t="s">
        <v>494</v>
      </c>
      <c r="P423" s="7">
        <f t="shared" si="190"/>
        <v>0</v>
      </c>
      <c r="Q423" s="7" t="s">
        <v>494</v>
      </c>
      <c r="R423" s="7">
        <f t="shared" si="180"/>
        <v>0</v>
      </c>
      <c r="S423" s="7" t="s">
        <v>501</v>
      </c>
      <c r="T423" s="7">
        <f t="shared" si="176"/>
        <v>1</v>
      </c>
      <c r="U423" s="7" t="s">
        <v>506</v>
      </c>
      <c r="V423" s="25">
        <v>53</v>
      </c>
      <c r="W423" s="25">
        <v>50</v>
      </c>
      <c r="X423" s="25">
        <v>32</v>
      </c>
      <c r="Y423" s="7">
        <f t="shared" si="185"/>
        <v>4</v>
      </c>
      <c r="Z423" s="7" t="s">
        <v>514</v>
      </c>
      <c r="AA423" s="7">
        <f t="shared" si="191"/>
        <v>6</v>
      </c>
      <c r="AB423" s="7">
        <v>3.4285714285714284</v>
      </c>
      <c r="AC423" s="7">
        <v>4</v>
      </c>
      <c r="AD423" s="7">
        <v>0</v>
      </c>
      <c r="AE423" s="7">
        <v>0</v>
      </c>
      <c r="AF423" s="7">
        <v>0</v>
      </c>
      <c r="AG423" s="7">
        <v>0</v>
      </c>
      <c r="AH423" s="7">
        <v>0</v>
      </c>
      <c r="AI423" s="7">
        <v>0</v>
      </c>
      <c r="AJ423" s="7">
        <v>0</v>
      </c>
      <c r="AK423" s="7">
        <v>0</v>
      </c>
      <c r="AL423" s="7">
        <v>26</v>
      </c>
      <c r="AM423" s="7">
        <v>30</v>
      </c>
      <c r="AN423" s="7">
        <v>28</v>
      </c>
      <c r="AO423" s="7">
        <v>31</v>
      </c>
      <c r="AP423" s="7">
        <v>34</v>
      </c>
      <c r="AQ423" s="7">
        <v>23</v>
      </c>
      <c r="AR423" s="7">
        <v>36</v>
      </c>
      <c r="AS423" s="7">
        <v>0.83333333333333337</v>
      </c>
      <c r="AT423" s="8">
        <v>28</v>
      </c>
      <c r="AU423" s="8">
        <v>28</v>
      </c>
      <c r="AV423" s="8">
        <v>0.62222222222222223</v>
      </c>
      <c r="AW423" s="8">
        <v>0.62222222222222223</v>
      </c>
      <c r="AX423" s="8">
        <v>0.62222222222222223</v>
      </c>
      <c r="AY423" s="8">
        <v>1057.9375</v>
      </c>
      <c r="AZ423" s="8">
        <v>978.85714285714289</v>
      </c>
      <c r="BA423" s="8">
        <v>1021.0333333333333</v>
      </c>
      <c r="BB423" s="8">
        <v>1125</v>
      </c>
      <c r="BC423" s="8">
        <v>1131.1785714285713</v>
      </c>
      <c r="BD423" s="8">
        <v>1128.3269230769231</v>
      </c>
      <c r="BE423" s="8">
        <v>1089.0731707317073</v>
      </c>
      <c r="BF423" s="8">
        <v>-67.0625</v>
      </c>
      <c r="BG423" s="8">
        <v>-152.32142857142844</v>
      </c>
      <c r="BH423" s="8">
        <v>-107.29358974358979</v>
      </c>
      <c r="BM423" s="7">
        <v>0.90789470000000005</v>
      </c>
      <c r="BN423" s="7">
        <v>0.8026316</v>
      </c>
      <c r="BO423" s="7">
        <v>0.8552632</v>
      </c>
      <c r="BP423" s="7">
        <v>423.64179104477603</v>
      </c>
      <c r="BQ423" s="7">
        <v>414.066666666667</v>
      </c>
      <c r="BR423" s="7">
        <v>419.11811023621999</v>
      </c>
      <c r="BS423" s="7">
        <v>-9.5751243781094804</v>
      </c>
      <c r="BT423" s="7">
        <v>6.9042183825197306E-2</v>
      </c>
      <c r="BU423" s="7">
        <v>16</v>
      </c>
      <c r="BV423" s="39">
        <v>31.438095238095205</v>
      </c>
      <c r="BW423" s="39">
        <v>27.07986675878357</v>
      </c>
      <c r="BX423" s="39">
        <v>35</v>
      </c>
      <c r="BY423" s="39">
        <v>-58.478787878787919</v>
      </c>
      <c r="BZ423" s="39">
        <v>46.040226751601011</v>
      </c>
      <c r="CA423" s="39">
        <v>33</v>
      </c>
      <c r="CB423">
        <v>0.51470588235294112</v>
      </c>
      <c r="CC423">
        <v>0.53759827073123689</v>
      </c>
      <c r="CD423" s="7">
        <v>0.84166666666666667</v>
      </c>
      <c r="CE423" s="25">
        <v>488.14893617021278</v>
      </c>
      <c r="CF423" s="25">
        <v>573.11111111111109</v>
      </c>
      <c r="CG423" s="7">
        <v>0.8</v>
      </c>
      <c r="CH423" s="7">
        <v>0.9</v>
      </c>
      <c r="CI423" s="7">
        <v>0.85</v>
      </c>
      <c r="CJ423" s="8">
        <v>3</v>
      </c>
      <c r="CK423" s="8" t="s">
        <v>508</v>
      </c>
      <c r="CL423" s="8">
        <f t="shared" si="177"/>
        <v>1</v>
      </c>
      <c r="CM423" s="8" t="s">
        <v>640</v>
      </c>
      <c r="CN423" s="8">
        <v>3</v>
      </c>
      <c r="CO423" s="8" t="s">
        <v>644</v>
      </c>
      <c r="CP423" s="8">
        <v>3</v>
      </c>
      <c r="CQ423" s="7" t="s">
        <v>642</v>
      </c>
      <c r="CR423" s="7">
        <v>3</v>
      </c>
      <c r="CS423" s="7">
        <v>20</v>
      </c>
      <c r="CT423" s="7">
        <v>21</v>
      </c>
      <c r="CU423" s="8">
        <v>3</v>
      </c>
      <c r="CV423" s="8">
        <v>1</v>
      </c>
      <c r="CW423" s="7">
        <v>5</v>
      </c>
      <c r="CX423" s="7">
        <f t="shared" si="178"/>
        <v>0</v>
      </c>
      <c r="CY423" s="7">
        <f t="shared" si="179"/>
        <v>0</v>
      </c>
      <c r="CZ423" s="7">
        <v>3</v>
      </c>
      <c r="DA423" s="7">
        <v>0</v>
      </c>
      <c r="DB423" s="7">
        <v>0</v>
      </c>
      <c r="DC423" s="7">
        <v>2</v>
      </c>
      <c r="DD423" s="7">
        <v>2</v>
      </c>
      <c r="DE423" s="7">
        <v>23</v>
      </c>
      <c r="DF423" s="8">
        <v>28</v>
      </c>
      <c r="DG423" s="7">
        <v>40</v>
      </c>
      <c r="DH423" s="8">
        <v>0.91666666666666663</v>
      </c>
      <c r="DI423" s="8">
        <v>25</v>
      </c>
      <c r="DJ423" s="8">
        <v>23</v>
      </c>
      <c r="DK423" s="8">
        <v>0.55555555555555558</v>
      </c>
      <c r="DL423" s="8">
        <f t="shared" si="187"/>
        <v>0.51111111111111107</v>
      </c>
      <c r="DM423" s="8">
        <f t="shared" si="188"/>
        <v>0.53333333333333333</v>
      </c>
      <c r="DN423" s="8">
        <v>766.83333333333337</v>
      </c>
      <c r="DO423" s="8">
        <v>769.85</v>
      </c>
      <c r="DP423" s="8">
        <v>768.42105263157896</v>
      </c>
      <c r="DQ423" s="8">
        <v>765.58333333333337</v>
      </c>
      <c r="DR423" s="8">
        <v>813.9545454545455</v>
      </c>
      <c r="DS423" s="8">
        <v>788.71739130434787</v>
      </c>
      <c r="DT423" s="8">
        <v>779.53571428571433</v>
      </c>
      <c r="DU423" s="8">
        <f t="shared" si="189"/>
        <v>1.25</v>
      </c>
      <c r="DV423" s="8">
        <f t="shared" si="189"/>
        <v>-44.104545454545473</v>
      </c>
      <c r="DW423" s="8">
        <f t="shared" si="189"/>
        <v>-20.296338672768911</v>
      </c>
      <c r="EB423" s="7">
        <v>0.9210526</v>
      </c>
      <c r="EC423" s="7">
        <v>0.9736842</v>
      </c>
      <c r="ED423" s="7">
        <v>0.9473684</v>
      </c>
      <c r="EE423" s="7">
        <v>423.75362318840598</v>
      </c>
      <c r="EF423" s="7">
        <v>422.383561643836</v>
      </c>
      <c r="EG423" s="7">
        <v>423.04929577464799</v>
      </c>
      <c r="EH423" s="7">
        <v>-1.37006154457021</v>
      </c>
      <c r="EI423" s="7">
        <v>2.4907213632276302E-2</v>
      </c>
      <c r="EJ423" s="7">
        <v>6</v>
      </c>
      <c r="EK423">
        <v>24.838107098381059</v>
      </c>
      <c r="EL423">
        <v>16.606115903469082</v>
      </c>
      <c r="EM423">
        <v>33</v>
      </c>
      <c r="EN423">
        <v>-25.394216133942173</v>
      </c>
      <c r="EO423">
        <v>19.959836214969176</v>
      </c>
      <c r="EP423">
        <v>36</v>
      </c>
      <c r="EQ423">
        <v>0.47826086956521741</v>
      </c>
      <c r="ER423">
        <v>0.97810095682308484</v>
      </c>
      <c r="ES423" s="7">
        <v>0.97499999999999998</v>
      </c>
      <c r="ET423" s="25">
        <v>434.05084745762713</v>
      </c>
      <c r="EU423" s="25">
        <v>486.24137931034483</v>
      </c>
      <c r="EV423" s="7">
        <v>1</v>
      </c>
      <c r="EW423" s="7">
        <v>0.98333333333333328</v>
      </c>
      <c r="EX423" s="7">
        <v>0.9916666666666667</v>
      </c>
    </row>
    <row r="424" spans="1:154" x14ac:dyDescent="0.25">
      <c r="A424" s="4">
        <v>4035</v>
      </c>
      <c r="B424" s="7" t="s">
        <v>14</v>
      </c>
      <c r="C424" s="7" t="str">
        <f t="shared" si="192"/>
        <v>99</v>
      </c>
      <c r="D424" s="7">
        <f t="shared" si="193"/>
        <v>1999</v>
      </c>
      <c r="E424" s="7">
        <f t="shared" si="194"/>
        <v>1999</v>
      </c>
      <c r="F424" s="7">
        <f t="shared" si="195"/>
        <v>20</v>
      </c>
      <c r="G424" s="7" t="s">
        <v>447</v>
      </c>
      <c r="H424" s="7">
        <f t="shared" si="170"/>
        <v>1</v>
      </c>
      <c r="I424" s="7"/>
      <c r="J424" s="7" t="s">
        <v>470</v>
      </c>
      <c r="K424" s="7">
        <f t="shared" si="186"/>
        <v>1</v>
      </c>
      <c r="L424" s="7">
        <v>12</v>
      </c>
      <c r="M424" s="7" t="s">
        <v>495</v>
      </c>
      <c r="N424" s="7">
        <f t="shared" si="172"/>
        <v>1</v>
      </c>
      <c r="O424" s="7" t="s">
        <v>494</v>
      </c>
      <c r="P424" s="7">
        <f t="shared" si="190"/>
        <v>0</v>
      </c>
      <c r="Q424" s="7" t="s">
        <v>494</v>
      </c>
      <c r="R424" s="7">
        <f t="shared" si="180"/>
        <v>0</v>
      </c>
      <c r="S424" s="7" t="s">
        <v>501</v>
      </c>
      <c r="T424" s="7">
        <f t="shared" si="176"/>
        <v>1</v>
      </c>
      <c r="U424" s="7" t="s">
        <v>506</v>
      </c>
      <c r="V424" s="25">
        <v>52</v>
      </c>
      <c r="W424" s="25">
        <v>50</v>
      </c>
      <c r="X424" s="25">
        <v>26</v>
      </c>
      <c r="Y424" s="7">
        <f t="shared" si="185"/>
        <v>4</v>
      </c>
      <c r="Z424" s="7" t="s">
        <v>514</v>
      </c>
      <c r="AA424" s="7">
        <f t="shared" si="191"/>
        <v>6</v>
      </c>
      <c r="AB424" s="7">
        <v>4</v>
      </c>
      <c r="AC424" s="7">
        <v>1</v>
      </c>
      <c r="AD424" s="7">
        <v>0</v>
      </c>
      <c r="AE424" s="7">
        <v>11</v>
      </c>
      <c r="AF424" s="7">
        <v>0</v>
      </c>
      <c r="AG424" s="7">
        <v>0</v>
      </c>
      <c r="AH424" s="7">
        <v>4</v>
      </c>
      <c r="AI424" s="7">
        <v>7</v>
      </c>
      <c r="AJ424" s="7">
        <v>0</v>
      </c>
      <c r="AK424" s="7">
        <v>0</v>
      </c>
      <c r="AL424" s="7">
        <v>17</v>
      </c>
      <c r="AM424" s="7">
        <v>31</v>
      </c>
      <c r="AN424" s="7">
        <v>32</v>
      </c>
      <c r="AO424" s="7">
        <v>34</v>
      </c>
      <c r="AP424" s="7">
        <v>31.5</v>
      </c>
      <c r="AQ424" s="7">
        <v>16</v>
      </c>
      <c r="AR424" s="7">
        <v>34</v>
      </c>
      <c r="AS424" s="7">
        <v>0.83333333333333337</v>
      </c>
      <c r="AT424" s="8">
        <v>15</v>
      </c>
      <c r="AU424" s="8">
        <v>23</v>
      </c>
      <c r="AV424" s="8">
        <v>0.33333333333333331</v>
      </c>
      <c r="AW424" s="8">
        <v>0.51111111111111107</v>
      </c>
      <c r="AX424" s="8">
        <v>0.42222222222222222</v>
      </c>
      <c r="AY424" s="8">
        <v>806.89655172413791</v>
      </c>
      <c r="AZ424" s="8">
        <v>855.31578947368416</v>
      </c>
      <c r="BA424" s="8">
        <v>826.0625</v>
      </c>
      <c r="BB424" s="8">
        <v>1059.6428571428571</v>
      </c>
      <c r="BC424" s="8">
        <v>825.36363636363637</v>
      </c>
      <c r="BD424" s="8">
        <v>916.47222222222217</v>
      </c>
      <c r="BE424" s="8">
        <v>864.80952380952385</v>
      </c>
      <c r="BF424" s="8">
        <v>-252.7463054187192</v>
      </c>
      <c r="BG424" s="8">
        <v>29.952153110047789</v>
      </c>
      <c r="BH424" s="8">
        <v>-90.409722222222172</v>
      </c>
      <c r="BM424" s="7">
        <v>0.93421050000000005</v>
      </c>
      <c r="BN424" s="7">
        <v>0.98684210000000006</v>
      </c>
      <c r="BO424" s="7">
        <v>0.96052630000000006</v>
      </c>
      <c r="BP424" s="7">
        <v>531.16923076923104</v>
      </c>
      <c r="BQ424" s="7">
        <v>545.30136986301397</v>
      </c>
      <c r="BR424" s="7">
        <v>538.64492753623199</v>
      </c>
      <c r="BS424" s="7">
        <v>14.1321390937829</v>
      </c>
      <c r="BT424" s="7">
        <v>6.2393427601984297E-2</v>
      </c>
      <c r="BU424" s="7">
        <v>9</v>
      </c>
      <c r="BV424" s="39">
        <v>82.955405405405415</v>
      </c>
      <c r="BW424" s="39">
        <v>52.291944886378069</v>
      </c>
      <c r="BX424" s="39">
        <v>40</v>
      </c>
      <c r="BY424" s="39">
        <v>-134.52052052052051</v>
      </c>
      <c r="BZ424" s="39">
        <v>211.64119285486828</v>
      </c>
      <c r="CA424" s="39">
        <v>27</v>
      </c>
      <c r="CB424">
        <v>0.59701492537313428</v>
      </c>
      <c r="CC424">
        <v>0.61667472802226431</v>
      </c>
      <c r="CD424" s="7">
        <v>0.92500000000000004</v>
      </c>
      <c r="CE424" s="25">
        <v>498.94736842105266</v>
      </c>
      <c r="CF424" s="25">
        <v>674.18518518518522</v>
      </c>
      <c r="CG424" s="7">
        <v>0.96666666666666667</v>
      </c>
      <c r="CH424" s="7">
        <v>0.91666666666666663</v>
      </c>
      <c r="CI424" s="7">
        <v>0.94166666666666665</v>
      </c>
      <c r="CJ424" s="8">
        <v>2</v>
      </c>
      <c r="CK424" s="8" t="s">
        <v>504</v>
      </c>
      <c r="CL424" s="8">
        <f t="shared" si="177"/>
        <v>3</v>
      </c>
      <c r="CM424" s="8" t="s">
        <v>634</v>
      </c>
      <c r="CN424" s="8">
        <v>0</v>
      </c>
      <c r="CO424" s="8" t="s">
        <v>634</v>
      </c>
      <c r="CP424" s="8">
        <v>0</v>
      </c>
      <c r="CQ424" s="7" t="s">
        <v>637</v>
      </c>
      <c r="CR424" s="7">
        <v>1</v>
      </c>
      <c r="CS424" s="7">
        <v>4</v>
      </c>
      <c r="CT424" s="7">
        <v>2</v>
      </c>
      <c r="CU424" s="8">
        <v>1</v>
      </c>
      <c r="CV424" s="8">
        <v>1</v>
      </c>
      <c r="CW424" s="7">
        <v>0</v>
      </c>
      <c r="CX424" s="7">
        <f t="shared" si="178"/>
        <v>0</v>
      </c>
      <c r="CY424" s="7">
        <f t="shared" si="179"/>
        <v>0</v>
      </c>
      <c r="CZ424" s="7">
        <v>0</v>
      </c>
      <c r="DA424" s="7">
        <v>0</v>
      </c>
      <c r="DB424" s="7">
        <v>0</v>
      </c>
      <c r="DC424" s="7">
        <v>0</v>
      </c>
      <c r="DD424" s="7">
        <v>0</v>
      </c>
      <c r="DE424" s="7">
        <v>4</v>
      </c>
      <c r="DF424" s="8">
        <v>30</v>
      </c>
      <c r="DG424" s="7">
        <v>39</v>
      </c>
      <c r="DH424" s="8">
        <v>0.91666666666666663</v>
      </c>
      <c r="DI424" s="8">
        <v>19</v>
      </c>
      <c r="DJ424" s="8">
        <v>19</v>
      </c>
      <c r="DK424" s="8">
        <v>0.42222222222222222</v>
      </c>
      <c r="DL424" s="8">
        <f t="shared" si="187"/>
        <v>0.42222222222222222</v>
      </c>
      <c r="DM424" s="8">
        <f t="shared" si="188"/>
        <v>0.42222222222222222</v>
      </c>
      <c r="DN424" s="8">
        <v>614.80769230769226</v>
      </c>
      <c r="DO424" s="8">
        <v>638.04166666666663</v>
      </c>
      <c r="DP424" s="8">
        <v>625.96</v>
      </c>
      <c r="DQ424" s="8">
        <v>762.61111111111109</v>
      </c>
      <c r="DR424" s="8">
        <v>774.76470588235293</v>
      </c>
      <c r="DS424" s="8">
        <v>768.51428571428573</v>
      </c>
      <c r="DT424" s="8">
        <v>684.65882352941173</v>
      </c>
      <c r="DU424" s="8">
        <f t="shared" si="189"/>
        <v>-147.80341880341882</v>
      </c>
      <c r="DV424" s="8">
        <f t="shared" si="189"/>
        <v>-136.7230392156863</v>
      </c>
      <c r="DW424" s="8">
        <f t="shared" si="189"/>
        <v>-142.5542857142857</v>
      </c>
      <c r="EB424" s="7">
        <v>0.98684210000000006</v>
      </c>
      <c r="EC424" s="7">
        <v>0.93421050000000005</v>
      </c>
      <c r="ED424" s="7">
        <v>0.96052630000000006</v>
      </c>
      <c r="EE424" s="7">
        <v>454.86301369863003</v>
      </c>
      <c r="EF424" s="7">
        <v>454.84057971014499</v>
      </c>
      <c r="EG424" s="7">
        <v>454.85211267605598</v>
      </c>
      <c r="EH424" s="7">
        <v>-2.2433988485204299E-2</v>
      </c>
      <c r="EI424" s="7">
        <v>6.8870072422967804E-2</v>
      </c>
      <c r="EJ424" s="7">
        <v>6</v>
      </c>
      <c r="EK424">
        <v>36.300579710144973</v>
      </c>
      <c r="EL424">
        <v>25.335516572590297</v>
      </c>
      <c r="EM424">
        <v>50</v>
      </c>
      <c r="EN424">
        <v>-78.98550724637677</v>
      </c>
      <c r="EO424">
        <v>64.081912373022604</v>
      </c>
      <c r="EP424">
        <v>23</v>
      </c>
      <c r="EQ424">
        <v>0.68493150684931503</v>
      </c>
      <c r="ER424">
        <v>0.45958532110091826</v>
      </c>
      <c r="ES424" s="7">
        <v>0.95833333333333337</v>
      </c>
      <c r="ET424" s="25">
        <v>406.37931034482756</v>
      </c>
      <c r="EU424" s="25">
        <v>512.73684210526312</v>
      </c>
      <c r="EV424" s="7">
        <v>0.98333333333333328</v>
      </c>
      <c r="EW424" s="7">
        <v>0.98333333333333328</v>
      </c>
      <c r="EX424" s="7">
        <v>0.98333333333333328</v>
      </c>
    </row>
    <row r="425" spans="1:154" x14ac:dyDescent="0.25">
      <c r="A425" s="3">
        <v>4036</v>
      </c>
      <c r="B425" s="7" t="s">
        <v>347</v>
      </c>
      <c r="C425" s="7" t="str">
        <f t="shared" si="192"/>
        <v>00</v>
      </c>
      <c r="D425" s="7">
        <f t="shared" si="193"/>
        <v>1900</v>
      </c>
      <c r="E425" s="7">
        <f t="shared" si="194"/>
        <v>2000</v>
      </c>
      <c r="F425" s="7">
        <f t="shared" si="195"/>
        <v>19</v>
      </c>
      <c r="G425" s="7" t="s">
        <v>447</v>
      </c>
      <c r="H425" s="7">
        <f t="shared" si="170"/>
        <v>1</v>
      </c>
      <c r="I425" s="7"/>
      <c r="J425" s="7" t="s">
        <v>470</v>
      </c>
      <c r="K425" s="7">
        <f t="shared" si="186"/>
        <v>1</v>
      </c>
      <c r="L425" s="7">
        <v>12</v>
      </c>
      <c r="M425" s="7" t="s">
        <v>495</v>
      </c>
      <c r="N425" s="7">
        <f t="shared" si="172"/>
        <v>1</v>
      </c>
      <c r="O425" s="7" t="s">
        <v>494</v>
      </c>
      <c r="P425" s="7">
        <f t="shared" si="190"/>
        <v>0</v>
      </c>
      <c r="Q425" s="7" t="s">
        <v>495</v>
      </c>
      <c r="R425" s="7">
        <f t="shared" si="180"/>
        <v>1</v>
      </c>
      <c r="S425" s="7" t="s">
        <v>501</v>
      </c>
      <c r="T425" s="7">
        <f t="shared" si="176"/>
        <v>1</v>
      </c>
      <c r="U425" s="7" t="s">
        <v>506</v>
      </c>
      <c r="V425" s="25">
        <v>52</v>
      </c>
      <c r="W425" s="25">
        <v>50</v>
      </c>
      <c r="X425" s="25">
        <v>27</v>
      </c>
      <c r="Y425" s="7">
        <f t="shared" si="185"/>
        <v>4</v>
      </c>
      <c r="Z425" s="7" t="s">
        <v>514</v>
      </c>
      <c r="AA425" s="7">
        <f t="shared" si="191"/>
        <v>6</v>
      </c>
      <c r="AB425" s="7">
        <v>2</v>
      </c>
      <c r="AC425" s="7">
        <v>0</v>
      </c>
      <c r="AD425" s="7">
        <v>9</v>
      </c>
      <c r="AE425" s="7">
        <v>0</v>
      </c>
      <c r="AF425" s="7">
        <v>0</v>
      </c>
      <c r="AG425" s="7">
        <v>0</v>
      </c>
      <c r="AH425" s="7">
        <v>0</v>
      </c>
      <c r="AI425" s="7">
        <v>0</v>
      </c>
      <c r="AJ425" s="7">
        <v>0</v>
      </c>
      <c r="AK425" s="7">
        <v>0</v>
      </c>
      <c r="AL425" s="7">
        <v>13</v>
      </c>
      <c r="AM425" s="7">
        <v>35</v>
      </c>
      <c r="AN425" s="7">
        <v>36</v>
      </c>
      <c r="AO425" s="7">
        <v>34</v>
      </c>
      <c r="AP425" s="7">
        <v>40</v>
      </c>
      <c r="AQ425" s="7">
        <v>12</v>
      </c>
      <c r="AR425" s="7">
        <v>35</v>
      </c>
      <c r="AS425" s="7">
        <v>0.95833333333333337</v>
      </c>
      <c r="AT425" s="8">
        <v>25</v>
      </c>
      <c r="AU425" s="8">
        <v>31</v>
      </c>
      <c r="AV425" s="8">
        <v>0.55555555555555558</v>
      </c>
      <c r="AW425" s="8">
        <v>0.68888888888888888</v>
      </c>
      <c r="AX425" s="8">
        <v>0.62222222222222223</v>
      </c>
      <c r="AY425" s="8">
        <v>538</v>
      </c>
      <c r="AZ425" s="8">
        <v>528</v>
      </c>
      <c r="BA425" s="8">
        <v>533.625</v>
      </c>
      <c r="BB425" s="8">
        <v>581.4</v>
      </c>
      <c r="BC425" s="8">
        <v>517.20000000000005</v>
      </c>
      <c r="BD425" s="8">
        <v>546.38181818181818</v>
      </c>
      <c r="BE425" s="8">
        <v>541.68965517241384</v>
      </c>
      <c r="BF425" s="8">
        <v>-43.399999999999977</v>
      </c>
      <c r="BG425" s="8">
        <v>10.799999999999955</v>
      </c>
      <c r="BH425" s="8">
        <v>-12.756818181818176</v>
      </c>
      <c r="BM425" s="7">
        <v>0.8947368</v>
      </c>
      <c r="BN425" s="7">
        <v>0.93421050000000005</v>
      </c>
      <c r="BO425" s="7">
        <v>0.91447369999999994</v>
      </c>
      <c r="BP425" s="7">
        <v>411.41538461538499</v>
      </c>
      <c r="BQ425" s="7">
        <v>407.17142857142898</v>
      </c>
      <c r="BR425" s="7">
        <v>409.21481481481499</v>
      </c>
      <c r="BS425" s="7">
        <v>-4.24395604395602</v>
      </c>
      <c r="BT425" s="7">
        <v>4.4170781979510999E-2</v>
      </c>
      <c r="BU425" s="7">
        <v>11</v>
      </c>
      <c r="BV425" s="39">
        <v>29.046428571428578</v>
      </c>
      <c r="BW425" s="39">
        <v>23.810121272265704</v>
      </c>
      <c r="BX425" s="39">
        <v>32</v>
      </c>
      <c r="BY425" s="39">
        <v>-39.38739495798319</v>
      </c>
      <c r="BZ425" s="39">
        <v>28.50716233682811</v>
      </c>
      <c r="CA425" s="39">
        <v>34</v>
      </c>
      <c r="CB425">
        <v>0.48484848484848486</v>
      </c>
      <c r="CC425">
        <v>0.7374549294873165</v>
      </c>
      <c r="CD425" s="7">
        <v>0.875</v>
      </c>
      <c r="CE425" s="25">
        <v>335.42372881355931</v>
      </c>
      <c r="CF425" s="25">
        <v>392.56521739130437</v>
      </c>
      <c r="CG425" s="7">
        <v>1</v>
      </c>
      <c r="CH425" s="7">
        <v>0.78333333333333333</v>
      </c>
      <c r="CI425" s="7">
        <v>0.89166666666666672</v>
      </c>
      <c r="CJ425" s="8">
        <v>3</v>
      </c>
      <c r="CK425" s="8" t="s">
        <v>504</v>
      </c>
      <c r="CL425" s="8">
        <f t="shared" si="177"/>
        <v>3</v>
      </c>
      <c r="CM425" s="8" t="s">
        <v>634</v>
      </c>
      <c r="CN425" s="8">
        <v>0</v>
      </c>
      <c r="CO425" s="8" t="s">
        <v>634</v>
      </c>
      <c r="CP425" s="8">
        <v>0</v>
      </c>
      <c r="CQ425" s="7" t="s">
        <v>635</v>
      </c>
      <c r="CR425" s="7">
        <v>0</v>
      </c>
      <c r="CS425" s="7">
        <v>2</v>
      </c>
      <c r="CT425" s="7">
        <v>0</v>
      </c>
      <c r="CU425" s="8">
        <v>9</v>
      </c>
      <c r="CV425" s="8">
        <v>0</v>
      </c>
      <c r="CW425" s="7">
        <v>5</v>
      </c>
      <c r="CX425" s="7">
        <f t="shared" si="178"/>
        <v>0</v>
      </c>
      <c r="CY425" s="7">
        <f t="shared" si="179"/>
        <v>0</v>
      </c>
      <c r="CZ425" s="7">
        <v>0</v>
      </c>
      <c r="DA425" s="7">
        <v>0</v>
      </c>
      <c r="DB425" s="7">
        <v>1</v>
      </c>
      <c r="DC425" s="7">
        <v>4</v>
      </c>
      <c r="DD425" s="7">
        <v>0</v>
      </c>
      <c r="DE425" s="7">
        <v>10</v>
      </c>
      <c r="DF425" s="8">
        <v>28</v>
      </c>
      <c r="DG425" s="7">
        <v>36</v>
      </c>
      <c r="DH425" s="8">
        <v>0.875</v>
      </c>
      <c r="DI425" s="8">
        <v>19</v>
      </c>
      <c r="DJ425" s="8">
        <v>28</v>
      </c>
      <c r="DK425" s="8">
        <v>0.42222222222222222</v>
      </c>
      <c r="DL425" s="8">
        <f t="shared" si="187"/>
        <v>0.62222222222222223</v>
      </c>
      <c r="DM425" s="8">
        <f t="shared" si="188"/>
        <v>0.52222222222222225</v>
      </c>
      <c r="DN425" s="8">
        <v>565</v>
      </c>
      <c r="DO425" s="8">
        <v>601.05882352941171</v>
      </c>
      <c r="DP425" s="8">
        <v>579.95121951219517</v>
      </c>
      <c r="DQ425" s="8">
        <v>599.68421052631584</v>
      </c>
      <c r="DR425" s="8">
        <v>477.96296296296299</v>
      </c>
      <c r="DS425" s="8">
        <v>528.23913043478262</v>
      </c>
      <c r="DT425" s="8">
        <v>552.60919540229884</v>
      </c>
      <c r="DU425" s="8">
        <f t="shared" si="189"/>
        <v>-34.684210526315837</v>
      </c>
      <c r="DV425" s="8">
        <f t="shared" si="189"/>
        <v>123.09586056644872</v>
      </c>
      <c r="DW425" s="8">
        <f t="shared" si="189"/>
        <v>51.712089077412543</v>
      </c>
      <c r="EB425" s="7">
        <v>0.88157890000000005</v>
      </c>
      <c r="EC425" s="7">
        <v>0.9210526</v>
      </c>
      <c r="ED425" s="7">
        <v>0.9013158</v>
      </c>
      <c r="EE425" s="7">
        <v>435.25757575757598</v>
      </c>
      <c r="EF425" s="7">
        <v>421.83582089552198</v>
      </c>
      <c r="EG425" s="7">
        <v>428.49624060150398</v>
      </c>
      <c r="EH425" s="7">
        <v>-13.421754862053399</v>
      </c>
      <c r="EI425" s="7">
        <v>6.93740556628374E-2</v>
      </c>
      <c r="EJ425" s="7">
        <v>12</v>
      </c>
      <c r="EK425">
        <v>31.146286231884027</v>
      </c>
      <c r="EL425">
        <v>21.432647956738847</v>
      </c>
      <c r="EM425">
        <v>32</v>
      </c>
      <c r="EN425">
        <v>-47.425404944586553</v>
      </c>
      <c r="EO425">
        <v>31.140934242041052</v>
      </c>
      <c r="EP425">
        <v>34</v>
      </c>
      <c r="EQ425">
        <v>0.48484848484848486</v>
      </c>
      <c r="ER425">
        <v>0.6567426523458556</v>
      </c>
      <c r="ES425" s="7">
        <v>0.90833333333333333</v>
      </c>
      <c r="ET425" s="25">
        <v>367.13793103448273</v>
      </c>
      <c r="EU425" s="25">
        <v>428.49019607843138</v>
      </c>
      <c r="EV425" s="7">
        <v>0.98333333333333328</v>
      </c>
      <c r="EW425" s="7">
        <v>0.8666666666666667</v>
      </c>
      <c r="EX425" s="7">
        <v>0.92500000000000004</v>
      </c>
    </row>
    <row r="426" spans="1:154" x14ac:dyDescent="0.25">
      <c r="A426" s="4">
        <v>4037</v>
      </c>
      <c r="B426" s="7" t="s">
        <v>348</v>
      </c>
      <c r="C426" s="7" t="str">
        <f t="shared" si="192"/>
        <v>99</v>
      </c>
      <c r="D426" s="7">
        <f t="shared" si="193"/>
        <v>1999</v>
      </c>
      <c r="E426" s="7">
        <f t="shared" si="194"/>
        <v>1999</v>
      </c>
      <c r="F426" s="7">
        <f t="shared" si="195"/>
        <v>20</v>
      </c>
      <c r="G426" s="7" t="s">
        <v>447</v>
      </c>
      <c r="H426" s="7">
        <f t="shared" si="170"/>
        <v>1</v>
      </c>
      <c r="I426" s="7"/>
      <c r="J426" s="7" t="s">
        <v>470</v>
      </c>
      <c r="K426" s="7">
        <f t="shared" si="186"/>
        <v>1</v>
      </c>
      <c r="L426" s="7">
        <v>12</v>
      </c>
      <c r="M426" s="7" t="s">
        <v>495</v>
      </c>
      <c r="N426" s="7">
        <f t="shared" si="172"/>
        <v>1</v>
      </c>
      <c r="O426" s="7" t="s">
        <v>494</v>
      </c>
      <c r="P426" s="7">
        <f t="shared" si="190"/>
        <v>0</v>
      </c>
      <c r="Q426" s="7" t="s">
        <v>494</v>
      </c>
      <c r="R426" s="7">
        <f t="shared" si="180"/>
        <v>0</v>
      </c>
      <c r="S426" s="7" t="s">
        <v>501</v>
      </c>
      <c r="T426" s="7">
        <f t="shared" si="176"/>
        <v>1</v>
      </c>
      <c r="U426" s="7" t="s">
        <v>504</v>
      </c>
      <c r="V426" s="25">
        <v>55</v>
      </c>
      <c r="W426" s="25">
        <v>80</v>
      </c>
      <c r="X426" s="25">
        <v>27</v>
      </c>
      <c r="Y426" s="7">
        <f t="shared" si="185"/>
        <v>3</v>
      </c>
      <c r="Z426" s="7" t="s">
        <v>513</v>
      </c>
      <c r="AA426" s="7">
        <f t="shared" si="191"/>
        <v>5</v>
      </c>
      <c r="AB426" s="7">
        <v>2</v>
      </c>
      <c r="AC426" s="7">
        <v>2</v>
      </c>
      <c r="AD426" s="7">
        <v>0</v>
      </c>
      <c r="AE426" s="7">
        <v>0</v>
      </c>
      <c r="AF426" s="7">
        <v>0</v>
      </c>
      <c r="AG426" s="7">
        <v>0</v>
      </c>
      <c r="AH426" s="7">
        <v>0</v>
      </c>
      <c r="AI426" s="7">
        <v>0</v>
      </c>
      <c r="AJ426" s="7">
        <v>0</v>
      </c>
      <c r="AK426" s="7">
        <v>1</v>
      </c>
      <c r="AL426" s="7">
        <v>4</v>
      </c>
      <c r="AM426" s="7">
        <v>26</v>
      </c>
      <c r="AN426" s="7">
        <v>27.428571428571427</v>
      </c>
      <c r="AO426" s="7">
        <v>35</v>
      </c>
      <c r="AP426" s="7">
        <v>34</v>
      </c>
      <c r="AQ426" s="7">
        <v>17</v>
      </c>
      <c r="AR426" s="7">
        <v>41.111111111111107</v>
      </c>
      <c r="AS426" s="7">
        <v>1</v>
      </c>
      <c r="AT426" s="8">
        <v>18</v>
      </c>
      <c r="AU426" s="8">
        <v>23</v>
      </c>
      <c r="AV426" s="8">
        <v>0.4</v>
      </c>
      <c r="AW426" s="8">
        <v>0.51111111111111107</v>
      </c>
      <c r="AX426" s="8">
        <v>0.45555555555555555</v>
      </c>
      <c r="AY426" s="8">
        <v>700.92307692307691</v>
      </c>
      <c r="AZ426" s="8">
        <v>787.19047619047615</v>
      </c>
      <c r="BA426" s="8">
        <v>739.468085106383</v>
      </c>
      <c r="BB426" s="8">
        <v>851.94444444444446</v>
      </c>
      <c r="BC426" s="8">
        <v>761.28571428571433</v>
      </c>
      <c r="BD426" s="8">
        <v>803.12820512820508</v>
      </c>
      <c r="BE426" s="8">
        <v>768.33720930232562</v>
      </c>
      <c r="BF426" s="8">
        <v>-151.02136752136755</v>
      </c>
      <c r="BG426" s="8">
        <v>25.904761904761813</v>
      </c>
      <c r="BH426" s="8">
        <v>-63.660120021822081</v>
      </c>
      <c r="BI426" s="7">
        <v>482</v>
      </c>
      <c r="BJ426" s="7">
        <v>494</v>
      </c>
      <c r="BK426" s="7">
        <v>2448.4499999999998</v>
      </c>
      <c r="BL426" s="7">
        <v>2555.5500000000002</v>
      </c>
      <c r="BM426" s="7">
        <v>0.9736842</v>
      </c>
      <c r="BN426" s="7">
        <v>0.98684210000000006</v>
      </c>
      <c r="BO426" s="7">
        <v>0.9802632</v>
      </c>
      <c r="BP426" s="7">
        <v>515.78571428571399</v>
      </c>
      <c r="BQ426" s="7">
        <v>491.73972602739701</v>
      </c>
      <c r="BR426" s="7">
        <v>503.51048951048898</v>
      </c>
      <c r="BS426" s="7">
        <v>-24.045988258317099</v>
      </c>
      <c r="BT426" s="7">
        <v>6.1882725700012901E-2</v>
      </c>
      <c r="BU426" s="7">
        <v>5</v>
      </c>
      <c r="BV426" s="39">
        <v>42.541963015647212</v>
      </c>
      <c r="BW426" s="39">
        <v>25.711913446392749</v>
      </c>
      <c r="BX426" s="39">
        <v>38</v>
      </c>
      <c r="BY426" s="39">
        <v>-118.03397683397687</v>
      </c>
      <c r="BZ426" s="39">
        <v>95.106882945838706</v>
      </c>
      <c r="CA426" s="39">
        <v>35</v>
      </c>
      <c r="CB426">
        <v>0.52054794520547942</v>
      </c>
      <c r="CC426">
        <v>0.36042133084684158</v>
      </c>
      <c r="CD426" s="7">
        <v>0.93333333333333335</v>
      </c>
      <c r="CE426" s="25">
        <v>395.40677966101697</v>
      </c>
      <c r="CF426" s="25">
        <v>461.28301886792451</v>
      </c>
      <c r="CG426" s="7">
        <v>1</v>
      </c>
      <c r="CH426" s="7">
        <v>0.9</v>
      </c>
      <c r="CI426" s="7">
        <v>0.95</v>
      </c>
      <c r="CJ426" s="8">
        <v>3</v>
      </c>
      <c r="CK426" s="8"/>
      <c r="CL426" s="8">
        <v>4</v>
      </c>
      <c r="CM426" s="8"/>
      <c r="CN426" s="8">
        <v>0</v>
      </c>
      <c r="CO426" s="8"/>
      <c r="CP426" s="8">
        <v>0</v>
      </c>
      <c r="CR426" s="7">
        <v>0</v>
      </c>
      <c r="CS426" s="7">
        <v>5</v>
      </c>
      <c r="CT426" s="7">
        <v>5</v>
      </c>
      <c r="CU426" s="8">
        <v>1</v>
      </c>
      <c r="CV426" s="8">
        <v>0</v>
      </c>
      <c r="CW426" s="7">
        <v>0</v>
      </c>
      <c r="CX426" s="7">
        <v>0</v>
      </c>
      <c r="CY426" s="7">
        <v>0</v>
      </c>
      <c r="CZ426" s="7">
        <v>0</v>
      </c>
      <c r="DA426" s="7">
        <v>0</v>
      </c>
      <c r="DB426" s="7">
        <v>0</v>
      </c>
      <c r="DC426" s="7">
        <v>0</v>
      </c>
      <c r="DD426" s="7">
        <v>0</v>
      </c>
      <c r="DE426" s="7">
        <v>0</v>
      </c>
      <c r="DF426" s="8">
        <v>26</v>
      </c>
      <c r="DG426" s="7">
        <v>34</v>
      </c>
      <c r="DH426" s="8">
        <v>1</v>
      </c>
      <c r="DI426" s="8">
        <v>20</v>
      </c>
      <c r="DJ426" s="8">
        <v>26</v>
      </c>
      <c r="DK426" s="8">
        <v>0.44444444444444442</v>
      </c>
      <c r="DL426" s="8">
        <f t="shared" si="187"/>
        <v>0.57777777777777772</v>
      </c>
      <c r="DM426" s="8">
        <f t="shared" si="188"/>
        <v>0.51111111111111107</v>
      </c>
      <c r="DN426" s="8">
        <v>669.20833333333337</v>
      </c>
      <c r="DO426" s="8">
        <v>607.15789473684208</v>
      </c>
      <c r="DP426" s="8">
        <v>641.79069767441865</v>
      </c>
      <c r="DQ426" s="8">
        <v>735.36842105263156</v>
      </c>
      <c r="DR426" s="8">
        <v>625.65384615384619</v>
      </c>
      <c r="DS426" s="8">
        <v>671.97777777777776</v>
      </c>
      <c r="DT426" s="8">
        <v>657.22727272727275</v>
      </c>
      <c r="DU426" s="8">
        <f t="shared" si="189"/>
        <v>-66.16008771929819</v>
      </c>
      <c r="DV426" s="8">
        <f t="shared" si="189"/>
        <v>-18.495951417004107</v>
      </c>
      <c r="DW426" s="8">
        <f t="shared" si="189"/>
        <v>-30.187080103359108</v>
      </c>
      <c r="EB426" s="7">
        <v>1</v>
      </c>
      <c r="EC426" s="7">
        <v>0.96052630000000006</v>
      </c>
      <c r="ED426" s="7">
        <v>0.9802632</v>
      </c>
      <c r="EE426" s="7">
        <v>456.616438356164</v>
      </c>
      <c r="EF426" s="7">
        <v>441.154929577465</v>
      </c>
      <c r="EG426" s="7">
        <v>448.993055555556</v>
      </c>
      <c r="EH426" s="7">
        <v>-15.461508778699599</v>
      </c>
      <c r="EI426" s="7">
        <v>4.5287800195374699E-2</v>
      </c>
      <c r="EJ426" s="7">
        <v>5</v>
      </c>
      <c r="EK426">
        <v>33.427083333333279</v>
      </c>
      <c r="EL426">
        <v>26.584604773016707</v>
      </c>
      <c r="EM426">
        <v>32</v>
      </c>
      <c r="EN426">
        <v>-60.371212121212125</v>
      </c>
      <c r="EO426">
        <v>54.679055133094046</v>
      </c>
      <c r="EP426">
        <v>44</v>
      </c>
      <c r="EQ426">
        <v>0.42105263157894735</v>
      </c>
      <c r="ER426">
        <v>0.55369243317856598</v>
      </c>
      <c r="ES426" s="7">
        <v>0.94166666666666665</v>
      </c>
      <c r="ET426" s="25">
        <v>373.21666666666664</v>
      </c>
      <c r="EU426" s="25">
        <v>417.41509433962267</v>
      </c>
      <c r="EV426" s="7">
        <v>1</v>
      </c>
      <c r="EW426" s="7">
        <v>0.91666666666666663</v>
      </c>
      <c r="EX426" s="7">
        <v>0.95833333333333337</v>
      </c>
    </row>
    <row r="427" spans="1:154" x14ac:dyDescent="0.25">
      <c r="A427" s="4">
        <v>4038</v>
      </c>
      <c r="B427" s="7" t="s">
        <v>349</v>
      </c>
      <c r="C427" s="7" t="str">
        <f t="shared" si="192"/>
        <v>00</v>
      </c>
      <c r="D427" s="7">
        <f t="shared" si="193"/>
        <v>1900</v>
      </c>
      <c r="E427" s="7">
        <f t="shared" si="194"/>
        <v>2000</v>
      </c>
      <c r="F427" s="7">
        <f t="shared" si="195"/>
        <v>19</v>
      </c>
      <c r="G427" s="7" t="s">
        <v>447</v>
      </c>
      <c r="H427" s="7">
        <f t="shared" si="170"/>
        <v>1</v>
      </c>
      <c r="I427" s="7"/>
      <c r="J427" s="7" t="s">
        <v>470</v>
      </c>
      <c r="K427" s="7">
        <f t="shared" si="186"/>
        <v>1</v>
      </c>
      <c r="L427" s="7">
        <v>12</v>
      </c>
      <c r="M427" s="7" t="s">
        <v>495</v>
      </c>
      <c r="N427" s="7">
        <f t="shared" si="172"/>
        <v>1</v>
      </c>
      <c r="O427" s="7" t="s">
        <v>494</v>
      </c>
      <c r="P427" s="7">
        <f t="shared" si="190"/>
        <v>0</v>
      </c>
      <c r="Q427" s="7" t="s">
        <v>495</v>
      </c>
      <c r="R427" s="7">
        <f t="shared" si="180"/>
        <v>1</v>
      </c>
      <c r="S427" s="7" t="s">
        <v>501</v>
      </c>
      <c r="T427" s="7">
        <f t="shared" si="176"/>
        <v>1</v>
      </c>
      <c r="U427" s="7" t="s">
        <v>504</v>
      </c>
      <c r="V427" s="25">
        <v>54</v>
      </c>
      <c r="W427" s="25">
        <v>60</v>
      </c>
      <c r="X427" s="25">
        <v>32</v>
      </c>
      <c r="Y427" s="7">
        <f t="shared" si="185"/>
        <v>3</v>
      </c>
      <c r="Z427" s="7" t="s">
        <v>513</v>
      </c>
      <c r="AA427" s="7">
        <f t="shared" si="191"/>
        <v>5</v>
      </c>
      <c r="AB427" s="7">
        <v>11</v>
      </c>
      <c r="AC427" s="7">
        <v>4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4</v>
      </c>
      <c r="AM427" s="7">
        <v>33</v>
      </c>
      <c r="AN427" s="7">
        <v>34</v>
      </c>
      <c r="AO427" s="7">
        <v>36</v>
      </c>
      <c r="AP427" s="7">
        <v>42.75</v>
      </c>
      <c r="AQ427" s="7">
        <v>17</v>
      </c>
      <c r="AR427" s="7">
        <v>43</v>
      </c>
      <c r="AS427" s="7">
        <v>0.83333333333333337</v>
      </c>
      <c r="AT427" s="8">
        <v>29</v>
      </c>
      <c r="AU427" s="8">
        <v>27</v>
      </c>
      <c r="AV427" s="8">
        <v>0.64444444444444449</v>
      </c>
      <c r="AW427" s="8">
        <v>0.6</v>
      </c>
      <c r="AX427" s="8">
        <v>0.62222222222222223</v>
      </c>
      <c r="AY427" s="8">
        <v>547.3125</v>
      </c>
      <c r="AZ427" s="8">
        <v>604.17647058823525</v>
      </c>
      <c r="BA427" s="8">
        <v>576.60606060606062</v>
      </c>
      <c r="BB427" s="8">
        <v>586.60714285714289</v>
      </c>
      <c r="BC427" s="8">
        <v>631.11538461538464</v>
      </c>
      <c r="BD427" s="8">
        <v>608.03703703703707</v>
      </c>
      <c r="BE427" s="8">
        <v>596.11494252873558</v>
      </c>
      <c r="BF427" s="8">
        <v>-39.29464285714289</v>
      </c>
      <c r="BG427" s="8">
        <v>-26.938914027149394</v>
      </c>
      <c r="BH427" s="8">
        <v>-31.430976430976443</v>
      </c>
      <c r="BM427" s="7">
        <v>1</v>
      </c>
      <c r="BN427" s="7">
        <v>0.96052630000000006</v>
      </c>
      <c r="BO427" s="7">
        <v>0.9802632</v>
      </c>
      <c r="BP427" s="7">
        <v>513.44594594594605</v>
      </c>
      <c r="BQ427" s="7">
        <v>498.54285714285697</v>
      </c>
      <c r="BR427" s="7">
        <v>506.20138888888903</v>
      </c>
      <c r="BS427" s="7">
        <v>-14.903088803088799</v>
      </c>
      <c r="BT427" s="7">
        <v>4.0385468678047799E-2</v>
      </c>
      <c r="BU427" s="7">
        <v>5</v>
      </c>
      <c r="BV427" s="39">
        <v>46.121919014084526</v>
      </c>
      <c r="BW427" s="39">
        <v>27.682755660112605</v>
      </c>
      <c r="BX427" s="39">
        <v>32</v>
      </c>
      <c r="BY427" s="39">
        <v>-67.590878604963066</v>
      </c>
      <c r="BZ427" s="39">
        <v>51.358660595274507</v>
      </c>
      <c r="CA427" s="39">
        <v>42</v>
      </c>
      <c r="CB427">
        <v>0.43243243243243246</v>
      </c>
      <c r="CC427">
        <v>0.68236898182143002</v>
      </c>
      <c r="CD427" s="7">
        <v>0.8666666666666667</v>
      </c>
      <c r="CE427" s="25">
        <v>417.44444444444446</v>
      </c>
      <c r="CF427" s="25">
        <v>487.86</v>
      </c>
      <c r="CG427" s="7">
        <v>0.91666666666666663</v>
      </c>
      <c r="CH427" s="7">
        <v>0.85</v>
      </c>
      <c r="CI427" s="7">
        <v>0.8833333333333333</v>
      </c>
      <c r="CJ427" s="8">
        <v>3</v>
      </c>
      <c r="CK427" s="8" t="s">
        <v>504</v>
      </c>
      <c r="CL427" s="8">
        <f t="shared" si="177"/>
        <v>3</v>
      </c>
      <c r="CM427" s="8" t="s">
        <v>639</v>
      </c>
      <c r="CN427" s="8">
        <v>1</v>
      </c>
      <c r="CO427" s="8" t="s">
        <v>639</v>
      </c>
      <c r="CP427" s="8">
        <v>1</v>
      </c>
      <c r="CQ427" s="7" t="s">
        <v>636</v>
      </c>
      <c r="CR427" s="7">
        <v>2</v>
      </c>
      <c r="CS427" s="7">
        <v>9</v>
      </c>
      <c r="CT427" s="7">
        <v>0</v>
      </c>
      <c r="CU427" s="8">
        <v>9</v>
      </c>
      <c r="CV427" s="8">
        <v>3</v>
      </c>
      <c r="CW427" s="7">
        <v>4</v>
      </c>
      <c r="CX427" s="7">
        <f t="shared" si="178"/>
        <v>0</v>
      </c>
      <c r="CY427" s="7">
        <f t="shared" si="179"/>
        <v>0</v>
      </c>
      <c r="CZ427" s="7">
        <v>0</v>
      </c>
      <c r="DA427" s="7">
        <v>0</v>
      </c>
      <c r="DB427" s="7">
        <v>0</v>
      </c>
      <c r="DC427" s="7">
        <v>4</v>
      </c>
      <c r="DD427" s="7">
        <v>0</v>
      </c>
      <c r="DE427" s="7">
        <v>16</v>
      </c>
      <c r="DF427" s="8">
        <v>29</v>
      </c>
      <c r="DG427" s="7">
        <v>40</v>
      </c>
      <c r="DH427" s="8">
        <v>1</v>
      </c>
      <c r="DI427" s="8">
        <v>21</v>
      </c>
      <c r="DJ427" s="8">
        <v>32</v>
      </c>
      <c r="DK427" s="8">
        <v>0.46666666666666667</v>
      </c>
      <c r="DL427" s="8">
        <f t="shared" si="187"/>
        <v>0.71111111111111114</v>
      </c>
      <c r="DM427" s="8">
        <f t="shared" si="188"/>
        <v>0.58888888888888891</v>
      </c>
      <c r="DN427" s="8">
        <v>658.60869565217388</v>
      </c>
      <c r="DO427" s="8">
        <v>711.53846153846155</v>
      </c>
      <c r="DP427" s="8">
        <v>677.72222222222217</v>
      </c>
      <c r="DQ427" s="8">
        <v>639.28571428571433</v>
      </c>
      <c r="DR427" s="8">
        <v>655.4666666666667</v>
      </c>
      <c r="DS427" s="8">
        <v>648.8039215686274</v>
      </c>
      <c r="DT427" s="8">
        <v>660.77011494252872</v>
      </c>
      <c r="DU427" s="8">
        <f t="shared" si="189"/>
        <v>19.322981366459544</v>
      </c>
      <c r="DV427" s="8">
        <f t="shared" si="189"/>
        <v>56.07179487179485</v>
      </c>
      <c r="DW427" s="8">
        <f t="shared" si="189"/>
        <v>28.91830065359477</v>
      </c>
      <c r="EB427" s="7">
        <v>0.9473684</v>
      </c>
      <c r="EC427" s="7">
        <v>0.9473684</v>
      </c>
      <c r="ED427" s="7">
        <v>0.9473684</v>
      </c>
      <c r="EE427" s="7">
        <v>402.1</v>
      </c>
      <c r="EF427" s="7">
        <v>405.11594202898601</v>
      </c>
      <c r="EG427" s="7">
        <v>403.59712230215803</v>
      </c>
      <c r="EH427" s="7">
        <v>3.0159420289854801</v>
      </c>
      <c r="EI427" s="7">
        <v>3.2634125251513602E-2</v>
      </c>
      <c r="EJ427" s="7">
        <v>8</v>
      </c>
      <c r="EK427">
        <v>28.756390977443601</v>
      </c>
      <c r="EL427">
        <v>22.080625367513917</v>
      </c>
      <c r="EM427">
        <v>38</v>
      </c>
      <c r="EN427">
        <v>-23.616964285714289</v>
      </c>
      <c r="EO427">
        <v>20.850636043955586</v>
      </c>
      <c r="EP427">
        <v>32</v>
      </c>
      <c r="EQ427">
        <v>0.54285714285714282</v>
      </c>
      <c r="ER427">
        <v>1.2176158895594431</v>
      </c>
      <c r="ES427" s="7">
        <v>0.98333333333333328</v>
      </c>
      <c r="ET427" s="25">
        <v>425.89830508474574</v>
      </c>
      <c r="EU427" s="25">
        <v>488.0169491525424</v>
      </c>
      <c r="EV427" s="7">
        <v>1</v>
      </c>
      <c r="EW427" s="7">
        <v>0.98333333333333328</v>
      </c>
      <c r="EX427" s="7">
        <v>0.9916666666666667</v>
      </c>
    </row>
    <row r="428" spans="1:154" x14ac:dyDescent="0.25">
      <c r="A428" s="3">
        <v>4039</v>
      </c>
      <c r="B428" s="7" t="s">
        <v>143</v>
      </c>
      <c r="C428" s="7" t="str">
        <f t="shared" si="192"/>
        <v>00</v>
      </c>
      <c r="D428" s="7">
        <f t="shared" si="193"/>
        <v>1900</v>
      </c>
      <c r="E428" s="7">
        <f t="shared" si="194"/>
        <v>2000</v>
      </c>
      <c r="F428" s="7">
        <f t="shared" si="195"/>
        <v>19</v>
      </c>
      <c r="G428" s="7" t="s">
        <v>447</v>
      </c>
      <c r="H428" s="7">
        <f t="shared" si="170"/>
        <v>1</v>
      </c>
      <c r="I428" s="7"/>
      <c r="J428" s="7" t="s">
        <v>470</v>
      </c>
      <c r="K428" s="7">
        <f t="shared" si="186"/>
        <v>1</v>
      </c>
      <c r="L428" s="7">
        <v>12</v>
      </c>
      <c r="M428" s="7" t="s">
        <v>495</v>
      </c>
      <c r="N428" s="7">
        <f t="shared" si="172"/>
        <v>1</v>
      </c>
      <c r="O428" s="7" t="s">
        <v>494</v>
      </c>
      <c r="P428" s="7">
        <f t="shared" si="190"/>
        <v>0</v>
      </c>
      <c r="Q428" s="7" t="s">
        <v>495</v>
      </c>
      <c r="R428" s="7">
        <f t="shared" si="180"/>
        <v>1</v>
      </c>
      <c r="S428" s="7" t="s">
        <v>501</v>
      </c>
      <c r="T428" s="7">
        <f t="shared" si="176"/>
        <v>1</v>
      </c>
      <c r="U428" s="7" t="s">
        <v>506</v>
      </c>
      <c r="V428" s="25">
        <v>46</v>
      </c>
      <c r="W428" s="25">
        <v>20</v>
      </c>
      <c r="X428" s="25">
        <v>26</v>
      </c>
      <c r="Y428" s="7">
        <f t="shared" si="185"/>
        <v>4</v>
      </c>
      <c r="Z428" s="7" t="s">
        <v>514</v>
      </c>
      <c r="AA428" s="7">
        <f t="shared" si="191"/>
        <v>6</v>
      </c>
      <c r="AB428" s="7">
        <v>0</v>
      </c>
      <c r="AC428" s="7">
        <v>0</v>
      </c>
      <c r="AD428" s="7">
        <v>9</v>
      </c>
      <c r="AE428" s="7">
        <v>0</v>
      </c>
      <c r="AF428" s="7">
        <v>0</v>
      </c>
      <c r="AG428" s="7">
        <v>0</v>
      </c>
      <c r="AH428" s="7">
        <v>0</v>
      </c>
      <c r="AI428" s="7">
        <v>0</v>
      </c>
      <c r="AJ428" s="7">
        <v>0</v>
      </c>
      <c r="AK428" s="7">
        <v>0</v>
      </c>
      <c r="AL428" s="7">
        <v>11</v>
      </c>
      <c r="AM428" s="7">
        <v>29</v>
      </c>
      <c r="AN428" s="7">
        <v>25</v>
      </c>
      <c r="AO428" s="7">
        <v>43</v>
      </c>
      <c r="AP428" s="7">
        <v>41.625</v>
      </c>
      <c r="AQ428" s="7">
        <v>16</v>
      </c>
      <c r="AR428" s="7">
        <v>34</v>
      </c>
      <c r="AS428" s="26">
        <v>0.41666666666666669</v>
      </c>
      <c r="AT428" s="26">
        <v>36</v>
      </c>
      <c r="AU428" s="26">
        <v>27</v>
      </c>
      <c r="AV428" s="26">
        <v>0.8</v>
      </c>
      <c r="AW428" s="26">
        <v>0.6</v>
      </c>
      <c r="AX428" s="26">
        <v>0.7</v>
      </c>
      <c r="AY428" s="26">
        <v>306.77777777777777</v>
      </c>
      <c r="AZ428" s="26">
        <v>341.33333333333331</v>
      </c>
      <c r="BA428" s="26">
        <v>328.375</v>
      </c>
      <c r="BB428" s="26">
        <v>364.7</v>
      </c>
      <c r="BC428" s="26">
        <v>354.73076923076923</v>
      </c>
      <c r="BD428" s="26">
        <v>360.07142857142856</v>
      </c>
      <c r="BE428" s="26">
        <v>350.5625</v>
      </c>
      <c r="BF428" s="26">
        <v>-57.922222222222217</v>
      </c>
      <c r="BG428" s="26">
        <v>-13.397435897435912</v>
      </c>
      <c r="BH428" s="26">
        <v>-31.696428571428555</v>
      </c>
      <c r="BM428" s="7">
        <v>0.9736842</v>
      </c>
      <c r="BN428" s="7">
        <v>0.9736842</v>
      </c>
      <c r="BO428" s="7">
        <v>0.9736842</v>
      </c>
      <c r="BP428" s="7">
        <v>482.58333333333297</v>
      </c>
      <c r="BQ428" s="7">
        <v>458.847222222222</v>
      </c>
      <c r="BR428" s="7">
        <v>470.715277777778</v>
      </c>
      <c r="BS428" s="7">
        <v>-23.7361111111111</v>
      </c>
      <c r="BT428" s="7">
        <v>7.3979591386914401E-2</v>
      </c>
      <c r="BU428" s="7">
        <v>5</v>
      </c>
      <c r="BV428" s="39">
        <v>44.325932923948919</v>
      </c>
      <c r="BW428" s="39">
        <v>27.100728125323784</v>
      </c>
      <c r="BX428" s="39">
        <v>29</v>
      </c>
      <c r="BY428" s="39">
        <v>-69.192092154420905</v>
      </c>
      <c r="BZ428" s="39">
        <v>69.415546374802815</v>
      </c>
      <c r="CA428" s="39">
        <v>44</v>
      </c>
      <c r="CB428">
        <v>0.39726027397260272</v>
      </c>
      <c r="CC428">
        <v>0.64062137079225168</v>
      </c>
      <c r="CD428" s="26">
        <v>0.6166666666666667</v>
      </c>
      <c r="CE428" s="29">
        <v>321.9818181818182</v>
      </c>
      <c r="CF428" s="29">
        <v>440.10526315789474</v>
      </c>
      <c r="CG428" s="26">
        <v>0.91666666666666663</v>
      </c>
      <c r="CH428" s="26">
        <v>0.31666666666666665</v>
      </c>
      <c r="CI428" s="26">
        <v>0.6166666666666667</v>
      </c>
      <c r="CJ428" s="8"/>
      <c r="CK428" s="8"/>
      <c r="CL428" s="8"/>
      <c r="CM428" s="8"/>
      <c r="CN428" s="8"/>
      <c r="CO428" s="8"/>
      <c r="CP428" s="8"/>
      <c r="CU428" s="8"/>
      <c r="CV428" s="8"/>
      <c r="DF428" s="8"/>
      <c r="ET428" s="25"/>
      <c r="EU428" s="25"/>
    </row>
    <row r="429" spans="1:154" x14ac:dyDescent="0.25">
      <c r="A429" s="3">
        <v>4040</v>
      </c>
      <c r="B429" s="7" t="s">
        <v>350</v>
      </c>
      <c r="C429" s="7" t="str">
        <f t="shared" si="192"/>
        <v>00</v>
      </c>
      <c r="D429" s="7">
        <f t="shared" si="193"/>
        <v>1900</v>
      </c>
      <c r="E429" s="7">
        <f t="shared" si="194"/>
        <v>2000</v>
      </c>
      <c r="F429" s="7">
        <f t="shared" si="195"/>
        <v>19</v>
      </c>
      <c r="G429" s="7" t="s">
        <v>447</v>
      </c>
      <c r="H429" s="7">
        <f t="shared" si="170"/>
        <v>1</v>
      </c>
      <c r="I429" s="7"/>
      <c r="J429" s="7" t="s">
        <v>470</v>
      </c>
      <c r="K429" s="7">
        <f t="shared" si="186"/>
        <v>1</v>
      </c>
      <c r="L429" s="7">
        <v>12</v>
      </c>
      <c r="M429" s="7" t="s">
        <v>495</v>
      </c>
      <c r="N429" s="7">
        <f t="shared" si="172"/>
        <v>1</v>
      </c>
      <c r="O429" s="7" t="s">
        <v>494</v>
      </c>
      <c r="P429" s="7">
        <f t="shared" si="190"/>
        <v>0</v>
      </c>
      <c r="Q429" s="7" t="s">
        <v>494</v>
      </c>
      <c r="R429" s="7">
        <f t="shared" si="180"/>
        <v>0</v>
      </c>
      <c r="S429" s="7" t="s">
        <v>501</v>
      </c>
      <c r="T429" s="7">
        <f t="shared" si="176"/>
        <v>1</v>
      </c>
      <c r="U429" s="7" t="s">
        <v>506</v>
      </c>
      <c r="V429" s="25">
        <v>56</v>
      </c>
      <c r="W429" s="25">
        <v>90</v>
      </c>
      <c r="X429" s="25">
        <v>31</v>
      </c>
      <c r="Y429" s="7">
        <f t="shared" si="185"/>
        <v>4</v>
      </c>
      <c r="Z429" s="7" t="s">
        <v>514</v>
      </c>
      <c r="AA429" s="7">
        <f t="shared" si="191"/>
        <v>6</v>
      </c>
      <c r="AB429" s="7">
        <v>4</v>
      </c>
      <c r="AC429" s="7">
        <v>2</v>
      </c>
      <c r="AD429" s="7">
        <v>0</v>
      </c>
      <c r="AE429" s="7">
        <v>2</v>
      </c>
      <c r="AF429" s="7">
        <v>0</v>
      </c>
      <c r="AG429" s="7">
        <v>0</v>
      </c>
      <c r="AH429" s="7">
        <v>1</v>
      </c>
      <c r="AI429" s="7">
        <v>1</v>
      </c>
      <c r="AJ429" s="7">
        <v>0</v>
      </c>
      <c r="AK429" s="7">
        <v>1</v>
      </c>
      <c r="AL429" s="7">
        <v>15</v>
      </c>
      <c r="AM429" s="7">
        <v>26</v>
      </c>
      <c r="AN429" s="7">
        <v>28</v>
      </c>
      <c r="AO429" s="7">
        <v>30</v>
      </c>
      <c r="AP429" s="7">
        <v>39</v>
      </c>
      <c r="AQ429" s="7">
        <v>23</v>
      </c>
      <c r="AR429" s="7">
        <v>35</v>
      </c>
      <c r="AS429" s="7">
        <v>1</v>
      </c>
      <c r="AT429" s="8">
        <v>23</v>
      </c>
      <c r="AU429" s="8">
        <v>29</v>
      </c>
      <c r="AV429" s="8">
        <v>0.51111111111111107</v>
      </c>
      <c r="AW429" s="8">
        <v>0.64444444444444449</v>
      </c>
      <c r="AX429" s="8">
        <v>0.57777777777777772</v>
      </c>
      <c r="AY429" s="8">
        <v>744</v>
      </c>
      <c r="AZ429" s="8">
        <v>819.3125</v>
      </c>
      <c r="BA429" s="8">
        <v>776.56756756756761</v>
      </c>
      <c r="BB429" s="8">
        <v>827.43478260869563</v>
      </c>
      <c r="BC429" s="8">
        <v>761.57142857142856</v>
      </c>
      <c r="BD429" s="8">
        <v>791.27450980392155</v>
      </c>
      <c r="BE429" s="8">
        <v>785.09090909090912</v>
      </c>
      <c r="BF429" s="8">
        <v>-83.434782608695627</v>
      </c>
      <c r="BG429" s="8">
        <v>57.741071428571445</v>
      </c>
      <c r="BH429" s="8">
        <v>-14.706942236353939</v>
      </c>
      <c r="BM429" s="7">
        <v>0.96052630000000006</v>
      </c>
      <c r="BN429" s="7">
        <v>0.98684210000000006</v>
      </c>
      <c r="BO429" s="7">
        <v>0.9736842</v>
      </c>
      <c r="BP429" s="7">
        <v>462.54166666666703</v>
      </c>
      <c r="BQ429" s="7">
        <v>460.56756756756801</v>
      </c>
      <c r="BR429" s="7">
        <v>461.54109589041099</v>
      </c>
      <c r="BS429" s="7">
        <v>-1.9740990990991301</v>
      </c>
      <c r="BT429" s="7">
        <v>5.8621230307907703E-2</v>
      </c>
      <c r="BU429" s="7">
        <v>3</v>
      </c>
      <c r="BV429" s="39">
        <v>29.612012012011963</v>
      </c>
      <c r="BW429" s="39">
        <v>24.560994872679814</v>
      </c>
      <c r="BX429" s="39">
        <v>45</v>
      </c>
      <c r="BY429" s="39">
        <v>-54.617617617617675</v>
      </c>
      <c r="BZ429" s="39">
        <v>45.166389533415462</v>
      </c>
      <c r="CA429" s="39">
        <v>27</v>
      </c>
      <c r="CB429">
        <v>0.625</v>
      </c>
      <c r="CC429">
        <v>0.54216960211131937</v>
      </c>
      <c r="CD429" s="7">
        <v>0.94166666666666665</v>
      </c>
      <c r="CE429" s="25">
        <v>364.94915254237287</v>
      </c>
      <c r="CF429" s="25">
        <v>463.42592592592592</v>
      </c>
      <c r="CG429" s="7">
        <v>1</v>
      </c>
      <c r="CH429" s="7">
        <v>0.91666666666666663</v>
      </c>
      <c r="CI429" s="7">
        <v>0.95833333333333337</v>
      </c>
      <c r="CJ429" s="8">
        <v>3</v>
      </c>
      <c r="CK429" s="8" t="s">
        <v>506</v>
      </c>
      <c r="CL429" s="8">
        <f t="shared" si="177"/>
        <v>4</v>
      </c>
      <c r="CM429" s="8" t="s">
        <v>634</v>
      </c>
      <c r="CN429" s="8">
        <v>0</v>
      </c>
      <c r="CO429" s="8" t="s">
        <v>634</v>
      </c>
      <c r="CP429" s="8">
        <v>0</v>
      </c>
      <c r="CQ429" s="7" t="s">
        <v>637</v>
      </c>
      <c r="CR429" s="7">
        <v>1</v>
      </c>
      <c r="CS429" s="7">
        <v>3</v>
      </c>
      <c r="CT429" s="7">
        <v>2</v>
      </c>
      <c r="CU429" s="8">
        <v>0</v>
      </c>
      <c r="CV429" s="8">
        <v>0</v>
      </c>
      <c r="CW429" s="7">
        <v>8</v>
      </c>
      <c r="CX429" s="7">
        <f t="shared" si="178"/>
        <v>0</v>
      </c>
      <c r="CY429" s="7">
        <f t="shared" si="179"/>
        <v>0</v>
      </c>
      <c r="CZ429" s="7">
        <v>3</v>
      </c>
      <c r="DA429" s="7">
        <v>1</v>
      </c>
      <c r="DB429" s="7">
        <v>3</v>
      </c>
      <c r="DC429" s="7">
        <v>1</v>
      </c>
      <c r="DD429" s="7">
        <v>2</v>
      </c>
      <c r="DE429" s="7">
        <v>25</v>
      </c>
      <c r="DF429" s="8">
        <v>25</v>
      </c>
      <c r="DG429" s="7">
        <v>40</v>
      </c>
      <c r="DH429" s="8">
        <v>1</v>
      </c>
      <c r="DI429" s="8">
        <v>24</v>
      </c>
      <c r="DJ429" s="8">
        <v>30</v>
      </c>
      <c r="DK429" s="8">
        <v>0.53333333333333333</v>
      </c>
      <c r="DL429" s="8">
        <f t="shared" si="187"/>
        <v>0.66666666666666663</v>
      </c>
      <c r="DM429" s="8">
        <f t="shared" si="188"/>
        <v>0.6</v>
      </c>
      <c r="DN429" s="8">
        <v>728.5</v>
      </c>
      <c r="DO429" s="8">
        <v>742.69230769230774</v>
      </c>
      <c r="DP429" s="8">
        <v>734.09090909090912</v>
      </c>
      <c r="DQ429" s="8">
        <v>701.52173913043475</v>
      </c>
      <c r="DR429" s="8">
        <v>725.35714285714289</v>
      </c>
      <c r="DS429" s="8">
        <v>714.60784313725492</v>
      </c>
      <c r="DT429" s="8">
        <v>722.26190476190482</v>
      </c>
      <c r="DU429" s="8">
        <f t="shared" si="189"/>
        <v>26.978260869565247</v>
      </c>
      <c r="DV429" s="8">
        <f t="shared" si="189"/>
        <v>17.335164835164846</v>
      </c>
      <c r="DW429" s="8">
        <f t="shared" si="189"/>
        <v>19.483065953654204</v>
      </c>
      <c r="EB429" s="7">
        <v>0.9736842</v>
      </c>
      <c r="EC429" s="7">
        <v>0.98684210000000006</v>
      </c>
      <c r="ED429" s="7">
        <v>0.9802632</v>
      </c>
      <c r="EE429" s="7">
        <v>463.20833333333297</v>
      </c>
      <c r="EF429" s="7">
        <v>472.22972972973002</v>
      </c>
      <c r="EG429" s="7">
        <v>467.780821917808</v>
      </c>
      <c r="EH429" s="7">
        <v>9.0213963963964297</v>
      </c>
      <c r="EI429" s="7">
        <v>4.4077412940124398E-2</v>
      </c>
      <c r="EJ429" s="7">
        <v>3</v>
      </c>
      <c r="EK429">
        <v>41.548878665899998</v>
      </c>
      <c r="EL429">
        <v>26.65469212055628</v>
      </c>
      <c r="EM429">
        <v>47</v>
      </c>
      <c r="EN429">
        <v>-52.130270270270223</v>
      </c>
      <c r="EO429">
        <v>36.13959601323738</v>
      </c>
      <c r="EP429">
        <v>25</v>
      </c>
      <c r="EQ429">
        <v>0.65277777777777779</v>
      </c>
      <c r="ER429">
        <v>0.79702020439351584</v>
      </c>
      <c r="ES429" s="7">
        <v>0.96666666666666667</v>
      </c>
      <c r="ET429" s="25">
        <v>403.20338983050846</v>
      </c>
      <c r="EU429" s="25">
        <v>487.19298245614033</v>
      </c>
      <c r="EV429" s="7">
        <v>1</v>
      </c>
      <c r="EW429" s="7">
        <v>0.96666666666666667</v>
      </c>
      <c r="EX429" s="7">
        <v>0.98333333333333328</v>
      </c>
    </row>
    <row r="430" spans="1:154" x14ac:dyDescent="0.25">
      <c r="A430" s="4">
        <v>4041</v>
      </c>
      <c r="B430" s="7" t="s">
        <v>220</v>
      </c>
      <c r="C430" s="7" t="str">
        <f t="shared" si="192"/>
        <v>99</v>
      </c>
      <c r="D430" s="7">
        <f t="shared" si="193"/>
        <v>1999</v>
      </c>
      <c r="E430" s="7">
        <f t="shared" si="194"/>
        <v>1999</v>
      </c>
      <c r="F430" s="7">
        <f t="shared" si="195"/>
        <v>20</v>
      </c>
      <c r="G430" s="7" t="s">
        <v>447</v>
      </c>
      <c r="H430" s="7">
        <f t="shared" si="170"/>
        <v>1</v>
      </c>
      <c r="I430" s="7"/>
      <c r="J430" s="7" t="s">
        <v>470</v>
      </c>
      <c r="K430" s="7">
        <f t="shared" si="186"/>
        <v>1</v>
      </c>
      <c r="L430" s="7">
        <v>12</v>
      </c>
      <c r="M430" s="7" t="s">
        <v>495</v>
      </c>
      <c r="N430" s="7">
        <f t="shared" si="172"/>
        <v>1</v>
      </c>
      <c r="O430" s="7" t="s">
        <v>494</v>
      </c>
      <c r="P430" s="7">
        <f t="shared" si="190"/>
        <v>0</v>
      </c>
      <c r="Q430" s="7" t="s">
        <v>495</v>
      </c>
      <c r="R430" s="7">
        <f t="shared" si="180"/>
        <v>1</v>
      </c>
      <c r="S430" s="7" t="s">
        <v>501</v>
      </c>
      <c r="T430" s="7">
        <f t="shared" si="176"/>
        <v>1</v>
      </c>
      <c r="U430" s="7" t="s">
        <v>504</v>
      </c>
      <c r="V430" s="25">
        <v>50</v>
      </c>
      <c r="W430" s="25">
        <v>40</v>
      </c>
      <c r="X430" s="25">
        <v>28</v>
      </c>
      <c r="Y430" s="7">
        <f t="shared" si="185"/>
        <v>3</v>
      </c>
      <c r="Z430" s="7" t="s">
        <v>514</v>
      </c>
      <c r="AA430" s="7">
        <f t="shared" si="191"/>
        <v>6</v>
      </c>
      <c r="AB430" s="7">
        <v>9</v>
      </c>
      <c r="AC430" s="7">
        <v>3</v>
      </c>
      <c r="AD430" s="7">
        <v>1</v>
      </c>
      <c r="AE430" s="7">
        <v>13</v>
      </c>
      <c r="AF430" s="7">
        <v>1</v>
      </c>
      <c r="AG430" s="7">
        <v>2</v>
      </c>
      <c r="AH430" s="7">
        <v>3</v>
      </c>
      <c r="AI430" s="7">
        <v>7</v>
      </c>
      <c r="AJ430" s="7">
        <v>0</v>
      </c>
      <c r="AK430" s="7">
        <v>0</v>
      </c>
      <c r="AL430" s="7">
        <v>15</v>
      </c>
      <c r="AM430" s="7">
        <v>24</v>
      </c>
      <c r="AN430" s="7">
        <v>24</v>
      </c>
      <c r="AO430" s="7">
        <v>30</v>
      </c>
      <c r="AP430" s="7">
        <v>28</v>
      </c>
      <c r="AQ430" s="7">
        <v>23</v>
      </c>
      <c r="AR430" s="7">
        <v>28</v>
      </c>
      <c r="AS430" s="7">
        <v>0.95833333333333337</v>
      </c>
      <c r="AT430" s="8">
        <v>20</v>
      </c>
      <c r="AU430" s="8">
        <v>27</v>
      </c>
      <c r="AV430" s="8">
        <v>0.44444444444444442</v>
      </c>
      <c r="AW430" s="8">
        <v>0.6</v>
      </c>
      <c r="AX430" s="8">
        <v>0.52222222222222225</v>
      </c>
      <c r="AY430" s="8">
        <v>935.48</v>
      </c>
      <c r="AZ430" s="8">
        <v>895.88235294117646</v>
      </c>
      <c r="BA430" s="8">
        <v>919.45238095238096</v>
      </c>
      <c r="BB430" s="8">
        <v>888.47368421052636</v>
      </c>
      <c r="BC430" s="8">
        <v>844</v>
      </c>
      <c r="BD430" s="8">
        <v>862.77777777777783</v>
      </c>
      <c r="BE430" s="8">
        <v>890.13793103448279</v>
      </c>
      <c r="BF430" s="8">
        <v>47.006315789473661</v>
      </c>
      <c r="BG430" s="8">
        <v>51.882352941176464</v>
      </c>
      <c r="BH430" s="8">
        <v>56.674603174603135</v>
      </c>
      <c r="BM430" s="7">
        <v>0.98684210000000006</v>
      </c>
      <c r="BN430" s="7">
        <v>0.98684210000000006</v>
      </c>
      <c r="BO430" s="7">
        <v>0.98684210000000006</v>
      </c>
      <c r="BP430" s="7">
        <v>457.61111111111097</v>
      </c>
      <c r="BQ430" s="7">
        <v>455.222222222222</v>
      </c>
      <c r="BR430" s="7">
        <v>456.41666666666703</v>
      </c>
      <c r="BS430" s="7">
        <v>-2.38888888888886</v>
      </c>
      <c r="BT430" s="7">
        <v>6.7354599658236897E-2</v>
      </c>
      <c r="BU430" s="7">
        <v>5</v>
      </c>
      <c r="BV430" s="39">
        <v>50.261056751467734</v>
      </c>
      <c r="BW430" s="39">
        <v>31.926497216102348</v>
      </c>
      <c r="BX430" s="39">
        <v>35</v>
      </c>
      <c r="BY430" s="39">
        <v>-46.345710165825501</v>
      </c>
      <c r="BZ430" s="39">
        <v>40.247511579794029</v>
      </c>
      <c r="CA430" s="39">
        <v>38</v>
      </c>
      <c r="CB430">
        <v>0.47945205479452052</v>
      </c>
      <c r="CC430">
        <v>1.0844813159973832</v>
      </c>
      <c r="CD430" s="7">
        <v>0.97499999999999998</v>
      </c>
      <c r="CE430" s="25">
        <v>428.72881355932202</v>
      </c>
      <c r="CF430" s="25">
        <v>555.06896551724139</v>
      </c>
      <c r="CG430" s="7">
        <v>1</v>
      </c>
      <c r="CH430" s="7">
        <v>0.98333333333333328</v>
      </c>
      <c r="CI430" s="7">
        <v>0.9916666666666667</v>
      </c>
      <c r="CJ430" s="8">
        <v>3</v>
      </c>
      <c r="CK430" s="8" t="s">
        <v>507</v>
      </c>
      <c r="CL430" s="8">
        <f t="shared" si="177"/>
        <v>2</v>
      </c>
      <c r="CM430" s="8" t="s">
        <v>639</v>
      </c>
      <c r="CN430" s="8">
        <v>1</v>
      </c>
      <c r="CO430" s="8" t="s">
        <v>639</v>
      </c>
      <c r="CP430" s="8">
        <v>1</v>
      </c>
      <c r="CQ430" s="7" t="s">
        <v>636</v>
      </c>
      <c r="CR430" s="7">
        <v>2</v>
      </c>
      <c r="CS430" s="7">
        <v>7</v>
      </c>
      <c r="CT430" s="7">
        <v>2</v>
      </c>
      <c r="CU430" s="8">
        <v>1</v>
      </c>
      <c r="CV430" s="8">
        <v>1</v>
      </c>
      <c r="CW430" s="7">
        <v>16</v>
      </c>
      <c r="CX430" s="7">
        <f t="shared" si="178"/>
        <v>0</v>
      </c>
      <c r="CY430" s="7">
        <f t="shared" si="179"/>
        <v>0</v>
      </c>
      <c r="CZ430" s="7">
        <v>3</v>
      </c>
      <c r="DA430" s="7">
        <v>2</v>
      </c>
      <c r="DB430" s="7">
        <v>5</v>
      </c>
      <c r="DC430" s="7">
        <v>6</v>
      </c>
      <c r="DD430" s="7">
        <v>2</v>
      </c>
      <c r="DE430" s="7">
        <v>16</v>
      </c>
      <c r="DF430" s="8">
        <v>27</v>
      </c>
      <c r="DG430" s="7">
        <v>40</v>
      </c>
      <c r="DH430" s="8">
        <v>1</v>
      </c>
      <c r="DI430" s="8">
        <v>22</v>
      </c>
      <c r="DJ430" s="8">
        <v>26</v>
      </c>
      <c r="DK430" s="8">
        <v>0.48888888888888887</v>
      </c>
      <c r="DL430" s="8">
        <f t="shared" si="187"/>
        <v>0.57777777777777772</v>
      </c>
      <c r="DM430" s="8">
        <f t="shared" si="188"/>
        <v>0.53333333333333333</v>
      </c>
      <c r="DN430" s="8">
        <v>825.04347826086962</v>
      </c>
      <c r="DO430" s="8">
        <v>721</v>
      </c>
      <c r="DP430" s="8">
        <v>779.36585365853659</v>
      </c>
      <c r="DQ430" s="8">
        <v>785.05</v>
      </c>
      <c r="DR430" s="8">
        <v>730.08</v>
      </c>
      <c r="DS430" s="8">
        <v>754.51111111111106</v>
      </c>
      <c r="DT430" s="8">
        <v>766.3604651162791</v>
      </c>
      <c r="DU430" s="8">
        <f t="shared" si="189"/>
        <v>39.993478260869665</v>
      </c>
      <c r="DV430" s="8">
        <f t="shared" si="189"/>
        <v>-9.0800000000000409</v>
      </c>
      <c r="DW430" s="8">
        <f t="shared" si="189"/>
        <v>24.854742547425531</v>
      </c>
      <c r="EB430" s="7">
        <v>0.9473684</v>
      </c>
      <c r="EC430" s="7">
        <v>0.9736842</v>
      </c>
      <c r="ED430" s="7">
        <v>0.96052630000000006</v>
      </c>
      <c r="EE430" s="7">
        <v>403.38571428571402</v>
      </c>
      <c r="EF430" s="7">
        <v>405.819444444444</v>
      </c>
      <c r="EG430" s="7">
        <v>404.61971830985902</v>
      </c>
      <c r="EH430" s="7">
        <v>2.4337301587301599</v>
      </c>
      <c r="EI430" s="7">
        <v>7.0773729805297905E-2</v>
      </c>
      <c r="EJ430" s="7">
        <v>6</v>
      </c>
      <c r="EK430">
        <v>37.498238747553877</v>
      </c>
      <c r="EL430">
        <v>25.774120860321247</v>
      </c>
      <c r="EM430">
        <v>35</v>
      </c>
      <c r="EN430">
        <v>-38.187475538160413</v>
      </c>
      <c r="EO430">
        <v>33.538963025357965</v>
      </c>
      <c r="EP430">
        <v>35</v>
      </c>
      <c r="EQ430">
        <v>0.5</v>
      </c>
      <c r="ER430">
        <v>0.98195123451096455</v>
      </c>
      <c r="ES430" s="7">
        <v>0.94166666666666665</v>
      </c>
      <c r="ET430" s="25">
        <v>371.61016949152543</v>
      </c>
      <c r="EU430" s="25">
        <v>520.66666666666663</v>
      </c>
      <c r="EV430" s="7">
        <v>1</v>
      </c>
      <c r="EW430" s="7">
        <v>0.91666666666666663</v>
      </c>
      <c r="EX430" s="7">
        <v>0.95833333333333337</v>
      </c>
    </row>
    <row r="431" spans="1:154" x14ac:dyDescent="0.25">
      <c r="A431" s="4">
        <v>4042</v>
      </c>
      <c r="B431" s="7" t="s">
        <v>351</v>
      </c>
      <c r="C431" s="7" t="str">
        <f t="shared" si="192"/>
        <v>00</v>
      </c>
      <c r="D431" s="7">
        <f t="shared" si="193"/>
        <v>1900</v>
      </c>
      <c r="E431" s="7">
        <f t="shared" si="194"/>
        <v>2000</v>
      </c>
      <c r="F431" s="7">
        <f t="shared" si="195"/>
        <v>19</v>
      </c>
      <c r="G431" s="7" t="s">
        <v>447</v>
      </c>
      <c r="H431" s="7">
        <f t="shared" si="170"/>
        <v>1</v>
      </c>
      <c r="I431" s="7"/>
      <c r="J431" s="7" t="s">
        <v>470</v>
      </c>
      <c r="K431" s="7">
        <f t="shared" si="186"/>
        <v>1</v>
      </c>
      <c r="L431" s="7">
        <v>12</v>
      </c>
      <c r="M431" s="7" t="s">
        <v>495</v>
      </c>
      <c r="N431" s="7">
        <f t="shared" si="172"/>
        <v>1</v>
      </c>
      <c r="O431" s="7" t="s">
        <v>494</v>
      </c>
      <c r="P431" s="7">
        <f t="shared" si="190"/>
        <v>0</v>
      </c>
      <c r="Q431" s="7" t="s">
        <v>495</v>
      </c>
      <c r="R431" s="7">
        <f t="shared" si="180"/>
        <v>1</v>
      </c>
      <c r="S431" s="7" t="s">
        <v>501</v>
      </c>
      <c r="T431" s="7">
        <f t="shared" si="176"/>
        <v>1</v>
      </c>
      <c r="U431" s="7" t="s">
        <v>507</v>
      </c>
      <c r="V431" s="25">
        <v>53</v>
      </c>
      <c r="W431" s="25">
        <v>50</v>
      </c>
      <c r="X431" s="25">
        <v>30</v>
      </c>
      <c r="Y431" s="7">
        <f t="shared" si="185"/>
        <v>2</v>
      </c>
      <c r="Z431" s="7" t="s">
        <v>513</v>
      </c>
      <c r="AA431" s="7">
        <f t="shared" si="191"/>
        <v>5</v>
      </c>
      <c r="AB431" s="7">
        <v>7</v>
      </c>
      <c r="AC431" s="7">
        <v>4</v>
      </c>
      <c r="AD431" s="7">
        <v>1</v>
      </c>
      <c r="AE431" s="7">
        <v>17</v>
      </c>
      <c r="AF431" s="7">
        <v>5</v>
      </c>
      <c r="AG431" s="7">
        <v>4</v>
      </c>
      <c r="AH431" s="7">
        <v>5</v>
      </c>
      <c r="AI431" s="7">
        <v>3</v>
      </c>
      <c r="AJ431" s="7">
        <v>4</v>
      </c>
      <c r="AK431" s="7">
        <v>0</v>
      </c>
      <c r="AL431" s="7">
        <v>10</v>
      </c>
      <c r="AM431" s="7">
        <v>27</v>
      </c>
      <c r="AN431" s="7">
        <v>32</v>
      </c>
      <c r="AO431" s="7">
        <v>34</v>
      </c>
      <c r="AP431" s="7">
        <v>33</v>
      </c>
      <c r="AQ431" s="7">
        <v>20</v>
      </c>
      <c r="AR431" s="7">
        <v>38</v>
      </c>
      <c r="AS431" s="7">
        <v>0.95833333333333337</v>
      </c>
      <c r="AT431" s="8">
        <v>25</v>
      </c>
      <c r="AU431" s="8">
        <v>24</v>
      </c>
      <c r="AV431" s="8">
        <v>0.55555555555555558</v>
      </c>
      <c r="AW431" s="8">
        <v>0.53333333333333333</v>
      </c>
      <c r="AX431" s="8">
        <v>0.5444444444444444</v>
      </c>
      <c r="AY431" s="8">
        <v>798.9473684210526</v>
      </c>
      <c r="AZ431" s="8">
        <v>859.5</v>
      </c>
      <c r="BA431" s="8">
        <v>830</v>
      </c>
      <c r="BB431" s="8">
        <v>792</v>
      </c>
      <c r="BC431" s="8">
        <v>886.66666666666663</v>
      </c>
      <c r="BD431" s="8">
        <v>838.36734693877554</v>
      </c>
      <c r="BE431" s="8">
        <v>834.65909090909088</v>
      </c>
      <c r="BF431" s="8">
        <v>6.9473684210526017</v>
      </c>
      <c r="BG431" s="8">
        <v>-27.166666666666629</v>
      </c>
      <c r="BH431" s="8">
        <v>-8.3673469387755404</v>
      </c>
      <c r="BM431" s="7">
        <v>0.96052630000000006</v>
      </c>
      <c r="BN431" s="7">
        <v>0.93421050000000005</v>
      </c>
      <c r="BO431" s="7">
        <v>0.9473684</v>
      </c>
      <c r="BP431" s="7">
        <v>475.35211267605598</v>
      </c>
      <c r="BQ431" s="7">
        <v>454.71428571428601</v>
      </c>
      <c r="BR431" s="7">
        <v>465.10638297872299</v>
      </c>
      <c r="BS431" s="7">
        <v>-20.6378269617706</v>
      </c>
      <c r="BT431" s="7">
        <v>4.1570175430762302E-2</v>
      </c>
      <c r="BU431" s="7">
        <v>7</v>
      </c>
      <c r="BV431" s="39">
        <v>35.714285714285744</v>
      </c>
      <c r="BW431" s="39">
        <v>28.618823124598176</v>
      </c>
      <c r="BX431" s="39">
        <v>27</v>
      </c>
      <c r="BY431" s="39">
        <v>-55.217532467532415</v>
      </c>
      <c r="BZ431" s="39">
        <v>47.372986993583368</v>
      </c>
      <c r="CA431" s="39">
        <v>44</v>
      </c>
      <c r="CB431">
        <v>0.38028169014084506</v>
      </c>
      <c r="CC431">
        <v>0.64679249720703358</v>
      </c>
      <c r="CD431" s="7">
        <v>0.96666666666666667</v>
      </c>
      <c r="CE431" s="25">
        <v>432.23333333333335</v>
      </c>
      <c r="CF431" s="25">
        <v>503.125</v>
      </c>
      <c r="CG431" s="7">
        <v>1</v>
      </c>
      <c r="CH431" s="7">
        <v>0.93333333333333335</v>
      </c>
      <c r="CI431" s="7">
        <v>0.96666666666666667</v>
      </c>
      <c r="CJ431" s="8">
        <v>3</v>
      </c>
      <c r="CK431" s="8" t="s">
        <v>504</v>
      </c>
      <c r="CL431" s="8">
        <f t="shared" si="177"/>
        <v>3</v>
      </c>
      <c r="CM431" s="8" t="s">
        <v>631</v>
      </c>
      <c r="CN431" s="8">
        <v>2</v>
      </c>
      <c r="CO431" s="8" t="s">
        <v>639</v>
      </c>
      <c r="CP431" s="8">
        <v>1</v>
      </c>
      <c r="CQ431" s="7" t="s">
        <v>637</v>
      </c>
      <c r="CR431" s="7">
        <v>1</v>
      </c>
      <c r="CS431" s="7">
        <v>3</v>
      </c>
      <c r="CT431" s="7">
        <v>6</v>
      </c>
      <c r="CU431" s="8">
        <v>1</v>
      </c>
      <c r="CV431" s="8">
        <v>4</v>
      </c>
      <c r="CW431" s="7">
        <v>19</v>
      </c>
      <c r="CX431" s="7">
        <f t="shared" si="178"/>
        <v>0</v>
      </c>
      <c r="CY431" s="7">
        <f t="shared" si="179"/>
        <v>0</v>
      </c>
      <c r="CZ431" s="7">
        <v>4</v>
      </c>
      <c r="DA431" s="7">
        <v>5</v>
      </c>
      <c r="DB431" s="7">
        <v>6</v>
      </c>
      <c r="DC431" s="7">
        <v>4</v>
      </c>
      <c r="DD431" s="7">
        <v>2</v>
      </c>
      <c r="DE431" s="7">
        <v>26</v>
      </c>
      <c r="DF431" s="8">
        <v>29</v>
      </c>
      <c r="DG431" s="7">
        <v>40</v>
      </c>
      <c r="DH431" s="8">
        <v>0.95833333333333337</v>
      </c>
      <c r="DI431" s="8">
        <v>19</v>
      </c>
      <c r="DJ431" s="8">
        <v>24</v>
      </c>
      <c r="DK431" s="8">
        <v>0.42222222222222222</v>
      </c>
      <c r="DL431" s="8">
        <f t="shared" si="187"/>
        <v>0.53333333333333333</v>
      </c>
      <c r="DM431" s="8">
        <f t="shared" si="188"/>
        <v>0.4777777777777778</v>
      </c>
      <c r="DN431" s="8">
        <v>662.80769230769226</v>
      </c>
      <c r="DO431" s="8">
        <v>673.05</v>
      </c>
      <c r="DP431" s="8">
        <v>667.26086956521738</v>
      </c>
      <c r="DQ431" s="8">
        <v>741.94444444444446</v>
      </c>
      <c r="DR431" s="8">
        <v>727.39130434782612</v>
      </c>
      <c r="DS431" s="8">
        <v>733.78048780487802</v>
      </c>
      <c r="DT431" s="8">
        <v>698.60919540229884</v>
      </c>
      <c r="DU431" s="8">
        <f t="shared" si="189"/>
        <v>-79.136752136752193</v>
      </c>
      <c r="DV431" s="8">
        <f t="shared" si="189"/>
        <v>-54.341304347826167</v>
      </c>
      <c r="DW431" s="8">
        <f t="shared" si="189"/>
        <v>-66.519618239660645</v>
      </c>
      <c r="EB431" s="7">
        <v>0.98684210000000006</v>
      </c>
      <c r="EC431" s="7">
        <v>0.9736842</v>
      </c>
      <c r="ED431" s="7">
        <v>0.9802632</v>
      </c>
      <c r="EE431" s="7">
        <v>486.95774647887299</v>
      </c>
      <c r="EF431" s="7">
        <v>479.95588235294099</v>
      </c>
      <c r="EG431" s="7">
        <v>483.53237410071898</v>
      </c>
      <c r="EH431" s="7">
        <v>-7.0018641259320598</v>
      </c>
      <c r="EI431" s="7">
        <v>8.2020253772730797E-2</v>
      </c>
      <c r="EJ431" s="7">
        <v>8</v>
      </c>
      <c r="EK431">
        <v>50.327242524916869</v>
      </c>
      <c r="EL431">
        <v>31.507911906528776</v>
      </c>
      <c r="EM431">
        <v>43</v>
      </c>
      <c r="EN431">
        <v>-59.25000000000005</v>
      </c>
      <c r="EO431">
        <v>51.097283665173251</v>
      </c>
      <c r="EP431">
        <v>28</v>
      </c>
      <c r="EQ431">
        <v>0.60563380281690138</v>
      </c>
      <c r="ER431">
        <v>0.84940493712939791</v>
      </c>
      <c r="ES431" s="7">
        <v>0.94166666666666665</v>
      </c>
      <c r="ET431" s="25">
        <v>397.35593220338984</v>
      </c>
      <c r="EU431" s="25">
        <v>484.14814814814815</v>
      </c>
      <c r="EV431" s="7">
        <v>1</v>
      </c>
      <c r="EW431" s="7">
        <v>0.91666666666666663</v>
      </c>
      <c r="EX431" s="7">
        <v>0.95833333333333337</v>
      </c>
    </row>
    <row r="432" spans="1:154" x14ac:dyDescent="0.25">
      <c r="A432" s="4">
        <v>4043</v>
      </c>
      <c r="B432" s="7" t="s">
        <v>352</v>
      </c>
      <c r="C432" s="7" t="str">
        <f t="shared" si="192"/>
        <v>00</v>
      </c>
      <c r="D432" s="7">
        <f t="shared" si="193"/>
        <v>1900</v>
      </c>
      <c r="E432" s="7">
        <f t="shared" si="194"/>
        <v>2000</v>
      </c>
      <c r="F432" s="7">
        <f t="shared" si="195"/>
        <v>19</v>
      </c>
      <c r="G432" s="7" t="s">
        <v>447</v>
      </c>
      <c r="H432" s="7">
        <f t="shared" si="170"/>
        <v>1</v>
      </c>
      <c r="I432" s="7"/>
      <c r="J432" s="7" t="s">
        <v>470</v>
      </c>
      <c r="K432" s="7">
        <f t="shared" si="186"/>
        <v>1</v>
      </c>
      <c r="L432" s="7">
        <v>12</v>
      </c>
      <c r="M432" s="7" t="s">
        <v>495</v>
      </c>
      <c r="N432" s="7">
        <f t="shared" si="172"/>
        <v>1</v>
      </c>
      <c r="O432" s="7" t="s">
        <v>494</v>
      </c>
      <c r="P432" s="7">
        <f t="shared" si="190"/>
        <v>0</v>
      </c>
      <c r="Q432" s="7" t="s">
        <v>495</v>
      </c>
      <c r="R432" s="7">
        <f t="shared" si="180"/>
        <v>1</v>
      </c>
      <c r="S432" s="7" t="s">
        <v>501</v>
      </c>
      <c r="T432" s="7">
        <f t="shared" si="176"/>
        <v>1</v>
      </c>
      <c r="U432" s="7" t="s">
        <v>504</v>
      </c>
      <c r="V432" s="25">
        <v>55</v>
      </c>
      <c r="W432" s="25">
        <v>70</v>
      </c>
      <c r="X432" s="25">
        <v>32</v>
      </c>
      <c r="Y432" s="7">
        <f t="shared" si="185"/>
        <v>3</v>
      </c>
      <c r="Z432" s="7" t="s">
        <v>513</v>
      </c>
      <c r="AA432" s="7">
        <f t="shared" si="191"/>
        <v>5</v>
      </c>
      <c r="AB432" s="7">
        <v>7</v>
      </c>
      <c r="AC432" s="7">
        <v>0</v>
      </c>
      <c r="AD432" s="7">
        <v>9</v>
      </c>
      <c r="AE432" s="7">
        <v>2</v>
      </c>
      <c r="AF432" s="7">
        <v>0</v>
      </c>
      <c r="AG432" s="7">
        <v>0</v>
      </c>
      <c r="AH432" s="7">
        <v>0</v>
      </c>
      <c r="AI432" s="7">
        <v>2</v>
      </c>
      <c r="AJ432" s="7">
        <v>0</v>
      </c>
      <c r="AK432" s="7">
        <v>0</v>
      </c>
      <c r="AL432" s="7">
        <v>2</v>
      </c>
      <c r="AM432" s="7">
        <v>26</v>
      </c>
      <c r="AN432" s="7">
        <v>32</v>
      </c>
      <c r="AO432" s="7">
        <v>38</v>
      </c>
      <c r="AP432" s="7">
        <v>41</v>
      </c>
      <c r="AQ432" s="7">
        <v>12</v>
      </c>
      <c r="AR432" s="7">
        <v>31</v>
      </c>
      <c r="AS432" s="7">
        <v>0.79166666666666663</v>
      </c>
      <c r="AT432" s="8">
        <v>14</v>
      </c>
      <c r="AU432" s="8">
        <v>29</v>
      </c>
      <c r="AV432" s="8">
        <v>0.31111111111111112</v>
      </c>
      <c r="AW432" s="8">
        <v>0.64444444444444449</v>
      </c>
      <c r="AX432" s="8">
        <v>0.4777777777777778</v>
      </c>
      <c r="AY432" s="8">
        <v>617.6</v>
      </c>
      <c r="AZ432" s="8">
        <v>649.0625</v>
      </c>
      <c r="BA432" s="8">
        <v>628.54347826086962</v>
      </c>
      <c r="BB432" s="8">
        <v>634.64285714285711</v>
      </c>
      <c r="BC432" s="8">
        <v>543.40740740740739</v>
      </c>
      <c r="BD432" s="8">
        <v>574.56097560975604</v>
      </c>
      <c r="BE432" s="8">
        <v>603.10344827586209</v>
      </c>
      <c r="BF432" s="8">
        <v>-17.042857142857088</v>
      </c>
      <c r="BG432" s="8">
        <v>105.65509259259261</v>
      </c>
      <c r="BH432" s="8">
        <v>53.982502651113577</v>
      </c>
      <c r="BM432" s="7">
        <v>0.90789470000000005</v>
      </c>
      <c r="BN432" s="7">
        <v>0.9473684</v>
      </c>
      <c r="BO432" s="7">
        <v>0.9276316</v>
      </c>
      <c r="BP432" s="7">
        <v>439.55072463768101</v>
      </c>
      <c r="BQ432" s="7">
        <v>448.33802816901402</v>
      </c>
      <c r="BR432" s="7">
        <v>444.00714285714298</v>
      </c>
      <c r="BS432" s="7">
        <v>8.7873035313329009</v>
      </c>
      <c r="BT432" s="7">
        <v>4.7741682874906197E-2</v>
      </c>
      <c r="BU432" s="7">
        <v>7</v>
      </c>
      <c r="BV432" s="39">
        <v>50.454307238781489</v>
      </c>
      <c r="BW432" s="39">
        <v>32.341354692776591</v>
      </c>
      <c r="BX432" s="39">
        <v>43</v>
      </c>
      <c r="BY432" s="39">
        <v>-60.123510292524415</v>
      </c>
      <c r="BZ432" s="39">
        <v>38.110397096644135</v>
      </c>
      <c r="CA432" s="39">
        <v>26</v>
      </c>
      <c r="CB432">
        <v>0.62318840579710144</v>
      </c>
      <c r="CC432">
        <v>0.83917766932272475</v>
      </c>
      <c r="CD432" s="7">
        <v>0.91666666666666663</v>
      </c>
      <c r="CE432" s="25">
        <v>375.54237288135596</v>
      </c>
      <c r="CF432" s="25">
        <v>460.54901960784315</v>
      </c>
      <c r="CG432" s="7">
        <v>1</v>
      </c>
      <c r="CH432" s="7">
        <v>0.85</v>
      </c>
      <c r="CI432" s="7">
        <v>0.92500000000000004</v>
      </c>
      <c r="CJ432" s="8">
        <v>2</v>
      </c>
      <c r="CK432" s="8" t="s">
        <v>507</v>
      </c>
      <c r="CL432" s="8">
        <f t="shared" si="177"/>
        <v>2</v>
      </c>
      <c r="CM432" s="8" t="s">
        <v>634</v>
      </c>
      <c r="CN432" s="8">
        <v>0</v>
      </c>
      <c r="CO432" s="8" t="s">
        <v>634</v>
      </c>
      <c r="CP432" s="8">
        <v>0</v>
      </c>
      <c r="CQ432" s="7" t="s">
        <v>633</v>
      </c>
      <c r="CR432" s="7">
        <v>2</v>
      </c>
      <c r="CS432" s="7">
        <v>5</v>
      </c>
      <c r="CT432" s="7">
        <v>1</v>
      </c>
      <c r="CU432" s="8">
        <v>0</v>
      </c>
      <c r="CV432" s="8">
        <v>0</v>
      </c>
      <c r="CW432" s="7">
        <v>0</v>
      </c>
      <c r="CX432" s="7">
        <f t="shared" si="178"/>
        <v>0</v>
      </c>
      <c r="CY432" s="7">
        <f t="shared" si="179"/>
        <v>0</v>
      </c>
      <c r="CZ432" s="7">
        <v>0</v>
      </c>
      <c r="DA432" s="7">
        <v>0</v>
      </c>
      <c r="DB432" s="7">
        <v>0</v>
      </c>
      <c r="DC432" s="7">
        <v>0</v>
      </c>
      <c r="DD432" s="7">
        <v>0</v>
      </c>
      <c r="DE432" s="7">
        <v>11</v>
      </c>
      <c r="DF432" s="8">
        <v>32</v>
      </c>
      <c r="DG432" s="7">
        <v>40</v>
      </c>
      <c r="DH432" s="8">
        <v>1</v>
      </c>
      <c r="DI432" s="8">
        <v>17</v>
      </c>
      <c r="DJ432" s="8">
        <v>20</v>
      </c>
      <c r="DK432" s="8">
        <v>0.37777777777777777</v>
      </c>
      <c r="DL432" s="8">
        <f t="shared" si="187"/>
        <v>0.44444444444444442</v>
      </c>
      <c r="DM432" s="8">
        <f t="shared" si="188"/>
        <v>0.41111111111111109</v>
      </c>
      <c r="DN432" s="8">
        <v>582.19230769230774</v>
      </c>
      <c r="DO432" s="8">
        <v>658</v>
      </c>
      <c r="DP432" s="8">
        <v>619.35294117647061</v>
      </c>
      <c r="DQ432" s="8">
        <v>681.73333333333335</v>
      </c>
      <c r="DR432" s="8">
        <v>590.79999999999995</v>
      </c>
      <c r="DS432" s="8">
        <v>629.7714285714286</v>
      </c>
      <c r="DT432" s="8">
        <v>623.59302325581393</v>
      </c>
      <c r="DU432" s="8">
        <f t="shared" si="189"/>
        <v>-99.541025641025612</v>
      </c>
      <c r="DV432" s="8">
        <f t="shared" si="189"/>
        <v>67.200000000000045</v>
      </c>
      <c r="DW432" s="8">
        <f t="shared" si="189"/>
        <v>-10.418487394957992</v>
      </c>
      <c r="EB432" s="7">
        <v>0.9736842</v>
      </c>
      <c r="EC432" s="7">
        <v>0.9736842</v>
      </c>
      <c r="ED432" s="7">
        <v>0.9736842</v>
      </c>
      <c r="EE432" s="7">
        <v>462.694444444444</v>
      </c>
      <c r="EF432" s="7">
        <v>463.70833333333297</v>
      </c>
      <c r="EG432" s="7">
        <v>463.20138888888903</v>
      </c>
      <c r="EH432" s="7">
        <v>1.01388888888886</v>
      </c>
      <c r="EI432" s="7">
        <v>4.2184460599406899E-2</v>
      </c>
      <c r="EJ432" s="7">
        <v>5</v>
      </c>
      <c r="EK432">
        <v>42.440112399016535</v>
      </c>
      <c r="EL432">
        <v>24.001588814383197</v>
      </c>
      <c r="EM432">
        <v>39</v>
      </c>
      <c r="EN432">
        <v>-45.093070104754212</v>
      </c>
      <c r="EO432">
        <v>38.558733790894856</v>
      </c>
      <c r="EP432">
        <v>34</v>
      </c>
      <c r="EQ432">
        <v>0.53424657534246578</v>
      </c>
      <c r="ER432">
        <v>0.94116706403944816</v>
      </c>
      <c r="ES432" s="7">
        <v>0.95833333333333337</v>
      </c>
      <c r="ET432" s="25">
        <v>418.36206896551727</v>
      </c>
      <c r="EU432" s="25">
        <v>499.84210526315792</v>
      </c>
      <c r="EV432" s="7">
        <v>1</v>
      </c>
      <c r="EW432" s="7">
        <v>0.98333333333333328</v>
      </c>
      <c r="EX432" s="7">
        <v>0.9916666666666667</v>
      </c>
    </row>
    <row r="433" spans="1:154" x14ac:dyDescent="0.25">
      <c r="A433" s="4">
        <v>4044</v>
      </c>
      <c r="B433" s="7" t="s">
        <v>353</v>
      </c>
      <c r="C433" s="7" t="str">
        <f t="shared" si="192"/>
        <v>00</v>
      </c>
      <c r="D433" s="7">
        <f t="shared" si="193"/>
        <v>1900</v>
      </c>
      <c r="E433" s="7">
        <f t="shared" si="194"/>
        <v>2000</v>
      </c>
      <c r="F433" s="7">
        <f t="shared" si="195"/>
        <v>19</v>
      </c>
      <c r="G433" s="7" t="s">
        <v>447</v>
      </c>
      <c r="H433" s="7">
        <f t="shared" si="170"/>
        <v>1</v>
      </c>
      <c r="I433" s="7"/>
      <c r="J433" s="7" t="s">
        <v>470</v>
      </c>
      <c r="K433" s="7">
        <f t="shared" si="186"/>
        <v>1</v>
      </c>
      <c r="L433" s="7">
        <v>12</v>
      </c>
      <c r="M433" s="7" t="s">
        <v>495</v>
      </c>
      <c r="N433" s="7">
        <f t="shared" si="172"/>
        <v>1</v>
      </c>
      <c r="O433" s="7" t="s">
        <v>495</v>
      </c>
      <c r="P433" s="7">
        <f t="shared" si="190"/>
        <v>1</v>
      </c>
      <c r="Q433" s="7" t="s">
        <v>494</v>
      </c>
      <c r="R433" s="7">
        <f t="shared" si="180"/>
        <v>0</v>
      </c>
      <c r="S433" s="7" t="s">
        <v>501</v>
      </c>
      <c r="T433" s="7">
        <f t="shared" si="176"/>
        <v>1</v>
      </c>
      <c r="U433" s="7" t="s">
        <v>506</v>
      </c>
      <c r="V433" s="25">
        <v>54</v>
      </c>
      <c r="W433" s="25">
        <v>50</v>
      </c>
      <c r="X433" s="25">
        <v>33</v>
      </c>
      <c r="Y433" s="7">
        <f t="shared" si="185"/>
        <v>4</v>
      </c>
      <c r="Z433" s="7" t="s">
        <v>514</v>
      </c>
      <c r="AA433" s="7">
        <f t="shared" si="191"/>
        <v>6</v>
      </c>
      <c r="AB433" s="7">
        <v>1</v>
      </c>
      <c r="AC433" s="7">
        <v>0</v>
      </c>
      <c r="AD433" s="7">
        <v>9</v>
      </c>
      <c r="AE433" s="7">
        <v>2</v>
      </c>
      <c r="AF433" s="7">
        <v>0</v>
      </c>
      <c r="AG433" s="7">
        <v>0</v>
      </c>
      <c r="AH433" s="7">
        <v>0</v>
      </c>
      <c r="AI433" s="7">
        <v>2</v>
      </c>
      <c r="AJ433" s="7">
        <v>0</v>
      </c>
      <c r="AK433" s="7">
        <v>1</v>
      </c>
      <c r="AL433" s="7">
        <v>2</v>
      </c>
      <c r="AM433" s="7">
        <v>34</v>
      </c>
      <c r="AN433" s="7">
        <v>34</v>
      </c>
      <c r="AO433" s="7">
        <v>35</v>
      </c>
      <c r="AP433" s="7">
        <v>29.25</v>
      </c>
      <c r="AQ433" s="7">
        <v>19</v>
      </c>
      <c r="AR433" s="7">
        <v>40</v>
      </c>
      <c r="AS433" s="7">
        <v>0.95833333333333337</v>
      </c>
      <c r="AT433" s="8">
        <v>25</v>
      </c>
      <c r="AU433" s="8">
        <v>23</v>
      </c>
      <c r="AV433" s="8">
        <v>0.55555555555555558</v>
      </c>
      <c r="AW433" s="8">
        <v>0.51111111111111107</v>
      </c>
      <c r="AX433" s="8">
        <v>0.53333333333333333</v>
      </c>
      <c r="AY433" s="8">
        <v>735.36842105263156</v>
      </c>
      <c r="AZ433" s="8">
        <v>683.42857142857144</v>
      </c>
      <c r="BA433" s="8">
        <v>708.1</v>
      </c>
      <c r="BB433" s="8">
        <v>603.4545454545455</v>
      </c>
      <c r="BC433" s="8">
        <v>638.21739130434787</v>
      </c>
      <c r="BD433" s="8">
        <v>621.22222222222217</v>
      </c>
      <c r="BE433" s="8">
        <v>662.10588235294119</v>
      </c>
      <c r="BF433" s="8">
        <v>131.91387559808607</v>
      </c>
      <c r="BG433" s="8">
        <v>45.211180124223574</v>
      </c>
      <c r="BH433" s="8">
        <v>86.877777777777851</v>
      </c>
      <c r="BM433" s="7">
        <v>0.88157890000000005</v>
      </c>
      <c r="BN433" s="7">
        <v>0.8289474</v>
      </c>
      <c r="BO433" s="7">
        <v>0.8552632</v>
      </c>
      <c r="BP433" s="7">
        <v>500.46875</v>
      </c>
      <c r="BQ433" s="7">
        <v>481.12903225806502</v>
      </c>
      <c r="BR433" s="7">
        <v>490.95238095238102</v>
      </c>
      <c r="BS433" s="7">
        <v>-19.339717741935502</v>
      </c>
      <c r="BT433" s="7">
        <v>7.9510457787866001E-2</v>
      </c>
      <c r="BU433" s="7">
        <v>17</v>
      </c>
      <c r="BV433" s="39">
        <v>67.917050691244228</v>
      </c>
      <c r="BW433" s="39">
        <v>44.075236026608565</v>
      </c>
      <c r="BX433" s="39">
        <v>31</v>
      </c>
      <c r="BY433" s="39">
        <v>-113.9714285714285</v>
      </c>
      <c r="BZ433" s="39">
        <v>94.608900646993362</v>
      </c>
      <c r="CA433" s="39">
        <v>35</v>
      </c>
      <c r="CB433">
        <v>0.46969696969696972</v>
      </c>
      <c r="CC433">
        <v>0.59591295417236134</v>
      </c>
      <c r="CD433" s="7">
        <v>0.90833333333333333</v>
      </c>
      <c r="CE433" s="25">
        <v>458.07272727272726</v>
      </c>
      <c r="CF433" s="25">
        <v>486.2037037037037</v>
      </c>
      <c r="CG433" s="7">
        <v>0.91666666666666663</v>
      </c>
      <c r="CH433" s="7">
        <v>0.91666666666666663</v>
      </c>
      <c r="CI433" s="7">
        <v>0.91666666666666663</v>
      </c>
      <c r="CJ433" s="8">
        <v>2</v>
      </c>
      <c r="CK433" s="8" t="s">
        <v>507</v>
      </c>
      <c r="CL433" s="8">
        <f t="shared" si="177"/>
        <v>2</v>
      </c>
      <c r="CM433" s="8" t="s">
        <v>640</v>
      </c>
      <c r="CN433" s="8">
        <v>3</v>
      </c>
      <c r="CO433" s="8" t="s">
        <v>640</v>
      </c>
      <c r="CP433" s="8">
        <v>3</v>
      </c>
      <c r="CQ433" s="7" t="s">
        <v>642</v>
      </c>
      <c r="CR433" s="7">
        <v>3</v>
      </c>
      <c r="CS433" s="7">
        <v>13</v>
      </c>
      <c r="CT433" s="7">
        <v>3</v>
      </c>
      <c r="CU433" s="8">
        <v>0</v>
      </c>
      <c r="CV433" s="8">
        <v>0</v>
      </c>
      <c r="CW433" s="7">
        <v>0</v>
      </c>
      <c r="CX433" s="7">
        <f t="shared" si="178"/>
        <v>0</v>
      </c>
      <c r="CY433" s="7">
        <f t="shared" si="179"/>
        <v>0</v>
      </c>
      <c r="CZ433" s="7">
        <v>0</v>
      </c>
      <c r="DA433" s="7">
        <v>0</v>
      </c>
      <c r="DB433" s="7">
        <v>0</v>
      </c>
      <c r="DC433" s="7">
        <v>0</v>
      </c>
      <c r="DD433" s="7">
        <v>0</v>
      </c>
      <c r="DE433" s="7">
        <v>6</v>
      </c>
      <c r="DF433" s="8">
        <v>33</v>
      </c>
      <c r="DG433" s="7">
        <v>40</v>
      </c>
      <c r="DH433" s="8">
        <v>0.91666666666666663</v>
      </c>
      <c r="DI433" s="8">
        <v>27</v>
      </c>
      <c r="DJ433" s="8">
        <v>24</v>
      </c>
      <c r="DK433" s="8">
        <v>0.6</v>
      </c>
      <c r="DL433" s="8">
        <f t="shared" si="187"/>
        <v>0.53333333333333333</v>
      </c>
      <c r="DM433" s="8">
        <f t="shared" si="188"/>
        <v>0.56666666666666665</v>
      </c>
      <c r="DN433" s="8">
        <v>671.41176470588232</v>
      </c>
      <c r="DO433" s="8">
        <v>705.25</v>
      </c>
      <c r="DP433" s="8">
        <v>689.70270270270271</v>
      </c>
      <c r="DQ433" s="8">
        <v>703.77777777777783</v>
      </c>
      <c r="DR433" s="8">
        <v>674.60869565217388</v>
      </c>
      <c r="DS433" s="8">
        <v>690.36</v>
      </c>
      <c r="DT433" s="8">
        <v>690.080459770115</v>
      </c>
      <c r="DU433" s="8">
        <f t="shared" si="189"/>
        <v>-32.366013071895509</v>
      </c>
      <c r="DV433" s="8">
        <f t="shared" si="189"/>
        <v>30.641304347826122</v>
      </c>
      <c r="DW433" s="8">
        <f t="shared" si="189"/>
        <v>-0.65729729729730479</v>
      </c>
      <c r="EB433" s="9">
        <v>6.5789479999999997E-2</v>
      </c>
      <c r="EC433" s="9">
        <v>3.9473679999999997E-2</v>
      </c>
      <c r="ED433" s="9">
        <v>5.2631579999999997E-2</v>
      </c>
      <c r="EE433" s="9">
        <v>440.2</v>
      </c>
      <c r="EF433" s="9">
        <v>572.33333333333303</v>
      </c>
      <c r="EG433" s="9">
        <v>489.75</v>
      </c>
      <c r="EH433" s="9">
        <v>132.13333333333301</v>
      </c>
      <c r="EI433" s="9">
        <v>0</v>
      </c>
      <c r="EJ433" s="9">
        <v>94</v>
      </c>
      <c r="EK433">
        <v>132.13333333333338</v>
      </c>
      <c r="EL433">
        <v>26.947356085523491</v>
      </c>
      <c r="EM433">
        <v>5</v>
      </c>
      <c r="EN433"/>
      <c r="EO433"/>
      <c r="EP433"/>
      <c r="EQ433">
        <v>1</v>
      </c>
      <c r="ER433" t="e">
        <v>#DIV/0!</v>
      </c>
      <c r="ES433" s="9">
        <v>5.8333333333333334E-2</v>
      </c>
      <c r="ET433" s="32">
        <v>274.5</v>
      </c>
      <c r="EU433" s="32">
        <v>450.2</v>
      </c>
      <c r="EV433" s="9">
        <v>3.3333333333333333E-2</v>
      </c>
      <c r="EW433" s="9">
        <v>8.3333333333333329E-2</v>
      </c>
      <c r="EX433" s="9">
        <v>5.8333333333333334E-2</v>
      </c>
    </row>
    <row r="434" spans="1:154" x14ac:dyDescent="0.25">
      <c r="A434" s="3">
        <v>4045</v>
      </c>
      <c r="B434" s="7" t="s">
        <v>354</v>
      </c>
      <c r="C434" s="7" t="str">
        <f t="shared" si="192"/>
        <v>99</v>
      </c>
      <c r="D434" s="7">
        <f t="shared" si="193"/>
        <v>1999</v>
      </c>
      <c r="E434" s="7">
        <f t="shared" si="194"/>
        <v>1999</v>
      </c>
      <c r="F434" s="7">
        <f t="shared" si="195"/>
        <v>20</v>
      </c>
      <c r="G434" s="7" t="s">
        <v>447</v>
      </c>
      <c r="H434" s="7">
        <f t="shared" si="170"/>
        <v>1</v>
      </c>
      <c r="I434" s="7"/>
      <c r="J434" s="7" t="s">
        <v>470</v>
      </c>
      <c r="K434" s="7">
        <f t="shared" si="186"/>
        <v>1</v>
      </c>
      <c r="L434" s="7">
        <v>12</v>
      </c>
      <c r="M434" s="7" t="s">
        <v>495</v>
      </c>
      <c r="N434" s="7">
        <f t="shared" si="172"/>
        <v>1</v>
      </c>
      <c r="O434" s="7" t="s">
        <v>494</v>
      </c>
      <c r="P434" s="7">
        <f t="shared" si="190"/>
        <v>0</v>
      </c>
      <c r="Q434" s="7" t="s">
        <v>494</v>
      </c>
      <c r="R434" s="7">
        <f t="shared" si="180"/>
        <v>0</v>
      </c>
      <c r="S434" s="7" t="s">
        <v>501</v>
      </c>
      <c r="T434" s="7">
        <f t="shared" si="176"/>
        <v>1</v>
      </c>
      <c r="U434" s="7" t="s">
        <v>506</v>
      </c>
      <c r="V434" s="25">
        <v>53</v>
      </c>
      <c r="W434" s="25">
        <v>60</v>
      </c>
      <c r="X434" s="25">
        <v>26</v>
      </c>
      <c r="Y434" s="7">
        <f t="shared" si="185"/>
        <v>4</v>
      </c>
      <c r="Z434" s="7" t="s">
        <v>513</v>
      </c>
      <c r="AA434" s="7">
        <f t="shared" si="191"/>
        <v>5</v>
      </c>
      <c r="AB434" s="7">
        <v>10</v>
      </c>
      <c r="AC434" s="7">
        <v>3</v>
      </c>
      <c r="AD434" s="7">
        <v>0</v>
      </c>
      <c r="AE434" s="7">
        <v>8</v>
      </c>
      <c r="AF434" s="7">
        <v>2</v>
      </c>
      <c r="AG434" s="7">
        <v>4</v>
      </c>
      <c r="AH434" s="7">
        <v>2</v>
      </c>
      <c r="AI434" s="7">
        <v>0</v>
      </c>
      <c r="AJ434" s="7">
        <v>1</v>
      </c>
      <c r="AK434" s="7">
        <v>1</v>
      </c>
      <c r="AL434" s="7">
        <v>26</v>
      </c>
      <c r="AM434" s="7">
        <v>18</v>
      </c>
      <c r="AN434" s="7">
        <v>24</v>
      </c>
      <c r="AO434" s="7">
        <v>40</v>
      </c>
      <c r="AP434" s="7">
        <v>41</v>
      </c>
      <c r="AQ434" s="7">
        <v>21</v>
      </c>
      <c r="AR434" s="7">
        <v>35</v>
      </c>
      <c r="AS434" s="7">
        <v>0.79166666666666663</v>
      </c>
      <c r="AT434" s="8">
        <v>21</v>
      </c>
      <c r="AU434" s="8">
        <v>26</v>
      </c>
      <c r="AV434" s="8">
        <v>0.46666666666666667</v>
      </c>
      <c r="AW434" s="8">
        <v>0.57777777777777772</v>
      </c>
      <c r="AX434" s="8">
        <v>0.52222222222222225</v>
      </c>
      <c r="AY434" s="8">
        <v>428.58333333333331</v>
      </c>
      <c r="AZ434" s="8">
        <v>473.57894736842104</v>
      </c>
      <c r="BA434" s="8">
        <v>448.46511627906978</v>
      </c>
      <c r="BB434" s="8">
        <v>428.04761904761904</v>
      </c>
      <c r="BC434" s="8">
        <v>432.36</v>
      </c>
      <c r="BD434" s="8">
        <v>430.39130434782606</v>
      </c>
      <c r="BE434" s="8">
        <v>439.12359550561797</v>
      </c>
      <c r="BF434" s="8">
        <v>0.53571428571427759</v>
      </c>
      <c r="BG434" s="8">
        <v>41.218947368421027</v>
      </c>
      <c r="BH434" s="8">
        <v>18.073811931243711</v>
      </c>
      <c r="BM434" s="7">
        <v>0.88157890000000005</v>
      </c>
      <c r="BN434" s="7">
        <v>0.90789470000000005</v>
      </c>
      <c r="BO434" s="7">
        <v>0.8947368</v>
      </c>
      <c r="BP434" s="7">
        <v>425.38461538461502</v>
      </c>
      <c r="BQ434" s="7">
        <v>430</v>
      </c>
      <c r="BR434" s="7">
        <v>427.70992366412202</v>
      </c>
      <c r="BS434" s="7">
        <v>4.6153846153846398</v>
      </c>
      <c r="BT434" s="7">
        <v>7.5330811473829404E-2</v>
      </c>
      <c r="BU434" s="7">
        <v>13</v>
      </c>
      <c r="BV434" s="39">
        <v>43.425746268656688</v>
      </c>
      <c r="BW434" s="39">
        <v>27.178012712485149</v>
      </c>
      <c r="BX434" s="39">
        <v>40</v>
      </c>
      <c r="BY434" s="39">
        <v>-47.469253731343272</v>
      </c>
      <c r="BZ434" s="39">
        <v>41.490933949478645</v>
      </c>
      <c r="CA434" s="39">
        <v>25</v>
      </c>
      <c r="CB434">
        <v>0.61538461538461542</v>
      </c>
      <c r="CC434">
        <v>0.91481838990831421</v>
      </c>
      <c r="CD434" s="7">
        <v>0.73333333333333328</v>
      </c>
      <c r="CE434" s="25">
        <v>352.24561403508773</v>
      </c>
      <c r="CF434" s="25">
        <v>417.09677419354841</v>
      </c>
      <c r="CG434" s="7">
        <v>0.98333333333333328</v>
      </c>
      <c r="CH434" s="7">
        <v>0.53333333333333333</v>
      </c>
      <c r="CI434" s="7">
        <v>0.7583333333333333</v>
      </c>
      <c r="CJ434" s="8">
        <v>2</v>
      </c>
      <c r="CK434" s="8" t="s">
        <v>507</v>
      </c>
      <c r="CL434" s="8">
        <f t="shared" si="177"/>
        <v>2</v>
      </c>
      <c r="CM434" s="8" t="s">
        <v>634</v>
      </c>
      <c r="CN434" s="8">
        <v>0</v>
      </c>
      <c r="CO434" s="8" t="s">
        <v>634</v>
      </c>
      <c r="CP434" s="8">
        <v>0</v>
      </c>
      <c r="CQ434" s="7" t="s">
        <v>636</v>
      </c>
      <c r="CR434" s="7">
        <v>2</v>
      </c>
      <c r="CS434" s="7">
        <v>10</v>
      </c>
      <c r="CT434" s="7">
        <v>9</v>
      </c>
      <c r="CU434" s="8">
        <v>1</v>
      </c>
      <c r="CV434" s="8">
        <v>2</v>
      </c>
      <c r="CW434" s="7">
        <v>13</v>
      </c>
      <c r="CX434" s="7">
        <f t="shared" si="178"/>
        <v>0</v>
      </c>
      <c r="CY434" s="7">
        <f t="shared" si="179"/>
        <v>0</v>
      </c>
      <c r="CZ434" s="7">
        <v>8</v>
      </c>
      <c r="DA434" s="7">
        <v>0</v>
      </c>
      <c r="DB434" s="7">
        <v>0</v>
      </c>
      <c r="DC434" s="7">
        <v>5</v>
      </c>
      <c r="DD434" s="7">
        <v>6</v>
      </c>
      <c r="DE434" s="7">
        <v>16.666666666666668</v>
      </c>
      <c r="DF434" s="8">
        <v>19</v>
      </c>
      <c r="DG434" s="7">
        <v>30</v>
      </c>
      <c r="DH434" s="8">
        <v>0.875</v>
      </c>
      <c r="DI434" s="8">
        <v>26</v>
      </c>
      <c r="DJ434" s="8">
        <v>23</v>
      </c>
      <c r="DK434" s="8">
        <v>0.57777777777777772</v>
      </c>
      <c r="DL434" s="8">
        <f t="shared" si="187"/>
        <v>0.51111111111111107</v>
      </c>
      <c r="DM434" s="8">
        <f t="shared" si="188"/>
        <v>0.5444444444444444</v>
      </c>
      <c r="DN434" s="8">
        <v>388.94444444444446</v>
      </c>
      <c r="DO434" s="8">
        <v>415.5</v>
      </c>
      <c r="DP434" s="8">
        <v>402.92105263157896</v>
      </c>
      <c r="DQ434" s="8">
        <v>428.61538461538464</v>
      </c>
      <c r="DR434" s="8">
        <v>434.52173913043481</v>
      </c>
      <c r="DS434" s="8">
        <v>431.38775510204084</v>
      </c>
      <c r="DT434" s="8">
        <v>418.95402298850576</v>
      </c>
      <c r="DU434" s="8">
        <f t="shared" si="189"/>
        <v>-39.670940170940185</v>
      </c>
      <c r="DV434" s="8">
        <f t="shared" si="189"/>
        <v>-19.02173913043481</v>
      </c>
      <c r="DW434" s="8">
        <f t="shared" si="189"/>
        <v>-28.466702470461883</v>
      </c>
      <c r="EB434" s="7">
        <v>0.9210526</v>
      </c>
      <c r="EC434" s="7">
        <v>0.8026316</v>
      </c>
      <c r="ED434" s="7">
        <v>0.86184210000000006</v>
      </c>
      <c r="EE434" s="7">
        <v>404.058823529412</v>
      </c>
      <c r="EF434" s="7">
        <v>406.5</v>
      </c>
      <c r="EG434" s="7">
        <v>405.203125</v>
      </c>
      <c r="EH434" s="7">
        <v>2.4411764705882302</v>
      </c>
      <c r="EI434" s="7">
        <v>5.3032261174699898E-2</v>
      </c>
      <c r="EJ434" s="7">
        <v>15</v>
      </c>
      <c r="EK434">
        <v>48.586788813886216</v>
      </c>
      <c r="EL434">
        <v>31.408583778134552</v>
      </c>
      <c r="EM434">
        <v>34</v>
      </c>
      <c r="EN434">
        <v>-39.589681774349081</v>
      </c>
      <c r="EO434">
        <v>37.195929847657176</v>
      </c>
      <c r="EP434">
        <v>34</v>
      </c>
      <c r="EQ434">
        <v>0.5</v>
      </c>
      <c r="ER434">
        <v>1.2272588875762709</v>
      </c>
      <c r="ES434" s="7">
        <v>0.72499999999999998</v>
      </c>
      <c r="ET434" s="25">
        <v>340.92857142857144</v>
      </c>
      <c r="EU434" s="25">
        <v>391.58064516129031</v>
      </c>
      <c r="EV434" s="7">
        <v>0.95</v>
      </c>
      <c r="EW434" s="7">
        <v>0.51666666666666672</v>
      </c>
      <c r="EX434" s="7">
        <v>0.73333333333333328</v>
      </c>
    </row>
    <row r="435" spans="1:154" x14ac:dyDescent="0.25">
      <c r="A435" s="2">
        <v>4046</v>
      </c>
      <c r="B435" s="7" t="s">
        <v>312</v>
      </c>
      <c r="C435" s="7" t="str">
        <f t="shared" si="192"/>
        <v>00</v>
      </c>
      <c r="D435" s="7">
        <f t="shared" si="193"/>
        <v>1900</v>
      </c>
      <c r="E435" s="7">
        <f t="shared" si="194"/>
        <v>2000</v>
      </c>
      <c r="F435" s="7">
        <f t="shared" si="195"/>
        <v>19</v>
      </c>
      <c r="G435" s="7" t="s">
        <v>447</v>
      </c>
      <c r="H435" s="7">
        <f t="shared" si="170"/>
        <v>1</v>
      </c>
      <c r="I435" s="7"/>
      <c r="J435" s="7" t="s">
        <v>470</v>
      </c>
      <c r="K435" s="7">
        <f t="shared" si="186"/>
        <v>1</v>
      </c>
      <c r="L435" s="7">
        <v>12</v>
      </c>
      <c r="M435" s="7" t="s">
        <v>495</v>
      </c>
      <c r="N435" s="7">
        <f t="shared" si="172"/>
        <v>1</v>
      </c>
      <c r="O435" s="7" t="s">
        <v>495</v>
      </c>
      <c r="P435" s="7">
        <f t="shared" si="190"/>
        <v>1</v>
      </c>
      <c r="Q435" s="7" t="s">
        <v>494</v>
      </c>
      <c r="R435" s="7">
        <f t="shared" si="180"/>
        <v>0</v>
      </c>
      <c r="S435" s="7" t="s">
        <v>501</v>
      </c>
      <c r="T435" s="7">
        <f t="shared" si="176"/>
        <v>1</v>
      </c>
      <c r="U435" s="7" t="s">
        <v>504</v>
      </c>
      <c r="V435" s="25">
        <v>53</v>
      </c>
      <c r="W435" s="25">
        <v>50</v>
      </c>
      <c r="X435" s="25">
        <v>32</v>
      </c>
      <c r="Y435" s="7">
        <f t="shared" si="185"/>
        <v>3</v>
      </c>
      <c r="Z435" s="7" t="s">
        <v>513</v>
      </c>
      <c r="AA435" s="7">
        <f t="shared" si="191"/>
        <v>5</v>
      </c>
      <c r="AB435" s="7">
        <v>5</v>
      </c>
      <c r="AC435" s="7">
        <v>1</v>
      </c>
      <c r="AD435" s="7">
        <v>0</v>
      </c>
      <c r="AE435" s="7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1</v>
      </c>
      <c r="AL435" s="7">
        <v>18</v>
      </c>
      <c r="AM435" s="7">
        <v>33</v>
      </c>
      <c r="AN435" s="7">
        <v>33</v>
      </c>
      <c r="AO435" s="7">
        <v>38</v>
      </c>
      <c r="AP435" s="7">
        <v>39</v>
      </c>
      <c r="AQ435" s="7">
        <v>14</v>
      </c>
      <c r="AR435" s="7">
        <v>32</v>
      </c>
      <c r="AS435" s="7">
        <v>0.95833333333333337</v>
      </c>
      <c r="AT435" s="8">
        <v>26</v>
      </c>
      <c r="AU435" s="8">
        <v>28</v>
      </c>
      <c r="AV435" s="8">
        <v>0.57777777777777772</v>
      </c>
      <c r="AW435" s="8">
        <v>0.62222222222222223</v>
      </c>
      <c r="AX435" s="8">
        <v>0.6</v>
      </c>
      <c r="AY435" s="8">
        <v>713.83333333333337</v>
      </c>
      <c r="AZ435" s="8">
        <v>824.76470588235293</v>
      </c>
      <c r="BA435" s="8">
        <v>767.71428571428567</v>
      </c>
      <c r="BB435" s="8">
        <v>773.07692307692309</v>
      </c>
      <c r="BC435" s="8">
        <v>689.25</v>
      </c>
      <c r="BD435" s="8">
        <v>729.61111111111109</v>
      </c>
      <c r="BE435" s="8">
        <v>744.59550561797755</v>
      </c>
      <c r="BF435" s="8">
        <v>-59.243589743589723</v>
      </c>
      <c r="BG435" s="8">
        <v>135.51470588235293</v>
      </c>
      <c r="BH435" s="8">
        <v>38.10317460317458</v>
      </c>
      <c r="BM435" s="7">
        <v>1</v>
      </c>
      <c r="BN435" s="7">
        <v>0.9473684</v>
      </c>
      <c r="BO435" s="7">
        <v>0.9736842</v>
      </c>
      <c r="BP435" s="7">
        <v>511.82432432432398</v>
      </c>
      <c r="BQ435" s="7">
        <v>515.41428571428605</v>
      </c>
      <c r="BR435" s="7">
        <v>513.569444444444</v>
      </c>
      <c r="BS435" s="7">
        <v>3.58996138996139</v>
      </c>
      <c r="BT435" s="7">
        <v>5.3700609995678397E-2</v>
      </c>
      <c r="BU435" s="7">
        <v>5</v>
      </c>
      <c r="BV435" s="39">
        <v>47.414285714285654</v>
      </c>
      <c r="BW435" s="39">
        <v>32.50440870660254</v>
      </c>
      <c r="BX435" s="39">
        <v>41</v>
      </c>
      <c r="BY435" s="39">
        <v>-50.858441558441591</v>
      </c>
      <c r="BZ435" s="39">
        <v>40.092523845719114</v>
      </c>
      <c r="CA435" s="39">
        <v>33</v>
      </c>
      <c r="CB435">
        <v>0.55405405405405406</v>
      </c>
      <c r="CC435">
        <v>0.93227956385178956</v>
      </c>
      <c r="CD435" s="7">
        <v>0.95833333333333337</v>
      </c>
      <c r="CE435" s="25">
        <v>423.37288135593218</v>
      </c>
      <c r="CF435" s="25">
        <v>503.96428571428572</v>
      </c>
      <c r="CG435" s="7">
        <v>1</v>
      </c>
      <c r="CH435" s="7">
        <v>0.95</v>
      </c>
      <c r="CI435" s="7">
        <v>0.97499999999999998</v>
      </c>
      <c r="CJ435" s="8">
        <v>3</v>
      </c>
      <c r="CK435" s="8" t="s">
        <v>506</v>
      </c>
      <c r="CL435" s="8">
        <f t="shared" si="177"/>
        <v>4</v>
      </c>
      <c r="CM435" s="8" t="s">
        <v>634</v>
      </c>
      <c r="CN435" s="8">
        <v>0</v>
      </c>
      <c r="CO435" s="8" t="s">
        <v>631</v>
      </c>
      <c r="CP435" s="8">
        <v>2</v>
      </c>
      <c r="CQ435" s="7" t="s">
        <v>635</v>
      </c>
      <c r="CR435" s="7">
        <v>0</v>
      </c>
      <c r="CS435" s="7">
        <v>5</v>
      </c>
      <c r="CT435" s="7">
        <v>1</v>
      </c>
      <c r="CU435" s="8">
        <v>1</v>
      </c>
      <c r="CV435" s="8">
        <v>3</v>
      </c>
      <c r="CW435" s="7">
        <v>9</v>
      </c>
      <c r="CX435" s="7">
        <f t="shared" si="178"/>
        <v>0</v>
      </c>
      <c r="CY435" s="7">
        <f t="shared" si="179"/>
        <v>0</v>
      </c>
      <c r="CZ435" s="7">
        <v>1</v>
      </c>
      <c r="DA435" s="7">
        <v>3</v>
      </c>
      <c r="DB435" s="7">
        <v>0</v>
      </c>
      <c r="DC435" s="7">
        <v>5</v>
      </c>
      <c r="DD435" s="7">
        <v>1</v>
      </c>
      <c r="DE435" s="7">
        <v>14</v>
      </c>
      <c r="DF435" s="8">
        <v>24</v>
      </c>
      <c r="DG435" s="7">
        <v>39</v>
      </c>
      <c r="DH435" s="8">
        <v>1</v>
      </c>
      <c r="DI435" s="8">
        <v>26</v>
      </c>
      <c r="DJ435" s="8">
        <v>27</v>
      </c>
      <c r="DK435" s="8">
        <v>0.57777777777777772</v>
      </c>
      <c r="DL435" s="8">
        <f t="shared" si="187"/>
        <v>0.6</v>
      </c>
      <c r="DM435" s="8">
        <f t="shared" si="188"/>
        <v>0.58888888888888891</v>
      </c>
      <c r="DN435" s="8">
        <v>736.63157894736844</v>
      </c>
      <c r="DO435" s="8">
        <v>757.41176470588232</v>
      </c>
      <c r="DP435" s="8">
        <v>746.44444444444446</v>
      </c>
      <c r="DQ435" s="8">
        <v>771.30769230769226</v>
      </c>
      <c r="DR435" s="8">
        <v>712.7037037037037</v>
      </c>
      <c r="DS435" s="8">
        <v>741.45283018867929</v>
      </c>
      <c r="DT435" s="8">
        <v>743.47191011235952</v>
      </c>
      <c r="DU435" s="8">
        <f t="shared" si="189"/>
        <v>-34.676113360323825</v>
      </c>
      <c r="DV435" s="8">
        <f t="shared" si="189"/>
        <v>44.708061002178624</v>
      </c>
      <c r="DW435" s="8">
        <f t="shared" si="189"/>
        <v>4.991614255765171</v>
      </c>
      <c r="EB435" s="7">
        <v>0.98684210000000006</v>
      </c>
      <c r="EC435" s="7">
        <v>1</v>
      </c>
      <c r="ED435" s="7">
        <v>0.99342109999999995</v>
      </c>
      <c r="EE435" s="7">
        <v>505.95833333333297</v>
      </c>
      <c r="EF435" s="7">
        <v>523.35135135135101</v>
      </c>
      <c r="EG435" s="7">
        <v>514.77397260273995</v>
      </c>
      <c r="EH435" s="7">
        <v>17.393018018018001</v>
      </c>
      <c r="EI435" s="7">
        <v>4.2545988827722703E-2</v>
      </c>
      <c r="EJ435" s="7">
        <v>3</v>
      </c>
      <c r="EK435">
        <v>56.384166666666715</v>
      </c>
      <c r="EL435">
        <v>36.6952007818007</v>
      </c>
      <c r="EM435">
        <v>48</v>
      </c>
      <c r="EN435">
        <v>-56.293333333333287</v>
      </c>
      <c r="EO435">
        <v>58.595071465098485</v>
      </c>
      <c r="EP435">
        <v>25</v>
      </c>
      <c r="EQ435">
        <v>0.65753424657534243</v>
      </c>
      <c r="ER435">
        <v>1.0016135717669368</v>
      </c>
      <c r="ES435" s="7">
        <v>0.97499999999999998</v>
      </c>
      <c r="ET435" s="25">
        <v>436.36206896551727</v>
      </c>
      <c r="EU435" s="25">
        <v>523.35593220338978</v>
      </c>
      <c r="EV435" s="7">
        <v>0.98333333333333328</v>
      </c>
      <c r="EW435" s="7">
        <v>1</v>
      </c>
      <c r="EX435" s="7">
        <v>0.9916666666666667</v>
      </c>
    </row>
    <row r="436" spans="1:154" x14ac:dyDescent="0.25">
      <c r="A436" s="3">
        <v>4047</v>
      </c>
      <c r="B436" s="7" t="s">
        <v>355</v>
      </c>
      <c r="C436" s="7" t="str">
        <f t="shared" si="192"/>
        <v>00</v>
      </c>
      <c r="D436" s="7">
        <f t="shared" si="193"/>
        <v>1900</v>
      </c>
      <c r="E436" s="7">
        <f t="shared" si="194"/>
        <v>2000</v>
      </c>
      <c r="F436" s="7">
        <f t="shared" si="195"/>
        <v>19</v>
      </c>
      <c r="G436" s="7" t="s">
        <v>447</v>
      </c>
      <c r="H436" s="7">
        <f t="shared" si="170"/>
        <v>1</v>
      </c>
      <c r="I436" s="7"/>
      <c r="J436" s="7" t="s">
        <v>470</v>
      </c>
      <c r="K436" s="7">
        <f t="shared" si="186"/>
        <v>1</v>
      </c>
      <c r="L436" s="7">
        <v>12</v>
      </c>
      <c r="M436" s="7" t="s">
        <v>495</v>
      </c>
      <c r="N436" s="7">
        <f t="shared" si="172"/>
        <v>1</v>
      </c>
      <c r="O436" s="10"/>
      <c r="P436" s="10"/>
      <c r="Q436" s="10"/>
      <c r="R436" s="10"/>
      <c r="S436" s="7" t="s">
        <v>501</v>
      </c>
      <c r="T436" s="7">
        <f t="shared" si="176"/>
        <v>1</v>
      </c>
      <c r="U436" s="7" t="s">
        <v>506</v>
      </c>
      <c r="V436" s="25">
        <v>50</v>
      </c>
      <c r="W436" s="25">
        <v>40</v>
      </c>
      <c r="X436" s="25">
        <v>25</v>
      </c>
      <c r="Y436" s="7">
        <f t="shared" si="185"/>
        <v>4</v>
      </c>
      <c r="Z436" s="7" t="s">
        <v>513</v>
      </c>
      <c r="AA436" s="7">
        <f t="shared" si="191"/>
        <v>5</v>
      </c>
      <c r="AB436" s="7">
        <v>3</v>
      </c>
      <c r="AC436" s="7">
        <v>2</v>
      </c>
      <c r="AD436" s="7">
        <v>0</v>
      </c>
      <c r="AE436" s="7">
        <v>0</v>
      </c>
      <c r="AF436" s="7">
        <v>0</v>
      </c>
      <c r="AG436" s="7">
        <v>0</v>
      </c>
      <c r="AH436" s="7">
        <v>0</v>
      </c>
      <c r="AI436" s="7">
        <v>0</v>
      </c>
      <c r="AJ436" s="7">
        <v>0</v>
      </c>
      <c r="AK436" s="7">
        <v>1</v>
      </c>
      <c r="AL436" s="7">
        <v>31</v>
      </c>
      <c r="AM436" s="7">
        <v>35</v>
      </c>
      <c r="AN436" s="7">
        <v>32</v>
      </c>
      <c r="AO436" s="7">
        <v>40</v>
      </c>
      <c r="AP436" s="7">
        <v>40</v>
      </c>
      <c r="AQ436" s="7">
        <v>17</v>
      </c>
      <c r="AR436" s="7">
        <v>42</v>
      </c>
      <c r="AS436" s="7">
        <v>0.95833333333333337</v>
      </c>
      <c r="AT436" s="8">
        <v>23</v>
      </c>
      <c r="AU436" s="8">
        <v>27</v>
      </c>
      <c r="AV436" s="8">
        <v>0.51111111111111107</v>
      </c>
      <c r="AW436" s="8">
        <v>0.6</v>
      </c>
      <c r="AX436" s="8">
        <v>0.55555555555555558</v>
      </c>
      <c r="AY436" s="8">
        <v>648.72727272727275</v>
      </c>
      <c r="AZ436" s="8">
        <v>615.52941176470586</v>
      </c>
      <c r="BA436" s="8">
        <v>634.25641025641028</v>
      </c>
      <c r="BB436" s="8">
        <v>748.26086956521738</v>
      </c>
      <c r="BC436" s="8">
        <v>670.11538461538464</v>
      </c>
      <c r="BD436" s="8">
        <v>706.79591836734699</v>
      </c>
      <c r="BE436" s="8">
        <v>674.64772727272725</v>
      </c>
      <c r="BF436" s="8">
        <v>-99.533596837944629</v>
      </c>
      <c r="BG436" s="8">
        <v>-54.585972850678786</v>
      </c>
      <c r="BH436" s="8">
        <v>-72.539508110936708</v>
      </c>
      <c r="BM436" s="7">
        <v>0.96052630000000006</v>
      </c>
      <c r="BN436" s="7">
        <v>0.9210526</v>
      </c>
      <c r="BO436" s="7">
        <v>0.94078949999999995</v>
      </c>
      <c r="BP436" s="7">
        <v>417.88888888888903</v>
      </c>
      <c r="BQ436" s="7">
        <v>410.89855072463803</v>
      </c>
      <c r="BR436" s="7">
        <v>414.468085106383</v>
      </c>
      <c r="BS436" s="7">
        <v>-6.9903381642512299</v>
      </c>
      <c r="BT436" s="7">
        <v>4.9169084426278001E-2</v>
      </c>
      <c r="BU436" s="7">
        <v>7</v>
      </c>
      <c r="BV436" s="39">
        <v>35.927122153209162</v>
      </c>
      <c r="BW436" s="39">
        <v>30.265006397569032</v>
      </c>
      <c r="BX436" s="39">
        <v>35</v>
      </c>
      <c r="BY436" s="39">
        <v>-47.587935761848762</v>
      </c>
      <c r="BZ436" s="39">
        <v>38.38399273741642</v>
      </c>
      <c r="CA436" s="39">
        <v>37</v>
      </c>
      <c r="CB436">
        <v>0.4861111111111111</v>
      </c>
      <c r="CC436">
        <v>0.75496281942138632</v>
      </c>
      <c r="CD436" s="7">
        <v>0.85</v>
      </c>
      <c r="CE436" s="25">
        <v>338.15789473684208</v>
      </c>
      <c r="CF436" s="25">
        <v>393.86666666666667</v>
      </c>
      <c r="CG436" s="7">
        <v>0.96666666666666667</v>
      </c>
      <c r="CH436" s="7">
        <v>0.75</v>
      </c>
      <c r="CI436" s="7">
        <v>0.85833333333333328</v>
      </c>
      <c r="CJ436" s="8">
        <v>3</v>
      </c>
      <c r="CK436" s="8" t="s">
        <v>506</v>
      </c>
      <c r="CL436" s="8">
        <f t="shared" si="177"/>
        <v>4</v>
      </c>
      <c r="CM436" s="9"/>
      <c r="CN436" s="9"/>
      <c r="CO436" s="9"/>
      <c r="CP436" s="9"/>
      <c r="CQ436" s="7" t="s">
        <v>637</v>
      </c>
      <c r="CR436" s="7">
        <v>1</v>
      </c>
      <c r="CS436" s="7">
        <v>2</v>
      </c>
      <c r="CT436" s="7">
        <v>1</v>
      </c>
      <c r="CU436" s="8">
        <v>0</v>
      </c>
      <c r="CV436" s="8">
        <v>2</v>
      </c>
      <c r="CW436" s="7">
        <v>4</v>
      </c>
      <c r="CX436" s="7">
        <f t="shared" si="178"/>
        <v>0</v>
      </c>
      <c r="CY436" s="7">
        <f t="shared" si="179"/>
        <v>0</v>
      </c>
      <c r="CZ436" s="7">
        <v>0</v>
      </c>
      <c r="DA436" s="7">
        <v>0</v>
      </c>
      <c r="DB436" s="7">
        <v>1</v>
      </c>
      <c r="DC436" s="7">
        <v>3</v>
      </c>
      <c r="DD436" s="7">
        <v>0</v>
      </c>
      <c r="DE436" s="7">
        <v>26</v>
      </c>
      <c r="DF436" s="8">
        <v>33</v>
      </c>
      <c r="DG436" s="7">
        <v>32</v>
      </c>
      <c r="DH436" s="8">
        <v>1</v>
      </c>
      <c r="DI436" s="8">
        <v>22</v>
      </c>
      <c r="DJ436" s="8">
        <v>26</v>
      </c>
      <c r="DK436" s="8">
        <v>0.48888888888888887</v>
      </c>
      <c r="DL436" s="8">
        <f t="shared" si="187"/>
        <v>0.57777777777777772</v>
      </c>
      <c r="DM436" s="8">
        <f t="shared" si="188"/>
        <v>0.53333333333333333</v>
      </c>
      <c r="DN436" s="8">
        <v>675.40909090909088</v>
      </c>
      <c r="DO436" s="8">
        <v>696.94444444444446</v>
      </c>
      <c r="DP436" s="8">
        <v>685.1</v>
      </c>
      <c r="DQ436" s="8">
        <v>714.71428571428567</v>
      </c>
      <c r="DR436" s="8">
        <v>645.19230769230774</v>
      </c>
      <c r="DS436" s="8">
        <v>676.25531914893622</v>
      </c>
      <c r="DT436" s="8">
        <v>680.32183908045977</v>
      </c>
      <c r="DU436" s="8">
        <f t="shared" si="189"/>
        <v>-39.305194805194787</v>
      </c>
      <c r="DV436" s="8">
        <f t="shared" si="189"/>
        <v>51.752136752136721</v>
      </c>
      <c r="DW436" s="8">
        <f t="shared" si="189"/>
        <v>8.8446808510637993</v>
      </c>
      <c r="EB436" s="7">
        <v>0.93421050000000005</v>
      </c>
      <c r="EC436" s="7">
        <v>0.93421050000000005</v>
      </c>
      <c r="ED436" s="7">
        <v>0.93421050000000005</v>
      </c>
      <c r="EE436" s="7">
        <v>392.34285714285699</v>
      </c>
      <c r="EF436" s="7">
        <v>412.65217391304401</v>
      </c>
      <c r="EG436" s="7">
        <v>402.42446043165501</v>
      </c>
      <c r="EH436" s="7">
        <v>20.3093167701863</v>
      </c>
      <c r="EI436" s="7">
        <v>3.2293605781384502E-2</v>
      </c>
      <c r="EJ436" s="7">
        <v>8</v>
      </c>
      <c r="EK436">
        <v>54.397959183673564</v>
      </c>
      <c r="EL436">
        <v>33.58334259160555</v>
      </c>
      <c r="EM436">
        <v>49</v>
      </c>
      <c r="EN436">
        <v>-56.20779220779216</v>
      </c>
      <c r="EO436">
        <v>43.320471178652916</v>
      </c>
      <c r="EP436">
        <v>22</v>
      </c>
      <c r="EQ436">
        <v>0.6901408450704225</v>
      </c>
      <c r="ER436">
        <v>0.96780102983892513</v>
      </c>
      <c r="ES436" s="7">
        <v>0.8833333333333333</v>
      </c>
      <c r="ET436" s="25">
        <v>337.23728813559325</v>
      </c>
      <c r="EU436" s="25">
        <v>386.68085106382978</v>
      </c>
      <c r="EV436" s="7">
        <v>0.98333333333333328</v>
      </c>
      <c r="EW436" s="7">
        <v>0.78333333333333333</v>
      </c>
      <c r="EX436" s="7">
        <v>0.8833333333333333</v>
      </c>
    </row>
    <row r="437" spans="1:154" x14ac:dyDescent="0.25">
      <c r="A437" s="5">
        <v>4048</v>
      </c>
      <c r="B437" s="10" t="s">
        <v>356</v>
      </c>
      <c r="C437" s="10"/>
      <c r="D437" s="10"/>
      <c r="E437" s="10"/>
      <c r="F437" s="10"/>
      <c r="G437" s="7" t="s">
        <v>464</v>
      </c>
      <c r="H437" s="7">
        <f t="shared" si="170"/>
        <v>0</v>
      </c>
      <c r="I437" s="10"/>
      <c r="J437" s="7" t="s">
        <v>470</v>
      </c>
      <c r="K437" s="7">
        <f t="shared" si="186"/>
        <v>1</v>
      </c>
      <c r="L437" s="7">
        <v>12</v>
      </c>
      <c r="M437" s="7" t="s">
        <v>495</v>
      </c>
      <c r="N437" s="7">
        <f t="shared" si="172"/>
        <v>1</v>
      </c>
      <c r="O437" s="7" t="s">
        <v>494</v>
      </c>
      <c r="P437" s="7">
        <f t="shared" ref="P437:P476" si="196">IF(O437="לא",0,1)</f>
        <v>0</v>
      </c>
      <c r="Q437" s="7" t="s">
        <v>494</v>
      </c>
      <c r="R437" s="7">
        <f t="shared" ref="R437:R476" si="197">IF(Q437="לא",0,1)</f>
        <v>0</v>
      </c>
      <c r="S437" s="7" t="s">
        <v>501</v>
      </c>
      <c r="T437" s="7">
        <f t="shared" si="176"/>
        <v>1</v>
      </c>
      <c r="U437" s="7" t="s">
        <v>504</v>
      </c>
      <c r="V437" s="25">
        <v>54</v>
      </c>
      <c r="W437" s="25">
        <v>80</v>
      </c>
      <c r="X437" s="25">
        <v>25</v>
      </c>
      <c r="Y437" s="7">
        <f t="shared" si="185"/>
        <v>3</v>
      </c>
      <c r="Z437" s="7" t="s">
        <v>514</v>
      </c>
      <c r="AA437" s="7">
        <f t="shared" si="191"/>
        <v>6</v>
      </c>
      <c r="AB437" s="7">
        <v>13</v>
      </c>
      <c r="AC437" s="7">
        <v>7</v>
      </c>
      <c r="AD437" s="7">
        <v>3</v>
      </c>
      <c r="AE437" s="7">
        <v>19</v>
      </c>
      <c r="AF437" s="7">
        <v>6</v>
      </c>
      <c r="AG437" s="7">
        <v>6</v>
      </c>
      <c r="AH437" s="7">
        <v>6</v>
      </c>
      <c r="AI437" s="7">
        <v>1</v>
      </c>
      <c r="AJ437" s="7">
        <v>5</v>
      </c>
      <c r="AK437" s="7">
        <v>0</v>
      </c>
      <c r="AL437" s="7">
        <v>27</v>
      </c>
      <c r="AM437" s="7">
        <v>16</v>
      </c>
      <c r="AN437" s="7">
        <v>18</v>
      </c>
      <c r="AO437" s="7">
        <v>35</v>
      </c>
      <c r="AP437" s="7">
        <v>30</v>
      </c>
      <c r="AQ437" s="7">
        <v>28</v>
      </c>
      <c r="AR437" s="7">
        <v>34</v>
      </c>
      <c r="AS437" s="7">
        <v>1</v>
      </c>
      <c r="AT437" s="8">
        <v>22</v>
      </c>
      <c r="AU437" s="8">
        <v>24</v>
      </c>
      <c r="AV437" s="8">
        <v>0.48888888888888887</v>
      </c>
      <c r="AW437" s="8">
        <v>0.53333333333333333</v>
      </c>
      <c r="AX437" s="8">
        <v>0.51111111111111107</v>
      </c>
      <c r="AY437" s="8">
        <v>979.95238095238096</v>
      </c>
      <c r="AZ437" s="8">
        <v>1045.2</v>
      </c>
      <c r="BA437" s="8">
        <v>1011.780487804878</v>
      </c>
      <c r="BB437" s="8">
        <v>1295.4736842105262</v>
      </c>
      <c r="BC437" s="8">
        <v>1046.6363636363637</v>
      </c>
      <c r="BD437" s="8">
        <v>1161.9512195121952</v>
      </c>
      <c r="BE437" s="8">
        <v>1086.8658536585365</v>
      </c>
      <c r="BF437" s="8">
        <v>-315.52130325814528</v>
      </c>
      <c r="BG437" s="8">
        <v>-1.4363636363636942</v>
      </c>
      <c r="BH437" s="8">
        <v>-150.17073170731715</v>
      </c>
      <c r="BM437" s="7">
        <v>0.98684210000000006</v>
      </c>
      <c r="BN437" s="7">
        <v>1</v>
      </c>
      <c r="BO437" s="7">
        <v>0.99342109999999995</v>
      </c>
      <c r="BP437" s="7">
        <v>633.819444444444</v>
      </c>
      <c r="BQ437" s="7">
        <v>641.243243243243</v>
      </c>
      <c r="BR437" s="7">
        <v>637.58219178082197</v>
      </c>
      <c r="BS437" s="7">
        <v>7.4237987987987699</v>
      </c>
      <c r="BT437" s="7">
        <v>7.7763363620090301E-2</v>
      </c>
      <c r="BU437" s="7">
        <v>3</v>
      </c>
      <c r="BV437" s="39">
        <v>137.82817610062878</v>
      </c>
      <c r="BW437" s="39">
        <v>51.425745824155968</v>
      </c>
      <c r="BX437" s="39">
        <v>53</v>
      </c>
      <c r="BY437" s="39">
        <v>-379.0860606060607</v>
      </c>
      <c r="BZ437" s="39">
        <v>213.42790603475476</v>
      </c>
      <c r="CA437" s="39">
        <v>22</v>
      </c>
      <c r="CB437">
        <v>0.70666666666666667</v>
      </c>
      <c r="CC437">
        <v>0.36358017459222092</v>
      </c>
      <c r="CD437" s="7">
        <v>0.95833333333333337</v>
      </c>
      <c r="CE437" s="25">
        <v>552.41379310344826</v>
      </c>
      <c r="CF437" s="25">
        <v>596.07017543859649</v>
      </c>
      <c r="CG437" s="7">
        <v>0.98333333333333328</v>
      </c>
      <c r="CH437" s="7">
        <v>0.98333333333333328</v>
      </c>
      <c r="CI437" s="7">
        <v>0.98333333333333328</v>
      </c>
      <c r="CJ437" s="8">
        <v>3</v>
      </c>
      <c r="CK437" s="8" t="s">
        <v>507</v>
      </c>
      <c r="CL437" s="8">
        <f t="shared" si="177"/>
        <v>2</v>
      </c>
      <c r="CM437" s="8" t="s">
        <v>639</v>
      </c>
      <c r="CN437" s="8">
        <v>1</v>
      </c>
      <c r="CO437" s="8" t="s">
        <v>631</v>
      </c>
      <c r="CP437" s="8">
        <v>2</v>
      </c>
      <c r="CQ437" s="7" t="s">
        <v>636</v>
      </c>
      <c r="CR437" s="7">
        <v>2</v>
      </c>
      <c r="CS437" s="7">
        <v>10</v>
      </c>
      <c r="CT437" s="7">
        <v>1.1666666666666665</v>
      </c>
      <c r="CU437" s="8">
        <v>1</v>
      </c>
      <c r="CV437" s="8">
        <v>1</v>
      </c>
      <c r="CW437" s="7">
        <v>2</v>
      </c>
      <c r="CX437" s="7">
        <f t="shared" si="178"/>
        <v>0</v>
      </c>
      <c r="CY437" s="7">
        <f t="shared" si="179"/>
        <v>0</v>
      </c>
      <c r="CZ437" s="7">
        <v>0</v>
      </c>
      <c r="DA437" s="7">
        <v>0</v>
      </c>
      <c r="DB437" s="7">
        <v>1</v>
      </c>
      <c r="DC437" s="7">
        <v>1</v>
      </c>
      <c r="DD437" s="7">
        <v>0</v>
      </c>
      <c r="DE437" s="7">
        <v>5</v>
      </c>
      <c r="DF437" s="8">
        <v>24</v>
      </c>
      <c r="DG437" s="7">
        <v>37</v>
      </c>
      <c r="DH437" s="8">
        <v>0.95833333333333337</v>
      </c>
      <c r="DI437" s="8">
        <v>17</v>
      </c>
      <c r="DJ437" s="8">
        <v>22</v>
      </c>
      <c r="DK437" s="8">
        <v>0.37777777777777777</v>
      </c>
      <c r="DL437" s="8">
        <f t="shared" si="187"/>
        <v>0.48888888888888887</v>
      </c>
      <c r="DM437" s="8">
        <f t="shared" si="188"/>
        <v>0.43333333333333335</v>
      </c>
      <c r="DN437" s="8">
        <v>714.2962962962963</v>
      </c>
      <c r="DO437" s="8">
        <v>876.80952380952385</v>
      </c>
      <c r="DP437" s="8">
        <v>785.39583333333337</v>
      </c>
      <c r="DQ437" s="8">
        <v>1046.8666666666666</v>
      </c>
      <c r="DR437" s="8">
        <v>1132.8571428571429</v>
      </c>
      <c r="DS437" s="8">
        <v>1097.0277777777778</v>
      </c>
      <c r="DT437" s="8">
        <v>918.95238095238096</v>
      </c>
      <c r="DU437" s="8">
        <f t="shared" si="189"/>
        <v>-332.57037037037026</v>
      </c>
      <c r="DV437" s="8">
        <f t="shared" si="189"/>
        <v>-256.04761904761904</v>
      </c>
      <c r="DW437" s="8">
        <f t="shared" si="189"/>
        <v>-311.63194444444446</v>
      </c>
      <c r="EB437" s="7">
        <v>1</v>
      </c>
      <c r="EC437" s="7">
        <v>0.9736842</v>
      </c>
      <c r="ED437" s="7">
        <v>0.98684210000000006</v>
      </c>
      <c r="EE437" s="7">
        <v>467.21621621621603</v>
      </c>
      <c r="EF437" s="7">
        <v>468.83333333333297</v>
      </c>
      <c r="EG437" s="7">
        <v>468.01369863013701</v>
      </c>
      <c r="EH437" s="7">
        <v>1.6171171171171199</v>
      </c>
      <c r="EI437" s="7">
        <v>3.31817400756644E-2</v>
      </c>
      <c r="EJ437" s="7">
        <v>3</v>
      </c>
      <c r="EK437">
        <v>33.354166666666615</v>
      </c>
      <c r="EL437">
        <v>20.919478147703035</v>
      </c>
      <c r="EM437">
        <v>48</v>
      </c>
      <c r="EN437">
        <v>-66.240740740740804</v>
      </c>
      <c r="EO437">
        <v>74.372897256761988</v>
      </c>
      <c r="EP437">
        <v>27</v>
      </c>
      <c r="EQ437">
        <v>0.64</v>
      </c>
      <c r="ER437">
        <v>0.5035294939893753</v>
      </c>
      <c r="ES437" s="7">
        <v>0.95</v>
      </c>
      <c r="ET437" s="25">
        <v>501</v>
      </c>
      <c r="EU437" s="25">
        <v>554.80701754385962</v>
      </c>
      <c r="EV437" s="7">
        <v>0.96666666666666667</v>
      </c>
      <c r="EW437" s="7">
        <v>0.98333333333333328</v>
      </c>
      <c r="EX437" s="7">
        <v>0.97499999999999998</v>
      </c>
    </row>
    <row r="438" spans="1:154" x14ac:dyDescent="0.25">
      <c r="A438" s="3">
        <v>4049</v>
      </c>
      <c r="B438" s="7" t="s">
        <v>357</v>
      </c>
      <c r="C438" s="7" t="str">
        <f t="shared" ref="C438:C454" si="198">RIGHT(B438,2)</f>
        <v>99</v>
      </c>
      <c r="D438" s="7">
        <f t="shared" ref="D438:D454" si="199">IF(C438&gt;0,C438+1900,C438+2000)</f>
        <v>1999</v>
      </c>
      <c r="E438" s="7">
        <f t="shared" ref="E438:E454" si="200">IF(D438=1900,2000,D438)</f>
        <v>1999</v>
      </c>
      <c r="F438" s="7">
        <f t="shared" ref="F438:F454" si="201">2019-E438</f>
        <v>20</v>
      </c>
      <c r="G438" s="7" t="s">
        <v>447</v>
      </c>
      <c r="H438" s="7">
        <f t="shared" si="170"/>
        <v>1</v>
      </c>
      <c r="I438" s="7"/>
      <c r="J438" s="7" t="s">
        <v>470</v>
      </c>
      <c r="K438" s="7">
        <f t="shared" si="186"/>
        <v>1</v>
      </c>
      <c r="L438" s="7">
        <v>12</v>
      </c>
      <c r="M438" s="7" t="s">
        <v>495</v>
      </c>
      <c r="N438" s="7">
        <f t="shared" si="172"/>
        <v>1</v>
      </c>
      <c r="O438" s="7" t="s">
        <v>494</v>
      </c>
      <c r="P438" s="7">
        <f t="shared" si="196"/>
        <v>0</v>
      </c>
      <c r="Q438" s="7" t="s">
        <v>494</v>
      </c>
      <c r="R438" s="7">
        <f t="shared" si="197"/>
        <v>0</v>
      </c>
      <c r="S438" s="7" t="s">
        <v>501</v>
      </c>
      <c r="T438" s="7">
        <f t="shared" si="176"/>
        <v>1</v>
      </c>
      <c r="U438" s="7" t="s">
        <v>507</v>
      </c>
      <c r="V438" s="25">
        <v>53</v>
      </c>
      <c r="W438" s="25">
        <v>50</v>
      </c>
      <c r="X438" s="25">
        <v>29</v>
      </c>
      <c r="Y438" s="7">
        <f t="shared" si="185"/>
        <v>2</v>
      </c>
      <c r="Z438" s="7" t="s">
        <v>513</v>
      </c>
      <c r="AA438" s="7">
        <f t="shared" si="191"/>
        <v>5</v>
      </c>
      <c r="AB438" s="7">
        <v>1</v>
      </c>
      <c r="AC438" s="7">
        <v>2</v>
      </c>
      <c r="AD438" s="7">
        <v>0</v>
      </c>
      <c r="AE438" s="7">
        <v>1</v>
      </c>
      <c r="AF438" s="7">
        <v>0</v>
      </c>
      <c r="AG438" s="7">
        <v>0</v>
      </c>
      <c r="AH438" s="7">
        <v>0</v>
      </c>
      <c r="AI438" s="7">
        <v>1</v>
      </c>
      <c r="AJ438" s="7">
        <v>0</v>
      </c>
      <c r="AK438" s="7">
        <v>1</v>
      </c>
      <c r="AL438" s="7">
        <v>4</v>
      </c>
      <c r="AM438" s="7">
        <v>27</v>
      </c>
      <c r="AN438" s="7">
        <v>31</v>
      </c>
      <c r="AO438" s="7">
        <v>27</v>
      </c>
      <c r="AP438" s="7">
        <v>31</v>
      </c>
      <c r="AQ438" s="7">
        <v>27</v>
      </c>
      <c r="AR438" s="7">
        <v>37</v>
      </c>
      <c r="AS438" s="7">
        <v>1</v>
      </c>
      <c r="AT438" s="8">
        <v>24</v>
      </c>
      <c r="AU438" s="8">
        <v>28</v>
      </c>
      <c r="AV438" s="8">
        <v>0.53333333333333333</v>
      </c>
      <c r="AW438" s="8">
        <v>0.62222222222222223</v>
      </c>
      <c r="AX438" s="8">
        <v>0.57777777777777772</v>
      </c>
      <c r="AY438" s="8">
        <v>552.85714285714289</v>
      </c>
      <c r="AZ438" s="8">
        <v>703</v>
      </c>
      <c r="BA438" s="8">
        <v>620.02631578947364</v>
      </c>
      <c r="BB438" s="8">
        <v>693.04166666666663</v>
      </c>
      <c r="BC438" s="8">
        <v>617.11111111111109</v>
      </c>
      <c r="BD438" s="8">
        <v>652.84313725490199</v>
      </c>
      <c r="BE438" s="8">
        <v>638.83146067415726</v>
      </c>
      <c r="BF438" s="8">
        <v>-140.18452380952374</v>
      </c>
      <c r="BG438" s="8">
        <v>85.888888888888914</v>
      </c>
      <c r="BH438" s="8">
        <v>-32.816821465428347</v>
      </c>
      <c r="BM438" s="7">
        <v>0.9473684</v>
      </c>
      <c r="BN438" s="7">
        <v>0.90789470000000005</v>
      </c>
      <c r="BO438" s="7">
        <v>0.9276316</v>
      </c>
      <c r="BP438" s="7">
        <v>444.914285714286</v>
      </c>
      <c r="BQ438" s="7">
        <v>451.08823529411802</v>
      </c>
      <c r="BR438" s="7">
        <v>447.95652173912998</v>
      </c>
      <c r="BS438" s="7">
        <v>6.17394957983191</v>
      </c>
      <c r="BT438" s="7">
        <v>3.4482249464574198E-2</v>
      </c>
      <c r="BU438" s="7">
        <v>9</v>
      </c>
      <c r="BV438" s="39">
        <v>39.167874396135289</v>
      </c>
      <c r="BW438" s="39">
        <v>23.800271681196492</v>
      </c>
      <c r="BX438" s="39">
        <v>36</v>
      </c>
      <c r="BY438" s="39">
        <v>-35.713871635610744</v>
      </c>
      <c r="BZ438" s="39">
        <v>25.956384138608794</v>
      </c>
      <c r="CA438" s="39">
        <v>35</v>
      </c>
      <c r="CB438">
        <v>0.50704225352112675</v>
      </c>
      <c r="CC438">
        <v>1.096713198607135</v>
      </c>
      <c r="CD438" s="7">
        <v>0.97499999999999998</v>
      </c>
      <c r="CE438" s="25">
        <v>398.35</v>
      </c>
      <c r="CF438" s="25">
        <v>554.03508771929819</v>
      </c>
      <c r="CG438" s="7">
        <v>1</v>
      </c>
      <c r="CH438" s="7">
        <v>0.95</v>
      </c>
      <c r="CI438" s="7">
        <v>0.97499999999999998</v>
      </c>
      <c r="CJ438" s="8">
        <v>2</v>
      </c>
      <c r="CK438" s="8" t="s">
        <v>507</v>
      </c>
      <c r="CL438" s="8">
        <f t="shared" si="177"/>
        <v>2</v>
      </c>
      <c r="CM438" s="8" t="s">
        <v>631</v>
      </c>
      <c r="CN438" s="8">
        <v>2</v>
      </c>
      <c r="CO438" s="8" t="s">
        <v>640</v>
      </c>
      <c r="CP438" s="8">
        <v>3</v>
      </c>
      <c r="CQ438" s="7" t="s">
        <v>636</v>
      </c>
      <c r="CR438" s="7">
        <v>2</v>
      </c>
      <c r="CS438" s="7">
        <v>7</v>
      </c>
      <c r="CT438" s="7">
        <v>7</v>
      </c>
      <c r="CU438" s="8">
        <v>0</v>
      </c>
      <c r="CV438" s="8">
        <v>1</v>
      </c>
      <c r="CW438" s="7">
        <v>0</v>
      </c>
      <c r="CX438" s="7">
        <f t="shared" si="178"/>
        <v>0</v>
      </c>
      <c r="CY438" s="7">
        <f t="shared" si="179"/>
        <v>0</v>
      </c>
      <c r="CZ438" s="7">
        <v>0</v>
      </c>
      <c r="DA438" s="7">
        <v>0</v>
      </c>
      <c r="DB438" s="7">
        <v>0</v>
      </c>
      <c r="DC438" s="7">
        <v>0</v>
      </c>
      <c r="DD438" s="7">
        <v>0</v>
      </c>
      <c r="DE438" s="7">
        <v>12</v>
      </c>
      <c r="DF438" s="8">
        <v>25</v>
      </c>
      <c r="DG438" s="7">
        <v>31</v>
      </c>
      <c r="DH438" s="8">
        <v>0.875</v>
      </c>
      <c r="DI438" s="8">
        <v>25</v>
      </c>
      <c r="DJ438" s="8">
        <v>29</v>
      </c>
      <c r="DK438" s="8">
        <v>0.55555555555555558</v>
      </c>
      <c r="DL438" s="8">
        <f t="shared" si="187"/>
        <v>0.64444444444444449</v>
      </c>
      <c r="DM438" s="8">
        <f t="shared" si="188"/>
        <v>0.6</v>
      </c>
      <c r="DN438" s="8">
        <v>604.78947368421052</v>
      </c>
      <c r="DO438" s="8">
        <v>681.6875</v>
      </c>
      <c r="DP438" s="8">
        <v>639.94285714285718</v>
      </c>
      <c r="DQ438" s="8">
        <v>610.33333333333337</v>
      </c>
      <c r="DR438" s="8">
        <v>625.06896551724139</v>
      </c>
      <c r="DS438" s="8">
        <v>618.39622641509436</v>
      </c>
      <c r="DT438" s="8">
        <v>626.96590909090912</v>
      </c>
      <c r="DU438" s="8">
        <f t="shared" si="189"/>
        <v>-5.5438596491228509</v>
      </c>
      <c r="DV438" s="8">
        <f t="shared" si="189"/>
        <v>56.618534482758605</v>
      </c>
      <c r="DW438" s="8">
        <f t="shared" si="189"/>
        <v>21.546630727762818</v>
      </c>
      <c r="EB438" s="7">
        <v>0.9736842</v>
      </c>
      <c r="EC438" s="7">
        <v>0.9473684</v>
      </c>
      <c r="ED438" s="7">
        <v>0.96052630000000006</v>
      </c>
      <c r="EE438" s="7">
        <v>463.12328767123302</v>
      </c>
      <c r="EF438" s="7">
        <v>460</v>
      </c>
      <c r="EG438" s="7">
        <v>461.58333333333297</v>
      </c>
      <c r="EH438" s="7">
        <v>-3.1232876712328999</v>
      </c>
      <c r="EI438" s="7">
        <v>4.3574422575054297E-2</v>
      </c>
      <c r="EJ438" s="7">
        <v>5</v>
      </c>
      <c r="EK438">
        <v>41.774999999999999</v>
      </c>
      <c r="EL438">
        <v>26.769840772780103</v>
      </c>
      <c r="EM438">
        <v>40</v>
      </c>
      <c r="EN438">
        <v>-57.545454545454547</v>
      </c>
      <c r="EO438">
        <v>60.446365361363533</v>
      </c>
      <c r="EP438">
        <v>33</v>
      </c>
      <c r="EQ438">
        <v>0.54794520547945202</v>
      </c>
      <c r="ER438">
        <v>0.72594786729857819</v>
      </c>
      <c r="ES438" s="7">
        <v>0.95</v>
      </c>
      <c r="ET438" s="25">
        <v>370.29310344827587</v>
      </c>
      <c r="EU438" s="25">
        <v>477.57142857142856</v>
      </c>
      <c r="EV438" s="7">
        <v>0.98333333333333328</v>
      </c>
      <c r="EW438" s="7">
        <v>0.95</v>
      </c>
      <c r="EX438" s="7">
        <v>0.96666666666666667</v>
      </c>
    </row>
    <row r="439" spans="1:154" x14ac:dyDescent="0.25">
      <c r="A439" s="4">
        <v>4050</v>
      </c>
      <c r="B439" s="7" t="s">
        <v>358</v>
      </c>
      <c r="C439" s="7" t="str">
        <f t="shared" si="198"/>
        <v>99</v>
      </c>
      <c r="D439" s="7">
        <f t="shared" si="199"/>
        <v>1999</v>
      </c>
      <c r="E439" s="7">
        <f t="shared" si="200"/>
        <v>1999</v>
      </c>
      <c r="F439" s="7">
        <f t="shared" si="201"/>
        <v>20</v>
      </c>
      <c r="G439" s="7" t="s">
        <v>447</v>
      </c>
      <c r="H439" s="7">
        <f t="shared" ref="H439:H502" si="202">IF(G439="ישראל",1,0)</f>
        <v>1</v>
      </c>
      <c r="I439" s="7"/>
      <c r="J439" s="7" t="s">
        <v>470</v>
      </c>
      <c r="K439" s="7">
        <f t="shared" si="186"/>
        <v>1</v>
      </c>
      <c r="L439" s="7">
        <v>12</v>
      </c>
      <c r="M439" s="7" t="s">
        <v>495</v>
      </c>
      <c r="N439" s="7">
        <f t="shared" si="172"/>
        <v>1</v>
      </c>
      <c r="O439" s="7" t="s">
        <v>494</v>
      </c>
      <c r="P439" s="7">
        <f t="shared" si="196"/>
        <v>0</v>
      </c>
      <c r="Q439" s="7" t="s">
        <v>494</v>
      </c>
      <c r="R439" s="7">
        <f t="shared" si="197"/>
        <v>0</v>
      </c>
      <c r="S439" s="7" t="s">
        <v>501</v>
      </c>
      <c r="T439" s="7">
        <f t="shared" si="176"/>
        <v>1</v>
      </c>
      <c r="U439" s="7" t="s">
        <v>508</v>
      </c>
      <c r="V439" s="25">
        <v>54</v>
      </c>
      <c r="W439" s="25">
        <v>60</v>
      </c>
      <c r="X439" s="25">
        <v>28</v>
      </c>
      <c r="Y439" s="7">
        <f t="shared" si="185"/>
        <v>1</v>
      </c>
      <c r="Z439" s="7" t="s">
        <v>517</v>
      </c>
      <c r="AA439" s="7">
        <f t="shared" si="191"/>
        <v>2</v>
      </c>
      <c r="AB439" s="7">
        <v>15</v>
      </c>
      <c r="AC439" s="7">
        <v>0</v>
      </c>
      <c r="AD439" s="7">
        <v>9</v>
      </c>
      <c r="AE439" s="7">
        <v>34</v>
      </c>
      <c r="AF439" s="7">
        <v>13</v>
      </c>
      <c r="AG439" s="7">
        <v>7</v>
      </c>
      <c r="AH439" s="7">
        <v>10</v>
      </c>
      <c r="AI439" s="7">
        <v>4</v>
      </c>
      <c r="AJ439" s="7">
        <v>11</v>
      </c>
      <c r="AK439" s="7">
        <v>2</v>
      </c>
      <c r="AL439" s="7">
        <v>5</v>
      </c>
      <c r="AM439" s="7">
        <v>19</v>
      </c>
      <c r="AN439" s="7">
        <v>19</v>
      </c>
      <c r="AO439" s="7">
        <v>37</v>
      </c>
      <c r="AP439" s="7">
        <v>36</v>
      </c>
      <c r="AQ439" s="7">
        <v>11</v>
      </c>
      <c r="AR439" s="7">
        <v>35</v>
      </c>
      <c r="AS439" s="7">
        <v>0.875</v>
      </c>
      <c r="AT439" s="8">
        <v>33</v>
      </c>
      <c r="AU439" s="8">
        <v>33</v>
      </c>
      <c r="AV439" s="8">
        <v>0.73333333333333328</v>
      </c>
      <c r="AW439" s="8">
        <v>0.73333333333333328</v>
      </c>
      <c r="AX439" s="8">
        <v>0.73333333333333328</v>
      </c>
      <c r="AY439" s="8">
        <v>791.16666666666663</v>
      </c>
      <c r="AZ439" s="8">
        <v>767.25</v>
      </c>
      <c r="BA439" s="8">
        <v>779.20833333333337</v>
      </c>
      <c r="BB439" s="8">
        <v>721</v>
      </c>
      <c r="BC439" s="8">
        <v>724.4545454545455</v>
      </c>
      <c r="BD439" s="8">
        <v>722.7538461538461</v>
      </c>
      <c r="BE439" s="8">
        <v>737.97752808988764</v>
      </c>
      <c r="BF439" s="8">
        <v>70.166666666666629</v>
      </c>
      <c r="BG439" s="8">
        <v>42.795454545454504</v>
      </c>
      <c r="BH439" s="8">
        <v>56.454487179487273</v>
      </c>
      <c r="BI439" s="7">
        <v>468</v>
      </c>
      <c r="BJ439" s="7">
        <v>378</v>
      </c>
      <c r="BK439" s="7">
        <v>2632.1166666666668</v>
      </c>
      <c r="BL439" s="7">
        <v>2195.8833333333332</v>
      </c>
      <c r="BM439" s="7">
        <v>0.93421050000000005</v>
      </c>
      <c r="BN439" s="7">
        <v>0.88157890000000005</v>
      </c>
      <c r="BO439" s="7">
        <v>0.90789470000000005</v>
      </c>
      <c r="BP439" s="7">
        <v>401.33333333333297</v>
      </c>
      <c r="BQ439" s="7">
        <v>401.30303030303003</v>
      </c>
      <c r="BR439" s="7">
        <v>401.318518518519</v>
      </c>
      <c r="BS439" s="7">
        <v>-3.0303030303002701E-2</v>
      </c>
      <c r="BT439" s="7">
        <v>4.9336280407378703E-2</v>
      </c>
      <c r="BU439" s="7">
        <v>11</v>
      </c>
      <c r="BV439" s="39">
        <v>41.250398724082906</v>
      </c>
      <c r="BW439" s="39">
        <v>31.764716745422128</v>
      </c>
      <c r="BX439" s="39">
        <v>38</v>
      </c>
      <c r="BY439" s="39">
        <v>-50.632453567937475</v>
      </c>
      <c r="BZ439" s="39">
        <v>44.500043844756149</v>
      </c>
      <c r="CA439" s="39">
        <v>31</v>
      </c>
      <c r="CB439">
        <v>0.55072463768115942</v>
      </c>
      <c r="CC439">
        <v>0.8147027413699014</v>
      </c>
      <c r="CD439" s="7">
        <v>0.8833333333333333</v>
      </c>
      <c r="CE439" s="25">
        <v>357.74137931034483</v>
      </c>
      <c r="CF439" s="25">
        <v>427.89583333333331</v>
      </c>
      <c r="CG439" s="7">
        <v>1</v>
      </c>
      <c r="CH439" s="7">
        <v>0.8</v>
      </c>
      <c r="CI439" s="7">
        <v>0.9</v>
      </c>
      <c r="CJ439" s="8">
        <v>3</v>
      </c>
      <c r="CK439" s="8" t="s">
        <v>504</v>
      </c>
      <c r="CL439" s="8">
        <f t="shared" si="177"/>
        <v>3</v>
      </c>
      <c r="CM439" s="8" t="s">
        <v>639</v>
      </c>
      <c r="CN439" s="8">
        <v>1</v>
      </c>
      <c r="CO439" s="8" t="s">
        <v>639</v>
      </c>
      <c r="CP439" s="8">
        <v>1</v>
      </c>
      <c r="CQ439" s="7" t="s">
        <v>637</v>
      </c>
      <c r="CR439" s="7">
        <v>1</v>
      </c>
      <c r="CS439" s="7">
        <v>5</v>
      </c>
      <c r="CT439" s="7">
        <v>1</v>
      </c>
      <c r="CU439" s="8">
        <v>1</v>
      </c>
      <c r="CV439" s="8">
        <v>5</v>
      </c>
      <c r="CW439" s="7">
        <v>23</v>
      </c>
      <c r="CX439" s="7">
        <f t="shared" si="178"/>
        <v>0</v>
      </c>
      <c r="CY439" s="7">
        <f t="shared" si="179"/>
        <v>0</v>
      </c>
      <c r="CZ439" s="7">
        <v>4</v>
      </c>
      <c r="DA439" s="7">
        <v>5</v>
      </c>
      <c r="DB439" s="7">
        <v>8</v>
      </c>
      <c r="DC439" s="7">
        <v>6</v>
      </c>
      <c r="DD439" s="7">
        <v>3</v>
      </c>
      <c r="DE439" s="7">
        <v>27</v>
      </c>
      <c r="DF439" s="8">
        <v>20</v>
      </c>
      <c r="DG439" s="7">
        <v>31</v>
      </c>
      <c r="DH439" s="8">
        <v>0.91666666666666663</v>
      </c>
      <c r="DI439" s="8">
        <v>26</v>
      </c>
      <c r="DJ439" s="8">
        <v>29</v>
      </c>
      <c r="DK439" s="8">
        <v>0.57777777777777772</v>
      </c>
      <c r="DL439" s="8">
        <f t="shared" si="187"/>
        <v>0.64444444444444449</v>
      </c>
      <c r="DM439" s="8">
        <f t="shared" si="188"/>
        <v>0.61111111111111116</v>
      </c>
      <c r="DN439" s="8">
        <v>805.68421052631584</v>
      </c>
      <c r="DO439" s="8">
        <v>895.8125</v>
      </c>
      <c r="DP439" s="8">
        <v>846.88571428571424</v>
      </c>
      <c r="DQ439" s="8">
        <v>766.84</v>
      </c>
      <c r="DR439" s="8">
        <v>844.82142857142856</v>
      </c>
      <c r="DS439" s="8">
        <v>808.03773584905662</v>
      </c>
      <c r="DT439" s="8">
        <v>823.48863636363637</v>
      </c>
      <c r="DU439" s="8">
        <f t="shared" si="189"/>
        <v>38.844210526315806</v>
      </c>
      <c r="DV439" s="8">
        <f t="shared" si="189"/>
        <v>50.991071428571445</v>
      </c>
      <c r="DW439" s="8">
        <f t="shared" si="189"/>
        <v>38.847978436657627</v>
      </c>
      <c r="EB439" s="7">
        <v>0.98684210000000006</v>
      </c>
      <c r="EC439" s="7">
        <v>0.98684210000000006</v>
      </c>
      <c r="ED439" s="7">
        <v>0.98684210000000006</v>
      </c>
      <c r="EE439" s="7">
        <v>437</v>
      </c>
      <c r="EF439" s="7">
        <v>444.805555555556</v>
      </c>
      <c r="EG439" s="7">
        <v>440.902777777778</v>
      </c>
      <c r="EH439" s="7">
        <v>7.8055555555555403</v>
      </c>
      <c r="EI439" s="7">
        <v>5.0948833476141701E-2</v>
      </c>
      <c r="EJ439" s="7">
        <v>5</v>
      </c>
      <c r="EK439">
        <v>41.952500000000022</v>
      </c>
      <c r="EL439">
        <v>30.505115406636662</v>
      </c>
      <c r="EM439">
        <v>48</v>
      </c>
      <c r="EN439">
        <v>-48.718974358974336</v>
      </c>
      <c r="EO439">
        <v>45.887629664355266</v>
      </c>
      <c r="EP439">
        <v>26</v>
      </c>
      <c r="EQ439">
        <v>0.64864864864864868</v>
      </c>
      <c r="ER439">
        <v>0.86111213448138024</v>
      </c>
      <c r="ES439" s="7">
        <v>0.93333333333333335</v>
      </c>
      <c r="ET439" s="25">
        <v>416.21052631578948</v>
      </c>
      <c r="EU439" s="25">
        <v>486.89090909090908</v>
      </c>
      <c r="EV439" s="7">
        <v>0.96666666666666667</v>
      </c>
      <c r="EW439" s="7">
        <v>0.93333333333333335</v>
      </c>
      <c r="EX439" s="7">
        <v>0.95</v>
      </c>
    </row>
    <row r="440" spans="1:154" x14ac:dyDescent="0.25">
      <c r="A440" s="4">
        <v>4051</v>
      </c>
      <c r="B440" s="7" t="s">
        <v>359</v>
      </c>
      <c r="C440" s="7" t="str">
        <f t="shared" si="198"/>
        <v>98</v>
      </c>
      <c r="D440" s="7">
        <f t="shared" si="199"/>
        <v>1998</v>
      </c>
      <c r="E440" s="7">
        <f t="shared" si="200"/>
        <v>1998</v>
      </c>
      <c r="F440" s="7">
        <f t="shared" si="201"/>
        <v>21</v>
      </c>
      <c r="G440" s="7" t="s">
        <v>447</v>
      </c>
      <c r="H440" s="7">
        <f t="shared" si="202"/>
        <v>1</v>
      </c>
      <c r="I440" s="7"/>
      <c r="J440" s="7" t="s">
        <v>470</v>
      </c>
      <c r="K440" s="7">
        <f t="shared" si="186"/>
        <v>1</v>
      </c>
      <c r="L440" s="7">
        <v>12</v>
      </c>
      <c r="M440" s="7" t="s">
        <v>495</v>
      </c>
      <c r="N440" s="7">
        <f t="shared" si="172"/>
        <v>1</v>
      </c>
      <c r="O440" s="7" t="s">
        <v>494</v>
      </c>
      <c r="P440" s="7">
        <f t="shared" si="196"/>
        <v>0</v>
      </c>
      <c r="Q440" s="7" t="s">
        <v>494</v>
      </c>
      <c r="R440" s="7">
        <f t="shared" si="197"/>
        <v>0</v>
      </c>
      <c r="S440" s="7" t="s">
        <v>501</v>
      </c>
      <c r="T440" s="7">
        <f t="shared" si="176"/>
        <v>1</v>
      </c>
      <c r="U440" s="7" t="s">
        <v>507</v>
      </c>
      <c r="V440" s="25">
        <v>54</v>
      </c>
      <c r="W440" s="25">
        <v>70</v>
      </c>
      <c r="X440" s="25">
        <v>31</v>
      </c>
      <c r="Y440" s="7">
        <f t="shared" si="185"/>
        <v>2</v>
      </c>
      <c r="Z440" s="7" t="s">
        <v>512</v>
      </c>
      <c r="AA440" s="7">
        <f t="shared" si="191"/>
        <v>4</v>
      </c>
      <c r="AB440" s="7">
        <v>8</v>
      </c>
      <c r="AC440" s="7">
        <v>2</v>
      </c>
      <c r="AD440" s="7">
        <v>1</v>
      </c>
      <c r="AE440" s="7">
        <v>1</v>
      </c>
      <c r="AF440" s="7">
        <v>0</v>
      </c>
      <c r="AG440" s="7">
        <v>0</v>
      </c>
      <c r="AH440" s="7">
        <v>0</v>
      </c>
      <c r="AI440" s="7">
        <v>1</v>
      </c>
      <c r="AJ440" s="7">
        <v>0</v>
      </c>
      <c r="AK440" s="7">
        <v>1</v>
      </c>
      <c r="AL440" s="7">
        <v>16</v>
      </c>
      <c r="AM440" s="7">
        <v>28</v>
      </c>
      <c r="AN440" s="7">
        <v>31</v>
      </c>
      <c r="AO440" s="7">
        <v>30</v>
      </c>
      <c r="AP440" s="7">
        <v>36</v>
      </c>
      <c r="AQ440" s="7">
        <v>17</v>
      </c>
      <c r="AR440" s="7">
        <v>37</v>
      </c>
      <c r="AS440" s="7">
        <v>0.79166666666666663</v>
      </c>
      <c r="AT440" s="8">
        <v>25</v>
      </c>
      <c r="AU440" s="8">
        <v>32</v>
      </c>
      <c r="AV440" s="8">
        <v>0.55555555555555558</v>
      </c>
      <c r="AW440" s="8">
        <v>0.71111111111111114</v>
      </c>
      <c r="AX440" s="8">
        <v>0.6333333333333333</v>
      </c>
      <c r="AY440" s="8">
        <v>736.89473684210532</v>
      </c>
      <c r="AZ440" s="8">
        <v>729.53846153846155</v>
      </c>
      <c r="BA440" s="8">
        <v>733.90625</v>
      </c>
      <c r="BB440" s="8">
        <v>757.70833333333337</v>
      </c>
      <c r="BC440" s="8">
        <v>718.44827586206895</v>
      </c>
      <c r="BD440" s="8">
        <v>736.22641509433959</v>
      </c>
      <c r="BE440" s="8">
        <v>735.35294117647061</v>
      </c>
      <c r="BF440" s="8">
        <v>-20.813596491228054</v>
      </c>
      <c r="BG440" s="8">
        <v>11.090185676392593</v>
      </c>
      <c r="BH440" s="8">
        <v>-2.3201650943395862</v>
      </c>
      <c r="BI440" s="7">
        <v>467</v>
      </c>
      <c r="BJ440" s="7">
        <v>524</v>
      </c>
      <c r="BK440" s="7">
        <v>2167.0833333333335</v>
      </c>
      <c r="BL440" s="7">
        <v>2410.4166666666665</v>
      </c>
      <c r="BM440" s="7">
        <v>0.9473684</v>
      </c>
      <c r="BN440" s="7">
        <v>0.96052630000000006</v>
      </c>
      <c r="BO440" s="7">
        <v>0.9539474</v>
      </c>
      <c r="BP440" s="7">
        <v>482.19718309859201</v>
      </c>
      <c r="BQ440" s="7">
        <v>508.642857142857</v>
      </c>
      <c r="BR440" s="7">
        <v>495.32624113475202</v>
      </c>
      <c r="BS440" s="7">
        <v>26.445674044265601</v>
      </c>
      <c r="BT440" s="7">
        <v>7.1789017825282797E-2</v>
      </c>
      <c r="BU440" s="7">
        <v>7</v>
      </c>
      <c r="BV440" s="39">
        <v>84.903726708074629</v>
      </c>
      <c r="BW440" s="39">
        <v>41.41856062758859</v>
      </c>
      <c r="BX440" s="39">
        <v>46</v>
      </c>
      <c r="BY440" s="39">
        <v>-86.664835164835168</v>
      </c>
      <c r="BZ440" s="39">
        <v>59.6462451141144</v>
      </c>
      <c r="CA440" s="39">
        <v>26</v>
      </c>
      <c r="CB440">
        <v>0.63888888888888884</v>
      </c>
      <c r="CC440">
        <v>0.97967908837060691</v>
      </c>
      <c r="CD440" s="7">
        <v>0.83333333333333337</v>
      </c>
      <c r="CE440" s="25">
        <v>482.44</v>
      </c>
      <c r="CF440" s="25">
        <v>555.44000000000005</v>
      </c>
      <c r="CG440" s="7">
        <v>0.85</v>
      </c>
      <c r="CH440" s="7">
        <v>0.85</v>
      </c>
      <c r="CI440" s="7">
        <v>0.85</v>
      </c>
      <c r="CJ440" s="8">
        <v>3</v>
      </c>
      <c r="CK440" s="15" t="s">
        <v>504</v>
      </c>
      <c r="CL440" s="8">
        <f t="shared" si="177"/>
        <v>3</v>
      </c>
      <c r="CM440" s="15" t="s">
        <v>639</v>
      </c>
      <c r="CN440" s="8">
        <v>1</v>
      </c>
      <c r="CO440" s="15" t="s">
        <v>634</v>
      </c>
      <c r="CP440" s="8">
        <v>0</v>
      </c>
      <c r="CQ440" s="15" t="s">
        <v>635</v>
      </c>
      <c r="CR440" s="7">
        <v>0</v>
      </c>
      <c r="CS440" s="7">
        <v>3</v>
      </c>
      <c r="CT440" s="7">
        <v>0</v>
      </c>
      <c r="CU440" s="8">
        <v>9</v>
      </c>
      <c r="CV440" s="8">
        <v>0</v>
      </c>
      <c r="CW440" s="15">
        <v>0</v>
      </c>
      <c r="CX440" s="7">
        <f t="shared" si="178"/>
        <v>0</v>
      </c>
      <c r="CY440" s="7">
        <f t="shared" si="179"/>
        <v>0</v>
      </c>
      <c r="CZ440" s="7">
        <v>0</v>
      </c>
      <c r="DA440" s="7">
        <v>0</v>
      </c>
      <c r="DB440" s="7">
        <v>0</v>
      </c>
      <c r="DC440" s="7">
        <v>0</v>
      </c>
      <c r="DD440" s="7">
        <v>0</v>
      </c>
      <c r="DE440" s="7">
        <v>10</v>
      </c>
      <c r="DF440" s="8">
        <v>28</v>
      </c>
      <c r="DG440" s="7">
        <v>40</v>
      </c>
      <c r="DH440" s="8">
        <v>1</v>
      </c>
      <c r="DI440" s="8">
        <v>25</v>
      </c>
      <c r="DJ440" s="8">
        <v>29</v>
      </c>
      <c r="DK440" s="8">
        <v>0.55555555555555558</v>
      </c>
      <c r="DL440" s="8">
        <f t="shared" si="187"/>
        <v>0.64444444444444449</v>
      </c>
      <c r="DM440" s="8">
        <f t="shared" si="188"/>
        <v>0.6</v>
      </c>
      <c r="DN440" s="8">
        <v>737.73684210526312</v>
      </c>
      <c r="DO440" s="8">
        <v>742.9375</v>
      </c>
      <c r="DP440" s="8">
        <v>740.11428571428576</v>
      </c>
      <c r="DQ440" s="8">
        <v>780.41666666666663</v>
      </c>
      <c r="DR440" s="8">
        <v>717.89285714285711</v>
      </c>
      <c r="DS440" s="8">
        <v>746.75</v>
      </c>
      <c r="DT440" s="8">
        <v>744.080459770115</v>
      </c>
      <c r="DU440" s="8">
        <f t="shared" si="189"/>
        <v>-42.679824561403507</v>
      </c>
      <c r="DV440" s="8">
        <f t="shared" si="189"/>
        <v>25.04464285714289</v>
      </c>
      <c r="DW440" s="8">
        <f t="shared" si="189"/>
        <v>-6.6357142857142435</v>
      </c>
      <c r="EB440" s="7">
        <v>0.9473684</v>
      </c>
      <c r="EC440" s="7">
        <v>0.9736842</v>
      </c>
      <c r="ED440" s="7">
        <v>0.96052630000000006</v>
      </c>
      <c r="EE440" s="7">
        <v>456.23943661971799</v>
      </c>
      <c r="EF440" s="7">
        <v>465.29166666666703</v>
      </c>
      <c r="EG440" s="7">
        <v>460.797202797203</v>
      </c>
      <c r="EH440" s="7">
        <v>9.0522300469483508</v>
      </c>
      <c r="EI440" s="7">
        <v>5.2049178010946398E-2</v>
      </c>
      <c r="EJ440" s="7">
        <v>5</v>
      </c>
      <c r="EK440">
        <v>45.194824961948207</v>
      </c>
      <c r="EL440">
        <v>25.802574280605725</v>
      </c>
      <c r="EM440">
        <v>45</v>
      </c>
      <c r="EN440">
        <v>-46.181243414120154</v>
      </c>
      <c r="EO440">
        <v>37.971337679980387</v>
      </c>
      <c r="EP440">
        <v>26</v>
      </c>
      <c r="EQ440">
        <v>0.63380281690140849</v>
      </c>
      <c r="ER440">
        <v>0.97864027948908916</v>
      </c>
      <c r="ES440" s="7">
        <v>0.95</v>
      </c>
      <c r="ET440" s="25">
        <v>476.10714285714283</v>
      </c>
      <c r="EU440" s="25">
        <v>546.05172413793105</v>
      </c>
      <c r="EV440" s="7">
        <v>0.96666666666666667</v>
      </c>
      <c r="EW440" s="7">
        <v>0.96666666666666667</v>
      </c>
      <c r="EX440" s="7">
        <v>0.96666666666666667</v>
      </c>
    </row>
    <row r="441" spans="1:154" x14ac:dyDescent="0.25">
      <c r="A441" s="4">
        <v>4052</v>
      </c>
      <c r="B441" s="7" t="s">
        <v>360</v>
      </c>
      <c r="C441" s="7" t="str">
        <f t="shared" si="198"/>
        <v>00</v>
      </c>
      <c r="D441" s="7">
        <f t="shared" si="199"/>
        <v>1900</v>
      </c>
      <c r="E441" s="7">
        <f t="shared" si="200"/>
        <v>2000</v>
      </c>
      <c r="F441" s="7">
        <f t="shared" si="201"/>
        <v>19</v>
      </c>
      <c r="G441" s="7" t="s">
        <v>447</v>
      </c>
      <c r="H441" s="7">
        <f t="shared" si="202"/>
        <v>1</v>
      </c>
      <c r="I441" s="7"/>
      <c r="J441" s="7" t="s">
        <v>470</v>
      </c>
      <c r="K441" s="7">
        <f t="shared" si="186"/>
        <v>1</v>
      </c>
      <c r="L441" s="7">
        <v>12</v>
      </c>
      <c r="M441" s="7" t="s">
        <v>495</v>
      </c>
      <c r="N441" s="7">
        <f t="shared" si="172"/>
        <v>1</v>
      </c>
      <c r="O441" s="7" t="s">
        <v>494</v>
      </c>
      <c r="P441" s="7">
        <f t="shared" si="196"/>
        <v>0</v>
      </c>
      <c r="Q441" s="7" t="s">
        <v>494</v>
      </c>
      <c r="R441" s="7">
        <f t="shared" si="197"/>
        <v>0</v>
      </c>
      <c r="S441" s="7" t="s">
        <v>501</v>
      </c>
      <c r="T441" s="7">
        <f t="shared" si="176"/>
        <v>1</v>
      </c>
      <c r="U441" s="7" t="s">
        <v>504</v>
      </c>
      <c r="V441" s="25">
        <v>54</v>
      </c>
      <c r="W441" s="25">
        <v>80</v>
      </c>
      <c r="X441" s="25">
        <v>26</v>
      </c>
      <c r="Y441" s="7">
        <f t="shared" si="185"/>
        <v>3</v>
      </c>
      <c r="Z441" s="7" t="s">
        <v>514</v>
      </c>
      <c r="AA441" s="7">
        <f t="shared" si="191"/>
        <v>6</v>
      </c>
      <c r="AB441" s="7">
        <v>1</v>
      </c>
      <c r="AC441" s="7">
        <v>0</v>
      </c>
      <c r="AD441" s="7">
        <v>9</v>
      </c>
      <c r="AE441" s="7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1</v>
      </c>
      <c r="AL441" s="7">
        <v>9</v>
      </c>
      <c r="AM441" s="7">
        <v>32</v>
      </c>
      <c r="AN441" s="7">
        <v>29</v>
      </c>
      <c r="AO441" s="7">
        <v>43</v>
      </c>
      <c r="AP441" s="7">
        <v>43</v>
      </c>
      <c r="AQ441" s="7">
        <v>14</v>
      </c>
      <c r="AR441" s="7">
        <v>37</v>
      </c>
      <c r="AS441" s="7">
        <v>1</v>
      </c>
      <c r="AT441" s="8">
        <v>16</v>
      </c>
      <c r="AU441" s="8">
        <v>20</v>
      </c>
      <c r="AV441" s="8">
        <v>0.35555555555555557</v>
      </c>
      <c r="AW441" s="8">
        <v>0.44444444444444442</v>
      </c>
      <c r="AX441" s="8">
        <v>0.4</v>
      </c>
      <c r="AY441" s="8">
        <v>796.58620689655174</v>
      </c>
      <c r="AZ441" s="8">
        <v>780.08</v>
      </c>
      <c r="BA441" s="8">
        <v>788.94444444444446</v>
      </c>
      <c r="BB441" s="8">
        <v>688.375</v>
      </c>
      <c r="BC441" s="8">
        <v>686.35</v>
      </c>
      <c r="BD441" s="8">
        <v>687.25</v>
      </c>
      <c r="BE441" s="8">
        <v>748.26666666666665</v>
      </c>
      <c r="BF441" s="8">
        <v>108.21120689655174</v>
      </c>
      <c r="BG441" s="8">
        <v>93.730000000000018</v>
      </c>
      <c r="BH441" s="8">
        <v>101.69444444444446</v>
      </c>
      <c r="BM441" s="7">
        <v>0.9736842</v>
      </c>
      <c r="BN441" s="7">
        <v>0.90789470000000005</v>
      </c>
      <c r="BO441" s="7">
        <v>0.94078949999999995</v>
      </c>
      <c r="BP441" s="7">
        <v>497.78873239436598</v>
      </c>
      <c r="BQ441" s="7">
        <v>486.92537313432803</v>
      </c>
      <c r="BR441" s="7">
        <v>492.51449275362302</v>
      </c>
      <c r="BS441" s="7">
        <v>-10.8633592600378</v>
      </c>
      <c r="BT441" s="7">
        <v>6.54985004959934E-2</v>
      </c>
      <c r="BU441" s="7">
        <v>9</v>
      </c>
      <c r="BV441" s="39">
        <v>63.342039800994989</v>
      </c>
      <c r="BW441" s="39">
        <v>37.204670405743492</v>
      </c>
      <c r="BX441" s="39">
        <v>36</v>
      </c>
      <c r="BY441" s="39">
        <v>-96.102404643449461</v>
      </c>
      <c r="BZ441" s="39">
        <v>98.188448661832311</v>
      </c>
      <c r="CA441" s="39">
        <v>36</v>
      </c>
      <c r="CB441">
        <v>0.5</v>
      </c>
      <c r="CC441">
        <v>0.65910983222533248</v>
      </c>
      <c r="CD441" s="7">
        <v>0.89166666666666672</v>
      </c>
      <c r="CE441" s="25">
        <v>430.10526315789474</v>
      </c>
      <c r="CF441" s="25">
        <v>482.66</v>
      </c>
      <c r="CG441" s="7">
        <v>0.98333333333333328</v>
      </c>
      <c r="CH441" s="7">
        <v>0.85</v>
      </c>
      <c r="CI441" s="7">
        <v>0.91666666666666663</v>
      </c>
      <c r="CJ441" s="8">
        <v>3</v>
      </c>
      <c r="CK441" s="8" t="s">
        <v>504</v>
      </c>
      <c r="CL441" s="8">
        <f t="shared" si="177"/>
        <v>3</v>
      </c>
      <c r="CM441" s="8" t="s">
        <v>634</v>
      </c>
      <c r="CN441" s="8">
        <v>0</v>
      </c>
      <c r="CO441" s="8" t="s">
        <v>634</v>
      </c>
      <c r="CP441" s="8">
        <v>0</v>
      </c>
      <c r="CQ441" s="7" t="s">
        <v>637</v>
      </c>
      <c r="CR441" s="7">
        <v>1</v>
      </c>
      <c r="CS441" s="7">
        <v>4</v>
      </c>
      <c r="CT441" s="7">
        <v>0</v>
      </c>
      <c r="CU441" s="8">
        <v>9</v>
      </c>
      <c r="CV441" s="8">
        <v>2</v>
      </c>
      <c r="CW441" s="7">
        <v>0</v>
      </c>
      <c r="CX441" s="7">
        <f t="shared" si="178"/>
        <v>0</v>
      </c>
      <c r="CY441" s="7">
        <f t="shared" si="179"/>
        <v>0</v>
      </c>
      <c r="CZ441" s="7">
        <v>0</v>
      </c>
      <c r="DA441" s="7">
        <v>0</v>
      </c>
      <c r="DB441" s="7">
        <v>0</v>
      </c>
      <c r="DC441" s="7">
        <v>0</v>
      </c>
      <c r="DD441" s="7">
        <v>0</v>
      </c>
      <c r="DE441" s="7">
        <v>29</v>
      </c>
      <c r="DF441" s="8">
        <v>20</v>
      </c>
      <c r="DG441" s="7">
        <v>36</v>
      </c>
      <c r="DH441" s="8">
        <v>0.70833333333333337</v>
      </c>
      <c r="DI441" s="8">
        <v>18</v>
      </c>
      <c r="DJ441" s="8">
        <v>22</v>
      </c>
      <c r="DK441" s="8">
        <v>0.4</v>
      </c>
      <c r="DL441" s="8">
        <f t="shared" si="187"/>
        <v>0.48888888888888887</v>
      </c>
      <c r="DM441" s="8">
        <f t="shared" si="188"/>
        <v>0.44444444444444442</v>
      </c>
      <c r="DN441" s="8">
        <v>717.69230769230774</v>
      </c>
      <c r="DO441" s="8">
        <v>694.59090909090912</v>
      </c>
      <c r="DP441" s="8">
        <v>707.10416666666663</v>
      </c>
      <c r="DQ441" s="8">
        <v>613.05882352941171</v>
      </c>
      <c r="DR441" s="8">
        <v>639.42857142857144</v>
      </c>
      <c r="DS441" s="8">
        <v>627.63157894736844</v>
      </c>
      <c r="DT441" s="8">
        <v>671.98837209302326</v>
      </c>
      <c r="DU441" s="8">
        <f t="shared" si="189"/>
        <v>104.63348416289602</v>
      </c>
      <c r="DV441" s="8">
        <f t="shared" si="189"/>
        <v>55.162337662337677</v>
      </c>
      <c r="DW441" s="8">
        <f t="shared" si="189"/>
        <v>79.47258771929819</v>
      </c>
      <c r="EB441" s="7">
        <v>0.9473684</v>
      </c>
      <c r="EC441" s="7">
        <v>0.96052630000000006</v>
      </c>
      <c r="ED441" s="7">
        <v>0.9539474</v>
      </c>
      <c r="EE441" s="7">
        <v>446.08695652173901</v>
      </c>
      <c r="EF441" s="7">
        <v>454</v>
      </c>
      <c r="EG441" s="7">
        <v>450.1</v>
      </c>
      <c r="EH441" s="7">
        <v>7.9130434782608701</v>
      </c>
      <c r="EI441" s="7">
        <v>5.1217147005902498E-2</v>
      </c>
      <c r="EJ441" s="7">
        <v>7</v>
      </c>
      <c r="EK441">
        <v>50.533333333333374</v>
      </c>
      <c r="EL441">
        <v>29.269324101067518</v>
      </c>
      <c r="EM441">
        <v>45</v>
      </c>
      <c r="EN441">
        <v>-67.533333333333289</v>
      </c>
      <c r="EO441">
        <v>58.629685313840852</v>
      </c>
      <c r="EP441">
        <v>25</v>
      </c>
      <c r="EQ441">
        <v>0.6428571428571429</v>
      </c>
      <c r="ER441">
        <v>0.74827245804541076</v>
      </c>
      <c r="ES441" s="7">
        <v>0.9</v>
      </c>
      <c r="ET441" s="25">
        <v>380.78947368421052</v>
      </c>
      <c r="EU441" s="25">
        <v>478.11764705882354</v>
      </c>
      <c r="EV441" s="7">
        <v>0.98333333333333328</v>
      </c>
      <c r="EW441" s="7">
        <v>0.85</v>
      </c>
      <c r="EX441" s="7">
        <v>0.91666666666666663</v>
      </c>
    </row>
    <row r="442" spans="1:154" x14ac:dyDescent="0.25">
      <c r="A442" s="4">
        <v>4053</v>
      </c>
      <c r="B442" s="7" t="s">
        <v>290</v>
      </c>
      <c r="C442" s="7" t="str">
        <f t="shared" si="198"/>
        <v>00</v>
      </c>
      <c r="D442" s="7">
        <f t="shared" si="199"/>
        <v>1900</v>
      </c>
      <c r="E442" s="7">
        <f t="shared" si="200"/>
        <v>2000</v>
      </c>
      <c r="F442" s="7">
        <f t="shared" si="201"/>
        <v>19</v>
      </c>
      <c r="G442" s="7" t="s">
        <v>447</v>
      </c>
      <c r="H442" s="7">
        <f t="shared" si="202"/>
        <v>1</v>
      </c>
      <c r="I442" s="7"/>
      <c r="J442" s="7" t="s">
        <v>470</v>
      </c>
      <c r="K442" s="7">
        <f t="shared" si="186"/>
        <v>1</v>
      </c>
      <c r="L442" s="7">
        <v>12</v>
      </c>
      <c r="M442" s="7" t="s">
        <v>495</v>
      </c>
      <c r="N442" s="7">
        <f t="shared" si="172"/>
        <v>1</v>
      </c>
      <c r="O442" s="7" t="s">
        <v>494</v>
      </c>
      <c r="P442" s="7">
        <f t="shared" si="196"/>
        <v>0</v>
      </c>
      <c r="Q442" s="7" t="s">
        <v>494</v>
      </c>
      <c r="R442" s="7">
        <f t="shared" si="197"/>
        <v>0</v>
      </c>
      <c r="S442" s="7" t="s">
        <v>501</v>
      </c>
      <c r="T442" s="7">
        <f t="shared" si="176"/>
        <v>1</v>
      </c>
      <c r="U442" s="7" t="s">
        <v>506</v>
      </c>
      <c r="V442" s="25">
        <v>53</v>
      </c>
      <c r="W442" s="25">
        <v>60</v>
      </c>
      <c r="X442" s="25">
        <v>26</v>
      </c>
      <c r="Y442" s="7">
        <f t="shared" si="185"/>
        <v>4</v>
      </c>
      <c r="Z442" s="7" t="s">
        <v>514</v>
      </c>
      <c r="AA442" s="7">
        <f t="shared" si="191"/>
        <v>6</v>
      </c>
      <c r="AB442" s="7">
        <v>7</v>
      </c>
      <c r="AC442" s="7">
        <v>3</v>
      </c>
      <c r="AD442" s="7">
        <v>1</v>
      </c>
      <c r="AE442" s="7">
        <v>8</v>
      </c>
      <c r="AF442" s="7">
        <v>2</v>
      </c>
      <c r="AG442" s="7">
        <v>1</v>
      </c>
      <c r="AH442" s="7">
        <v>2</v>
      </c>
      <c r="AI442" s="7">
        <v>3</v>
      </c>
      <c r="AJ442" s="7">
        <v>2</v>
      </c>
      <c r="AK442" s="7">
        <v>0</v>
      </c>
      <c r="AL442" s="7">
        <v>15</v>
      </c>
      <c r="AM442" s="7">
        <v>25</v>
      </c>
      <c r="AN442" s="7">
        <v>23</v>
      </c>
      <c r="AO442" s="7">
        <v>33</v>
      </c>
      <c r="AP442" s="7">
        <v>33</v>
      </c>
      <c r="AQ442" s="7">
        <v>22</v>
      </c>
      <c r="AR442" s="7">
        <v>32</v>
      </c>
      <c r="AS442" s="7">
        <v>1</v>
      </c>
      <c r="AT442" s="8">
        <v>18</v>
      </c>
      <c r="AU442" s="8">
        <v>27</v>
      </c>
      <c r="AV442" s="8">
        <v>0.4</v>
      </c>
      <c r="AW442" s="8">
        <v>0.6</v>
      </c>
      <c r="AX442" s="8">
        <v>0.5</v>
      </c>
      <c r="AY442" s="8">
        <v>914.03846153846155</v>
      </c>
      <c r="AZ442" s="8">
        <v>773.27777777777783</v>
      </c>
      <c r="BA442" s="8">
        <v>856.4545454545455</v>
      </c>
      <c r="BB442" s="8">
        <v>880.94444444444446</v>
      </c>
      <c r="BC442" s="8">
        <v>766.77777777777783</v>
      </c>
      <c r="BD442" s="8">
        <v>812.44444444444446</v>
      </c>
      <c r="BE442" s="8">
        <v>834.20224719101122</v>
      </c>
      <c r="BF442" s="8">
        <v>33.09401709401709</v>
      </c>
      <c r="BG442" s="8">
        <v>6.5</v>
      </c>
      <c r="BH442" s="8">
        <v>44.010101010101039</v>
      </c>
      <c r="BM442" s="7">
        <v>0.96052630000000006</v>
      </c>
      <c r="BN442" s="7">
        <v>0.96052630000000006</v>
      </c>
      <c r="BO442" s="7">
        <v>0.96052630000000006</v>
      </c>
      <c r="BP442" s="7">
        <v>452.1</v>
      </c>
      <c r="BQ442" s="7">
        <v>463.847222222222</v>
      </c>
      <c r="BR442" s="7">
        <v>458.05633802816902</v>
      </c>
      <c r="BS442" s="7">
        <v>11.7472222222222</v>
      </c>
      <c r="BT442" s="7">
        <v>8.3113828811311394E-2</v>
      </c>
      <c r="BU442" s="7">
        <v>6</v>
      </c>
      <c r="BV442" s="39">
        <v>56.819444444444414</v>
      </c>
      <c r="BW442" s="39">
        <v>38.824023283923346</v>
      </c>
      <c r="BX442" s="39">
        <v>36</v>
      </c>
      <c r="BY442" s="39">
        <v>-44.895634920634947</v>
      </c>
      <c r="BZ442" s="39">
        <v>64.976630021720808</v>
      </c>
      <c r="CA442" s="39">
        <v>35</v>
      </c>
      <c r="CB442">
        <v>0.50704225352112675</v>
      </c>
      <c r="CC442">
        <v>1.2655895065274829</v>
      </c>
      <c r="CD442" s="7">
        <v>0.93333333333333335</v>
      </c>
      <c r="CE442" s="25">
        <v>378.20338983050846</v>
      </c>
      <c r="CF442" s="25">
        <v>460.16981132075472</v>
      </c>
      <c r="CG442" s="7">
        <v>1</v>
      </c>
      <c r="CH442" s="7">
        <v>0.9</v>
      </c>
      <c r="CI442" s="7">
        <v>0.95</v>
      </c>
      <c r="CJ442" s="8">
        <v>3</v>
      </c>
      <c r="CK442" s="8" t="s">
        <v>504</v>
      </c>
      <c r="CL442" s="8">
        <f t="shared" si="177"/>
        <v>3</v>
      </c>
      <c r="CM442" s="8" t="s">
        <v>639</v>
      </c>
      <c r="CN442" s="8">
        <v>1</v>
      </c>
      <c r="CO442" s="8" t="s">
        <v>639</v>
      </c>
      <c r="CP442" s="8">
        <v>1</v>
      </c>
      <c r="CQ442" s="7" t="s">
        <v>636</v>
      </c>
      <c r="CR442" s="7">
        <v>2</v>
      </c>
      <c r="CS442" s="7">
        <v>5</v>
      </c>
      <c r="CT442" s="7">
        <v>1</v>
      </c>
      <c r="CU442" s="8">
        <v>0</v>
      </c>
      <c r="CV442" s="8">
        <v>0</v>
      </c>
      <c r="CW442" s="7">
        <v>3</v>
      </c>
      <c r="CX442" s="7">
        <f t="shared" si="178"/>
        <v>0</v>
      </c>
      <c r="CY442" s="7">
        <f t="shared" si="179"/>
        <v>0</v>
      </c>
      <c r="CZ442" s="7">
        <v>1</v>
      </c>
      <c r="DA442" s="7">
        <v>0</v>
      </c>
      <c r="DB442" s="7">
        <v>2</v>
      </c>
      <c r="DC442" s="7">
        <v>0</v>
      </c>
      <c r="DD442" s="7">
        <v>0</v>
      </c>
      <c r="DE442" s="7">
        <v>15</v>
      </c>
      <c r="DF442" s="8">
        <v>25</v>
      </c>
      <c r="DG442" s="7">
        <v>39</v>
      </c>
      <c r="DH442" s="8">
        <v>0.91666666666666663</v>
      </c>
      <c r="DI442" s="8">
        <v>24</v>
      </c>
      <c r="DJ442" s="8">
        <v>31</v>
      </c>
      <c r="DK442" s="8">
        <v>0.53333333333333333</v>
      </c>
      <c r="DL442" s="8">
        <f t="shared" si="187"/>
        <v>0.68888888888888888</v>
      </c>
      <c r="DM442" s="8">
        <f t="shared" si="188"/>
        <v>0.61111111111111116</v>
      </c>
      <c r="DN442" s="8">
        <v>672.04761904761904</v>
      </c>
      <c r="DO442" s="8">
        <v>809.71428571428567</v>
      </c>
      <c r="DP442" s="8">
        <v>727.11428571428576</v>
      </c>
      <c r="DQ442" s="8">
        <v>828.56521739130437</v>
      </c>
      <c r="DR442" s="8">
        <v>736.25806451612902</v>
      </c>
      <c r="DS442" s="8">
        <v>775.57407407407402</v>
      </c>
      <c r="DT442" s="8">
        <v>756.51685393258424</v>
      </c>
      <c r="DU442" s="8">
        <f t="shared" si="189"/>
        <v>-156.51759834368534</v>
      </c>
      <c r="DV442" s="8">
        <f t="shared" si="189"/>
        <v>73.456221198156641</v>
      </c>
      <c r="DW442" s="8">
        <f t="shared" si="189"/>
        <v>-48.459788359788263</v>
      </c>
      <c r="EB442" s="7">
        <v>0.96052630000000006</v>
      </c>
      <c r="EC442" s="7">
        <v>0.9736842</v>
      </c>
      <c r="ED442" s="7">
        <v>0.96710529999999995</v>
      </c>
      <c r="EE442" s="7">
        <v>445.95774647887299</v>
      </c>
      <c r="EF442" s="7">
        <v>438.04166666666703</v>
      </c>
      <c r="EG442" s="7">
        <v>441.972027972028</v>
      </c>
      <c r="EH442" s="7">
        <v>-7.9160798122065303</v>
      </c>
      <c r="EI442" s="7">
        <v>6.9193070253453698E-2</v>
      </c>
      <c r="EJ442" s="7">
        <v>5</v>
      </c>
      <c r="EK442">
        <v>31.062785388127899</v>
      </c>
      <c r="EL442">
        <v>21.927120447316135</v>
      </c>
      <c r="EM442">
        <v>36</v>
      </c>
      <c r="EN442">
        <v>-43.063405088062574</v>
      </c>
      <c r="EO442">
        <v>26.482709029686223</v>
      </c>
      <c r="EP442">
        <v>35</v>
      </c>
      <c r="EQ442">
        <v>0.50704225352112675</v>
      </c>
      <c r="ER442">
        <v>0.72132673495293764</v>
      </c>
      <c r="ES442" s="7">
        <v>0.95833333333333337</v>
      </c>
      <c r="ET442" s="25">
        <v>407.50877192982455</v>
      </c>
      <c r="EU442" s="25">
        <v>468.93103448275861</v>
      </c>
      <c r="EV442" s="7">
        <v>0.98333333333333328</v>
      </c>
      <c r="EW442" s="7">
        <v>0.98333333333333328</v>
      </c>
      <c r="EX442" s="7">
        <v>0.98333333333333328</v>
      </c>
    </row>
    <row r="443" spans="1:154" x14ac:dyDescent="0.25">
      <c r="A443" s="4">
        <v>4054</v>
      </c>
      <c r="B443" s="7" t="s">
        <v>361</v>
      </c>
      <c r="C443" s="7" t="str">
        <f t="shared" si="198"/>
        <v>00</v>
      </c>
      <c r="D443" s="7">
        <f t="shared" si="199"/>
        <v>1900</v>
      </c>
      <c r="E443" s="7">
        <f t="shared" si="200"/>
        <v>2000</v>
      </c>
      <c r="F443" s="7">
        <f t="shared" si="201"/>
        <v>19</v>
      </c>
      <c r="G443" s="7" t="s">
        <v>449</v>
      </c>
      <c r="H443" s="7">
        <f t="shared" si="202"/>
        <v>0</v>
      </c>
      <c r="I443" s="7">
        <v>2001</v>
      </c>
      <c r="J443" s="7" t="s">
        <v>470</v>
      </c>
      <c r="K443" s="7">
        <f t="shared" si="186"/>
        <v>1</v>
      </c>
      <c r="L443" s="7">
        <v>12</v>
      </c>
      <c r="M443" s="7" t="s">
        <v>495</v>
      </c>
      <c r="N443" s="7">
        <f t="shared" ref="N443:N506" si="203">IF(M443="לא",0,1)</f>
        <v>1</v>
      </c>
      <c r="O443" s="7" t="s">
        <v>494</v>
      </c>
      <c r="P443" s="7">
        <f t="shared" si="196"/>
        <v>0</v>
      </c>
      <c r="Q443" s="7" t="s">
        <v>494</v>
      </c>
      <c r="R443" s="7">
        <f t="shared" si="197"/>
        <v>0</v>
      </c>
      <c r="S443" s="7" t="s">
        <v>501</v>
      </c>
      <c r="T443" s="7">
        <f t="shared" si="176"/>
        <v>1</v>
      </c>
      <c r="U443" s="7" t="s">
        <v>504</v>
      </c>
      <c r="V443" s="25">
        <v>55</v>
      </c>
      <c r="W443" s="25">
        <v>80</v>
      </c>
      <c r="X443" s="25">
        <v>27</v>
      </c>
      <c r="Y443" s="7">
        <f t="shared" si="185"/>
        <v>3</v>
      </c>
      <c r="Z443" s="7" t="s">
        <v>513</v>
      </c>
      <c r="AA443" s="7">
        <f t="shared" si="191"/>
        <v>5</v>
      </c>
      <c r="AB443" s="7">
        <v>6</v>
      </c>
      <c r="AC443" s="7">
        <v>3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23</v>
      </c>
      <c r="AM443" s="7">
        <v>33</v>
      </c>
      <c r="AN443" s="7">
        <v>32</v>
      </c>
      <c r="AO443" s="7">
        <v>34</v>
      </c>
      <c r="AP443" s="7">
        <v>39</v>
      </c>
      <c r="AQ443" s="7">
        <v>17</v>
      </c>
      <c r="AR443" s="7">
        <v>38</v>
      </c>
      <c r="AS443" s="7">
        <v>0.91666666666666663</v>
      </c>
      <c r="AT443" s="8">
        <v>25</v>
      </c>
      <c r="AU443" s="8">
        <v>22</v>
      </c>
      <c r="AV443" s="8">
        <v>0.55555555555555558</v>
      </c>
      <c r="AW443" s="8">
        <v>0.48888888888888887</v>
      </c>
      <c r="AX443" s="8">
        <v>0.52222222222222225</v>
      </c>
      <c r="AY443" s="8">
        <v>896.72222222222217</v>
      </c>
      <c r="AZ443" s="8">
        <v>1025.2941176470588</v>
      </c>
      <c r="BA443" s="8">
        <v>959.17142857142858</v>
      </c>
      <c r="BB443" s="8">
        <v>1139.45</v>
      </c>
      <c r="BC443" s="8">
        <v>897.25</v>
      </c>
      <c r="BD443" s="8">
        <v>1018.35</v>
      </c>
      <c r="BE443" s="8">
        <v>990.73333333333335</v>
      </c>
      <c r="BF443" s="8">
        <v>-242.72777777777787</v>
      </c>
      <c r="BG443" s="8">
        <v>128.04411764705878</v>
      </c>
      <c r="BH443" s="8">
        <v>-59.178571428571445</v>
      </c>
      <c r="BI443" s="7">
        <v>369</v>
      </c>
      <c r="BJ443" s="7">
        <v>480</v>
      </c>
      <c r="BK443" s="7">
        <v>1473.6833333333334</v>
      </c>
      <c r="BL443" s="7">
        <v>2818.6666666666665</v>
      </c>
      <c r="BM443" s="7">
        <v>1</v>
      </c>
      <c r="BN443" s="7">
        <v>1</v>
      </c>
      <c r="BO443" s="7">
        <v>1</v>
      </c>
      <c r="BP443" s="7">
        <v>486.066666666667</v>
      </c>
      <c r="BQ443" s="7">
        <v>488.53333333333302</v>
      </c>
      <c r="BR443" s="7">
        <v>487.3</v>
      </c>
      <c r="BS443" s="7">
        <v>2.4666666666667001</v>
      </c>
      <c r="BT443" s="7">
        <v>6.0058206213587401E-2</v>
      </c>
      <c r="BU443" s="7">
        <v>1</v>
      </c>
      <c r="BV443" s="39">
        <v>41.411382113821134</v>
      </c>
      <c r="BW443" s="39">
        <v>29.536414170416879</v>
      </c>
      <c r="BX443" s="39">
        <v>41</v>
      </c>
      <c r="BY443" s="39">
        <v>-48.00952380952382</v>
      </c>
      <c r="BZ443" s="39">
        <v>38.660679808628608</v>
      </c>
      <c r="CA443" s="39">
        <v>35</v>
      </c>
      <c r="CB443">
        <v>0.53947368421052633</v>
      </c>
      <c r="CC443">
        <v>0.86256598332696255</v>
      </c>
      <c r="CD443" s="7">
        <v>0.8666666666666667</v>
      </c>
      <c r="CE443" s="25">
        <v>542.98148148148152</v>
      </c>
      <c r="CF443" s="25">
        <v>629.58000000000004</v>
      </c>
      <c r="CG443" s="7">
        <v>0.91666666666666663</v>
      </c>
      <c r="CH443" s="7">
        <v>0.8666666666666667</v>
      </c>
      <c r="CI443" s="7">
        <v>0.89166666666666672</v>
      </c>
      <c r="CJ443" s="8">
        <v>3</v>
      </c>
      <c r="CK443" s="15" t="s">
        <v>507</v>
      </c>
      <c r="CL443" s="8">
        <f t="shared" si="177"/>
        <v>2</v>
      </c>
      <c r="CM443" s="15" t="s">
        <v>634</v>
      </c>
      <c r="CN443" s="8">
        <v>0</v>
      </c>
      <c r="CO443" s="15" t="s">
        <v>634</v>
      </c>
      <c r="CP443" s="8">
        <v>0</v>
      </c>
      <c r="CQ443" s="15" t="s">
        <v>635</v>
      </c>
      <c r="CR443" s="7">
        <v>0</v>
      </c>
      <c r="CS443" s="7">
        <v>2</v>
      </c>
      <c r="CT443" s="7">
        <v>2</v>
      </c>
      <c r="CU443" s="8">
        <v>0</v>
      </c>
      <c r="CV443" s="8">
        <v>4</v>
      </c>
      <c r="CW443" s="15">
        <v>4</v>
      </c>
      <c r="CX443" s="7">
        <f t="shared" si="178"/>
        <v>0</v>
      </c>
      <c r="CY443" s="7">
        <f t="shared" si="179"/>
        <v>0</v>
      </c>
      <c r="CZ443" s="7">
        <v>0</v>
      </c>
      <c r="DA443" s="7">
        <v>0</v>
      </c>
      <c r="DB443" s="7">
        <v>0</v>
      </c>
      <c r="DC443" s="7">
        <v>4</v>
      </c>
      <c r="DD443" s="7">
        <v>0</v>
      </c>
      <c r="DE443" s="7">
        <v>13</v>
      </c>
      <c r="DF443" s="8">
        <v>33</v>
      </c>
      <c r="DG443" s="7">
        <v>40</v>
      </c>
      <c r="DH443" s="8">
        <v>1</v>
      </c>
      <c r="DI443" s="8">
        <v>24</v>
      </c>
      <c r="DJ443" s="8">
        <v>25</v>
      </c>
      <c r="DK443" s="8">
        <v>0.53333333333333333</v>
      </c>
      <c r="DL443" s="8">
        <f t="shared" si="187"/>
        <v>0.55555555555555558</v>
      </c>
      <c r="DM443" s="8">
        <f t="shared" si="188"/>
        <v>0.5444444444444444</v>
      </c>
      <c r="DN443" s="8">
        <v>666.66666666666663</v>
      </c>
      <c r="DO443" s="8">
        <v>794.52631578947364</v>
      </c>
      <c r="DP443" s="8">
        <v>727.4</v>
      </c>
      <c r="DQ443" s="8">
        <v>846.52173913043475</v>
      </c>
      <c r="DR443" s="8">
        <v>717.84</v>
      </c>
      <c r="DS443" s="8">
        <v>779.5</v>
      </c>
      <c r="DT443" s="8">
        <v>755.81818181818187</v>
      </c>
      <c r="DU443" s="8">
        <f t="shared" si="189"/>
        <v>-179.85507246376812</v>
      </c>
      <c r="DV443" s="8">
        <f t="shared" si="189"/>
        <v>76.68631578947361</v>
      </c>
      <c r="DW443" s="8">
        <f t="shared" si="189"/>
        <v>-52.100000000000023</v>
      </c>
      <c r="EB443" s="7">
        <v>0.96052630000000006</v>
      </c>
      <c r="EC443" s="7">
        <v>0.98684210000000006</v>
      </c>
      <c r="ED443" s="7">
        <v>0.9736842</v>
      </c>
      <c r="EE443" s="7">
        <v>488.18571428571403</v>
      </c>
      <c r="EF443" s="7">
        <v>485.79729729729701</v>
      </c>
      <c r="EG443" s="7">
        <v>486.95833333333297</v>
      </c>
      <c r="EH443" s="7">
        <v>-2.3884169884170201</v>
      </c>
      <c r="EI443" s="7">
        <v>2.6105229718442698E-2</v>
      </c>
      <c r="EJ443" s="7">
        <v>5</v>
      </c>
      <c r="EK443">
        <v>36.213963963963955</v>
      </c>
      <c r="EL443">
        <v>25.478067910350735</v>
      </c>
      <c r="EM443">
        <v>36</v>
      </c>
      <c r="EN443">
        <v>-51.147147147147152</v>
      </c>
      <c r="EO443">
        <v>46.717796064624054</v>
      </c>
      <c r="EP443">
        <v>36</v>
      </c>
      <c r="EQ443">
        <v>0.5</v>
      </c>
      <c r="ER443">
        <v>0.70803487552841682</v>
      </c>
      <c r="ES443" s="7">
        <v>0.96666666666666667</v>
      </c>
      <c r="ET443" s="25">
        <v>460.24137931034483</v>
      </c>
      <c r="EU443" s="25">
        <v>506.56896551724139</v>
      </c>
      <c r="EV443" s="7">
        <v>0.98333333333333328</v>
      </c>
      <c r="EW443" s="7">
        <v>0.98333333333333328</v>
      </c>
      <c r="EX443" s="7">
        <v>0.98333333333333328</v>
      </c>
    </row>
    <row r="444" spans="1:154" x14ac:dyDescent="0.25">
      <c r="A444" s="4">
        <v>4055</v>
      </c>
      <c r="B444" s="7" t="s">
        <v>173</v>
      </c>
      <c r="C444" s="7" t="str">
        <f t="shared" si="198"/>
        <v>99</v>
      </c>
      <c r="D444" s="7">
        <f t="shared" si="199"/>
        <v>1999</v>
      </c>
      <c r="E444" s="7">
        <f t="shared" si="200"/>
        <v>1999</v>
      </c>
      <c r="F444" s="7">
        <f t="shared" si="201"/>
        <v>20</v>
      </c>
      <c r="G444" s="7" t="s">
        <v>447</v>
      </c>
      <c r="H444" s="7">
        <f t="shared" si="202"/>
        <v>1</v>
      </c>
      <c r="I444" s="7"/>
      <c r="J444" s="7" t="s">
        <v>470</v>
      </c>
      <c r="K444" s="7">
        <f t="shared" si="186"/>
        <v>1</v>
      </c>
      <c r="L444" s="7">
        <v>12</v>
      </c>
      <c r="M444" s="7" t="s">
        <v>495</v>
      </c>
      <c r="N444" s="7">
        <f t="shared" si="203"/>
        <v>1</v>
      </c>
      <c r="O444" s="7" t="s">
        <v>494</v>
      </c>
      <c r="P444" s="7">
        <f t="shared" si="196"/>
        <v>0</v>
      </c>
      <c r="Q444" s="7" t="s">
        <v>494</v>
      </c>
      <c r="R444" s="7">
        <f t="shared" si="197"/>
        <v>0</v>
      </c>
      <c r="S444" s="7" t="s">
        <v>501</v>
      </c>
      <c r="T444" s="7">
        <f t="shared" si="176"/>
        <v>1</v>
      </c>
      <c r="U444" s="7" t="s">
        <v>507</v>
      </c>
      <c r="V444" s="25">
        <v>56</v>
      </c>
      <c r="W444" s="25">
        <v>90</v>
      </c>
      <c r="X444" s="25">
        <v>33</v>
      </c>
      <c r="Y444" s="7">
        <f t="shared" si="185"/>
        <v>2</v>
      </c>
      <c r="Z444" s="7" t="s">
        <v>513</v>
      </c>
      <c r="AA444" s="7">
        <f t="shared" si="191"/>
        <v>5</v>
      </c>
      <c r="AB444" s="7">
        <v>7</v>
      </c>
      <c r="AC444" s="7">
        <v>2</v>
      </c>
      <c r="AD444" s="7">
        <v>1</v>
      </c>
      <c r="AE444" s="7">
        <v>9</v>
      </c>
      <c r="AF444" s="7">
        <v>1</v>
      </c>
      <c r="AG444" s="7">
        <v>3</v>
      </c>
      <c r="AH444" s="7">
        <v>3</v>
      </c>
      <c r="AI444" s="7">
        <v>2</v>
      </c>
      <c r="AJ444" s="7">
        <v>1</v>
      </c>
      <c r="AK444" s="7">
        <v>2</v>
      </c>
      <c r="AL444" s="7">
        <v>18.888888888888889</v>
      </c>
      <c r="AM444" s="7">
        <v>27</v>
      </c>
      <c r="AN444" s="7">
        <v>32</v>
      </c>
      <c r="AO444" s="7">
        <v>33</v>
      </c>
      <c r="AP444" s="7">
        <v>34</v>
      </c>
      <c r="AQ444" s="7">
        <v>25</v>
      </c>
      <c r="AR444" s="7">
        <v>38</v>
      </c>
      <c r="AS444" s="7">
        <v>0.875</v>
      </c>
      <c r="AT444" s="8">
        <v>23</v>
      </c>
      <c r="AU444" s="8">
        <v>25</v>
      </c>
      <c r="AV444" s="8">
        <v>0.51111111111111107</v>
      </c>
      <c r="AW444" s="8">
        <v>0.55555555555555558</v>
      </c>
      <c r="AX444" s="8">
        <v>0.53333333333333333</v>
      </c>
      <c r="AY444" s="8">
        <v>495.61904761904759</v>
      </c>
      <c r="AZ444" s="8">
        <v>588.9473684210526</v>
      </c>
      <c r="BA444" s="8">
        <v>539.95000000000005</v>
      </c>
      <c r="BB444" s="8">
        <v>569.17391304347825</v>
      </c>
      <c r="BC444" s="8">
        <v>518.70833333333337</v>
      </c>
      <c r="BD444" s="8">
        <v>543.40425531914889</v>
      </c>
      <c r="BE444" s="8">
        <v>541.81609195402302</v>
      </c>
      <c r="BF444" s="8">
        <v>-73.554865424430659</v>
      </c>
      <c r="BG444" s="8">
        <v>70.23903508771923</v>
      </c>
      <c r="BH444" s="8">
        <v>-3.4542553191488423</v>
      </c>
      <c r="BM444" s="7">
        <v>0.8947368</v>
      </c>
      <c r="BN444" s="7">
        <v>0.9736842</v>
      </c>
      <c r="BO444" s="7">
        <v>0.93421050000000005</v>
      </c>
      <c r="BP444" s="7">
        <v>397.74242424242402</v>
      </c>
      <c r="BQ444" s="7">
        <v>405.35211267605598</v>
      </c>
      <c r="BR444" s="7">
        <v>401.68613138686101</v>
      </c>
      <c r="BS444" s="7">
        <v>7.60968843363207</v>
      </c>
      <c r="BT444" s="7">
        <v>4.7097601918175303E-2</v>
      </c>
      <c r="BU444" s="7">
        <v>9</v>
      </c>
      <c r="BV444" s="39">
        <v>27.791137066300223</v>
      </c>
      <c r="BW444" s="39">
        <v>17.991934209783043</v>
      </c>
      <c r="BX444" s="39">
        <v>41</v>
      </c>
      <c r="BY444" s="39">
        <v>-30.721961398017751</v>
      </c>
      <c r="BZ444" s="39">
        <v>27.361673554412146</v>
      </c>
      <c r="CA444" s="39">
        <v>27</v>
      </c>
      <c r="CB444">
        <v>0.6029411764705882</v>
      </c>
      <c r="CC444">
        <v>0.90460165307327578</v>
      </c>
      <c r="CD444" s="7">
        <v>0.92500000000000004</v>
      </c>
      <c r="CE444" s="25">
        <v>385.16949152542372</v>
      </c>
      <c r="CF444" s="25">
        <v>442.57692307692309</v>
      </c>
      <c r="CG444" s="7">
        <v>1</v>
      </c>
      <c r="CH444" s="7">
        <v>0.8833333333333333</v>
      </c>
      <c r="CI444" s="7">
        <v>0.94166666666666665</v>
      </c>
      <c r="CJ444" s="8">
        <v>2</v>
      </c>
      <c r="CK444" s="8" t="s">
        <v>504</v>
      </c>
      <c r="CL444" s="8">
        <f t="shared" si="177"/>
        <v>3</v>
      </c>
      <c r="CM444" s="8" t="s">
        <v>639</v>
      </c>
      <c r="CN444" s="8">
        <v>1</v>
      </c>
      <c r="CO444" s="8" t="s">
        <v>634</v>
      </c>
      <c r="CP444" s="8">
        <v>0</v>
      </c>
      <c r="CQ444" s="7" t="s">
        <v>636</v>
      </c>
      <c r="CR444" s="7">
        <v>2</v>
      </c>
      <c r="CS444" s="7">
        <v>12</v>
      </c>
      <c r="CT444" s="7">
        <v>10</v>
      </c>
      <c r="CU444" s="8">
        <v>1</v>
      </c>
      <c r="CV444" s="8">
        <v>0</v>
      </c>
      <c r="CW444" s="7">
        <v>8</v>
      </c>
      <c r="CX444" s="7">
        <f t="shared" si="178"/>
        <v>0</v>
      </c>
      <c r="CY444" s="7">
        <f t="shared" si="179"/>
        <v>0</v>
      </c>
      <c r="CZ444" s="7">
        <v>0</v>
      </c>
      <c r="DA444" s="7">
        <v>0</v>
      </c>
      <c r="DB444" s="7">
        <v>4</v>
      </c>
      <c r="DC444" s="7">
        <v>4</v>
      </c>
      <c r="DD444" s="7">
        <v>0</v>
      </c>
      <c r="DE444" s="7">
        <v>33</v>
      </c>
      <c r="DF444" s="8">
        <v>18</v>
      </c>
      <c r="DG444" s="7">
        <v>38</v>
      </c>
      <c r="DH444" s="8">
        <v>0.95833333333333337</v>
      </c>
      <c r="DI444" s="8">
        <v>24</v>
      </c>
      <c r="DJ444" s="8">
        <v>28</v>
      </c>
      <c r="DK444" s="8">
        <v>0.53333333333333333</v>
      </c>
      <c r="DL444" s="8">
        <f t="shared" si="187"/>
        <v>0.62222222222222223</v>
      </c>
      <c r="DM444" s="8">
        <f t="shared" si="188"/>
        <v>0.57777777777777772</v>
      </c>
      <c r="DN444" s="8">
        <v>536.70000000000005</v>
      </c>
      <c r="DO444" s="8">
        <v>608.64705882352939</v>
      </c>
      <c r="DP444" s="8">
        <v>569.75675675675677</v>
      </c>
      <c r="DQ444" s="8">
        <v>544.58333333333337</v>
      </c>
      <c r="DR444" s="8">
        <v>500.37037037037038</v>
      </c>
      <c r="DS444" s="8">
        <v>521.17647058823525</v>
      </c>
      <c r="DT444" s="8">
        <v>541.60227272727275</v>
      </c>
      <c r="DU444" s="8">
        <f t="shared" si="189"/>
        <v>-7.8833333333333258</v>
      </c>
      <c r="DV444" s="8">
        <f t="shared" si="189"/>
        <v>108.27668845315901</v>
      </c>
      <c r="DW444" s="8">
        <f t="shared" si="189"/>
        <v>48.580286168521525</v>
      </c>
      <c r="EB444" s="7">
        <v>0.93421050000000005</v>
      </c>
      <c r="EC444" s="7">
        <v>0.9473684</v>
      </c>
      <c r="ED444" s="7">
        <v>0.94078949999999995</v>
      </c>
      <c r="EE444" s="7">
        <v>428.308823529412</v>
      </c>
      <c r="EF444" s="7">
        <v>419.2</v>
      </c>
      <c r="EG444" s="7">
        <v>423.68840579710098</v>
      </c>
      <c r="EH444" s="7">
        <v>-9.1088235294117794</v>
      </c>
      <c r="EI444" s="7">
        <v>4.3532011071932802E-2</v>
      </c>
      <c r="EJ444" s="7">
        <v>9</v>
      </c>
      <c r="EK444">
        <v>30.078787878787896</v>
      </c>
      <c r="EL444">
        <v>23.935212523200221</v>
      </c>
      <c r="EM444">
        <v>33</v>
      </c>
      <c r="EN444">
        <v>-46.057142857142829</v>
      </c>
      <c r="EO444">
        <v>47.187372921845409</v>
      </c>
      <c r="EP444">
        <v>35</v>
      </c>
      <c r="EQ444">
        <v>0.48529411764705882</v>
      </c>
      <c r="ER444">
        <v>0.65307541920445222</v>
      </c>
      <c r="ES444" s="7">
        <v>0.93333333333333335</v>
      </c>
      <c r="ET444" s="25">
        <v>369.33333333333331</v>
      </c>
      <c r="EU444" s="25">
        <v>404.78846153846155</v>
      </c>
      <c r="EV444" s="7">
        <v>1</v>
      </c>
      <c r="EW444" s="7">
        <v>0.8666666666666667</v>
      </c>
      <c r="EX444" s="7">
        <v>0.93333333333333335</v>
      </c>
    </row>
    <row r="445" spans="1:154" x14ac:dyDescent="0.25">
      <c r="A445" s="4">
        <v>4056</v>
      </c>
      <c r="B445" s="7" t="s">
        <v>362</v>
      </c>
      <c r="C445" s="7" t="str">
        <f t="shared" si="198"/>
        <v>00</v>
      </c>
      <c r="D445" s="7">
        <f t="shared" si="199"/>
        <v>1900</v>
      </c>
      <c r="E445" s="7">
        <f t="shared" si="200"/>
        <v>2000</v>
      </c>
      <c r="F445" s="7">
        <f t="shared" si="201"/>
        <v>19</v>
      </c>
      <c r="G445" s="7" t="s">
        <v>447</v>
      </c>
      <c r="H445" s="7">
        <f t="shared" si="202"/>
        <v>1</v>
      </c>
      <c r="I445" s="7"/>
      <c r="J445" s="7" t="s">
        <v>470</v>
      </c>
      <c r="K445" s="7">
        <f t="shared" si="186"/>
        <v>1</v>
      </c>
      <c r="L445" s="7">
        <v>12</v>
      </c>
      <c r="M445" s="7" t="s">
        <v>495</v>
      </c>
      <c r="N445" s="7">
        <f t="shared" si="203"/>
        <v>1</v>
      </c>
      <c r="O445" s="7" t="s">
        <v>495</v>
      </c>
      <c r="P445" s="7">
        <f t="shared" si="196"/>
        <v>1</v>
      </c>
      <c r="Q445" s="7" t="s">
        <v>495</v>
      </c>
      <c r="R445" s="7">
        <f t="shared" si="197"/>
        <v>1</v>
      </c>
      <c r="S445" s="7" t="s">
        <v>501</v>
      </c>
      <c r="T445" s="7">
        <f t="shared" si="176"/>
        <v>1</v>
      </c>
      <c r="U445" s="7" t="s">
        <v>504</v>
      </c>
      <c r="V445" s="25">
        <v>53</v>
      </c>
      <c r="W445" s="25">
        <v>60</v>
      </c>
      <c r="X445" s="25">
        <v>25</v>
      </c>
      <c r="Y445" s="7">
        <f t="shared" si="185"/>
        <v>3</v>
      </c>
      <c r="Z445" s="7" t="s">
        <v>514</v>
      </c>
      <c r="AA445" s="7">
        <f t="shared" si="191"/>
        <v>6</v>
      </c>
      <c r="AB445" s="7">
        <v>1</v>
      </c>
      <c r="AC445" s="7">
        <v>0</v>
      </c>
      <c r="AD445" s="7">
        <v>9</v>
      </c>
      <c r="AE445" s="7">
        <v>5</v>
      </c>
      <c r="AF445" s="7">
        <v>0</v>
      </c>
      <c r="AG445" s="7">
        <v>0</v>
      </c>
      <c r="AH445" s="7">
        <v>0</v>
      </c>
      <c r="AI445" s="7">
        <v>5</v>
      </c>
      <c r="AJ445" s="7">
        <v>0</v>
      </c>
      <c r="AK445" s="7">
        <v>0</v>
      </c>
      <c r="AL445" s="7">
        <v>18</v>
      </c>
      <c r="AM445" s="7">
        <v>30</v>
      </c>
      <c r="AN445" s="7">
        <v>31</v>
      </c>
      <c r="AO445" s="7">
        <v>39</v>
      </c>
      <c r="AP445" s="7">
        <v>37</v>
      </c>
      <c r="AQ445" s="7">
        <v>21</v>
      </c>
      <c r="AR445" s="7">
        <v>38</v>
      </c>
      <c r="AS445" s="7">
        <v>0.83333333333333337</v>
      </c>
      <c r="AT445" s="8">
        <v>23</v>
      </c>
      <c r="AU445" s="8">
        <v>21</v>
      </c>
      <c r="AV445" s="8">
        <v>0.51111111111111107</v>
      </c>
      <c r="AW445" s="8">
        <v>0.46666666666666667</v>
      </c>
      <c r="AX445" s="8">
        <v>0.48888888888888887</v>
      </c>
      <c r="AY445" s="8">
        <v>757.09523809523807</v>
      </c>
      <c r="AZ445" s="8">
        <v>833.08695652173913</v>
      </c>
      <c r="BA445" s="8">
        <v>796.81818181818187</v>
      </c>
      <c r="BB445" s="8">
        <v>859.78260869565213</v>
      </c>
      <c r="BC445" s="8">
        <v>1005.6190476190476</v>
      </c>
      <c r="BD445" s="8">
        <v>929.38636363636363</v>
      </c>
      <c r="BE445" s="8">
        <v>863.10227272727275</v>
      </c>
      <c r="BF445" s="8">
        <v>-102.68737060041406</v>
      </c>
      <c r="BG445" s="8">
        <v>-172.53209109730847</v>
      </c>
      <c r="BH445" s="8">
        <v>-132.56818181818176</v>
      </c>
      <c r="BM445" s="7">
        <v>0.96052630000000006</v>
      </c>
      <c r="BN445" s="7">
        <v>0.96052630000000006</v>
      </c>
      <c r="BO445" s="7">
        <v>0.96052630000000006</v>
      </c>
      <c r="BP445" s="7">
        <v>606.142857142857</v>
      </c>
      <c r="BQ445" s="7">
        <v>592.98591549295804</v>
      </c>
      <c r="BR445" s="7">
        <v>599.51773049645396</v>
      </c>
      <c r="BS445" s="7">
        <v>-13.1569416498994</v>
      </c>
      <c r="BT445" s="7">
        <v>6.96794867975533E-2</v>
      </c>
      <c r="BU445" s="7">
        <v>7</v>
      </c>
      <c r="BV445" s="39">
        <v>83.750621375310644</v>
      </c>
      <c r="BW445" s="39">
        <v>40.297466584746857</v>
      </c>
      <c r="BX445" s="39">
        <v>34</v>
      </c>
      <c r="BY445" s="39">
        <v>-104.68075117370897</v>
      </c>
      <c r="BZ445" s="39">
        <v>109.19020102554988</v>
      </c>
      <c r="CA445" s="39">
        <v>36</v>
      </c>
      <c r="CB445">
        <v>0.48571428571428571</v>
      </c>
      <c r="CC445">
        <v>0.80005751235328337</v>
      </c>
      <c r="CD445" s="7">
        <v>0.92500000000000004</v>
      </c>
      <c r="CE445" s="25">
        <v>487.34482758620692</v>
      </c>
      <c r="CF445" s="25">
        <v>603.86792452830184</v>
      </c>
      <c r="CG445" s="7">
        <v>0.98333333333333328</v>
      </c>
      <c r="CH445" s="7">
        <v>0.9</v>
      </c>
      <c r="CI445" s="7">
        <v>0.94166666666666665</v>
      </c>
      <c r="CJ445" s="8">
        <v>3</v>
      </c>
      <c r="CK445" s="8" t="s">
        <v>504</v>
      </c>
      <c r="CL445" s="8">
        <f t="shared" si="177"/>
        <v>3</v>
      </c>
      <c r="CM445" s="8" t="s">
        <v>631</v>
      </c>
      <c r="CN445" s="8">
        <v>2</v>
      </c>
      <c r="CO445" s="8" t="s">
        <v>631</v>
      </c>
      <c r="CP445" s="8">
        <v>2</v>
      </c>
      <c r="CS445" s="7">
        <v>8</v>
      </c>
      <c r="CT445" s="7">
        <v>2</v>
      </c>
      <c r="CU445" s="8"/>
      <c r="CV445" s="8">
        <v>1</v>
      </c>
      <c r="CW445" s="7">
        <v>0</v>
      </c>
      <c r="CX445" s="7">
        <f t="shared" si="178"/>
        <v>0</v>
      </c>
      <c r="CY445" s="7">
        <f t="shared" si="179"/>
        <v>0</v>
      </c>
      <c r="CZ445" s="7">
        <v>0</v>
      </c>
      <c r="DA445" s="7">
        <v>0</v>
      </c>
      <c r="DB445" s="7">
        <v>0</v>
      </c>
      <c r="DC445" s="7">
        <v>0</v>
      </c>
      <c r="DD445" s="7">
        <v>0</v>
      </c>
      <c r="DE445" s="7">
        <v>18</v>
      </c>
      <c r="DF445" s="8">
        <v>30</v>
      </c>
      <c r="DG445" s="7">
        <v>32</v>
      </c>
      <c r="DH445" s="8">
        <v>0.95833333333333337</v>
      </c>
      <c r="DI445" s="8">
        <v>23</v>
      </c>
      <c r="DJ445" s="8">
        <v>25</v>
      </c>
      <c r="DK445" s="8">
        <v>0.51111111111111107</v>
      </c>
      <c r="DL445" s="8">
        <f t="shared" si="187"/>
        <v>0.55555555555555558</v>
      </c>
      <c r="DM445" s="8">
        <f t="shared" si="188"/>
        <v>0.53333333333333333</v>
      </c>
      <c r="DN445" s="8">
        <v>766.3</v>
      </c>
      <c r="DO445" s="8">
        <v>777.11111111111109</v>
      </c>
      <c r="DP445" s="8">
        <v>771.42105263157896</v>
      </c>
      <c r="DQ445" s="8">
        <v>864.66666666666663</v>
      </c>
      <c r="DR445" s="8">
        <v>890.24</v>
      </c>
      <c r="DS445" s="8">
        <v>878.56521739130437</v>
      </c>
      <c r="DT445" s="8">
        <v>830.09523809523807</v>
      </c>
      <c r="DU445" s="8">
        <f t="shared" si="189"/>
        <v>-98.366666666666674</v>
      </c>
      <c r="DV445" s="8">
        <f t="shared" si="189"/>
        <v>-113.12888888888892</v>
      </c>
      <c r="DW445" s="8">
        <f t="shared" si="189"/>
        <v>-107.14416475972541</v>
      </c>
      <c r="EB445" s="7">
        <v>1</v>
      </c>
      <c r="EC445" s="7">
        <v>0.93421050000000005</v>
      </c>
      <c r="ED445" s="7">
        <v>0.96710529999999995</v>
      </c>
      <c r="EE445" s="7">
        <v>554.36986301369905</v>
      </c>
      <c r="EF445" s="7">
        <v>568.52173913043498</v>
      </c>
      <c r="EG445" s="7">
        <v>561.24647887323897</v>
      </c>
      <c r="EH445" s="7">
        <v>14.151876116736201</v>
      </c>
      <c r="EI445" s="7">
        <v>7.1303247785333396E-2</v>
      </c>
      <c r="EJ445" s="7">
        <v>6</v>
      </c>
      <c r="EK445">
        <v>68.730072463768181</v>
      </c>
      <c r="EL445">
        <v>46.050677851205862</v>
      </c>
      <c r="EM445">
        <v>48</v>
      </c>
      <c r="EN445">
        <v>-106.33011272141704</v>
      </c>
      <c r="EO445">
        <v>84.435249661853589</v>
      </c>
      <c r="EP445">
        <v>27</v>
      </c>
      <c r="EQ445">
        <v>0.64</v>
      </c>
      <c r="ER445">
        <v>0.6463838954430503</v>
      </c>
      <c r="ES445" s="7">
        <v>0.93333333333333335</v>
      </c>
      <c r="ET445" s="25">
        <v>470.58620689655174</v>
      </c>
      <c r="EU445" s="25">
        <v>574.22222222222217</v>
      </c>
      <c r="EV445" s="7">
        <v>0.98333333333333328</v>
      </c>
      <c r="EW445" s="7">
        <v>0.93333333333333335</v>
      </c>
      <c r="EX445" s="7">
        <v>0.95833333333333337</v>
      </c>
    </row>
    <row r="446" spans="1:154" x14ac:dyDescent="0.25">
      <c r="A446" s="4">
        <v>4057</v>
      </c>
      <c r="B446" s="7" t="s">
        <v>238</v>
      </c>
      <c r="C446" s="7" t="str">
        <f t="shared" si="198"/>
        <v>00</v>
      </c>
      <c r="D446" s="7">
        <f t="shared" si="199"/>
        <v>1900</v>
      </c>
      <c r="E446" s="7">
        <f t="shared" si="200"/>
        <v>2000</v>
      </c>
      <c r="F446" s="7">
        <f t="shared" si="201"/>
        <v>19</v>
      </c>
      <c r="G446" s="7" t="s">
        <v>447</v>
      </c>
      <c r="H446" s="7">
        <f t="shared" si="202"/>
        <v>1</v>
      </c>
      <c r="I446" s="7"/>
      <c r="J446" s="7" t="s">
        <v>470</v>
      </c>
      <c r="K446" s="7">
        <f t="shared" si="186"/>
        <v>1</v>
      </c>
      <c r="L446" s="7">
        <v>12</v>
      </c>
      <c r="M446" s="7" t="s">
        <v>495</v>
      </c>
      <c r="N446" s="7">
        <f t="shared" si="203"/>
        <v>1</v>
      </c>
      <c r="O446" s="7" t="s">
        <v>494</v>
      </c>
      <c r="P446" s="7">
        <f t="shared" si="196"/>
        <v>0</v>
      </c>
      <c r="Q446" s="7" t="s">
        <v>494</v>
      </c>
      <c r="R446" s="7">
        <f t="shared" si="197"/>
        <v>0</v>
      </c>
      <c r="S446" s="7" t="s">
        <v>501</v>
      </c>
      <c r="T446" s="7">
        <f t="shared" si="176"/>
        <v>1</v>
      </c>
      <c r="U446" s="7" t="s">
        <v>504</v>
      </c>
      <c r="V446" s="25">
        <v>53</v>
      </c>
      <c r="W446" s="25">
        <v>40</v>
      </c>
      <c r="X446" s="25">
        <v>33</v>
      </c>
      <c r="Y446" s="7">
        <f t="shared" si="185"/>
        <v>3</v>
      </c>
      <c r="Z446" s="7" t="s">
        <v>513</v>
      </c>
      <c r="AA446" s="7">
        <f t="shared" si="191"/>
        <v>5</v>
      </c>
      <c r="AB446" s="7">
        <v>2</v>
      </c>
      <c r="AC446" s="7">
        <v>0</v>
      </c>
      <c r="AD446" s="7">
        <v>9</v>
      </c>
      <c r="AE446" s="7">
        <v>0</v>
      </c>
      <c r="AF446" s="7">
        <v>0</v>
      </c>
      <c r="AG446" s="7">
        <v>0</v>
      </c>
      <c r="AH446" s="7">
        <v>0</v>
      </c>
      <c r="AI446" s="7">
        <v>0</v>
      </c>
      <c r="AJ446" s="7">
        <v>0</v>
      </c>
      <c r="AK446" s="7">
        <v>0</v>
      </c>
      <c r="AL446" s="7">
        <v>15</v>
      </c>
      <c r="AM446" s="7">
        <v>30</v>
      </c>
      <c r="AN446" s="7">
        <v>29</v>
      </c>
      <c r="AO446" s="7">
        <v>41</v>
      </c>
      <c r="AP446" s="7">
        <v>39</v>
      </c>
      <c r="AQ446" s="7">
        <v>14.857142857142858</v>
      </c>
      <c r="AR446" s="7">
        <v>29</v>
      </c>
      <c r="AS446" s="7">
        <v>1</v>
      </c>
      <c r="AT446" s="8">
        <v>22</v>
      </c>
      <c r="AU446" s="8">
        <v>29</v>
      </c>
      <c r="AV446" s="8">
        <v>0.48888888888888887</v>
      </c>
      <c r="AW446" s="8">
        <v>0.64444444444444449</v>
      </c>
      <c r="AX446" s="8">
        <v>0.56666666666666665</v>
      </c>
      <c r="AY446" s="8">
        <v>713.33333333333337</v>
      </c>
      <c r="AZ446" s="8">
        <v>887.6</v>
      </c>
      <c r="BA446" s="8">
        <v>785.94444444444446</v>
      </c>
      <c r="BB446" s="8">
        <v>1074.9000000000001</v>
      </c>
      <c r="BC446" s="8">
        <v>838.14285714285711</v>
      </c>
      <c r="BD446" s="8">
        <v>936.79166666666663</v>
      </c>
      <c r="BE446" s="8">
        <v>872.14285714285711</v>
      </c>
      <c r="BF446" s="8">
        <v>-361.56666666666672</v>
      </c>
      <c r="BG446" s="8">
        <v>49.457142857142912</v>
      </c>
      <c r="BH446" s="8">
        <v>-150.84722222222217</v>
      </c>
      <c r="BM446" s="7">
        <v>0.8947368</v>
      </c>
      <c r="BN446" s="7">
        <v>0.8947368</v>
      </c>
      <c r="BO446" s="7">
        <v>0.8947368</v>
      </c>
      <c r="BP446" s="7">
        <v>470.74242424242402</v>
      </c>
      <c r="BQ446" s="7">
        <v>493.22727272727298</v>
      </c>
      <c r="BR446" s="7">
        <v>481.98484848484901</v>
      </c>
      <c r="BS446" s="7">
        <v>22.484848484848499</v>
      </c>
      <c r="BT446" s="7">
        <v>6.0954723472743E-2</v>
      </c>
      <c r="BU446" s="7">
        <v>13</v>
      </c>
      <c r="BV446" s="39">
        <v>71.40480524208229</v>
      </c>
      <c r="BW446" s="39">
        <v>40.399595359056391</v>
      </c>
      <c r="BX446" s="39">
        <v>41</v>
      </c>
      <c r="BY446" s="39">
        <v>-51.792192881745102</v>
      </c>
      <c r="BZ446" s="39">
        <v>54.022951510823887</v>
      </c>
      <c r="CA446" s="39">
        <v>26</v>
      </c>
      <c r="CB446">
        <v>0.61194029850746268</v>
      </c>
      <c r="CC446">
        <v>1.3786789334276273</v>
      </c>
      <c r="CD446" s="7">
        <v>0.82499999999999996</v>
      </c>
      <c r="CE446" s="25">
        <v>545.16666666666663</v>
      </c>
      <c r="CF446" s="25">
        <v>614.95555555555552</v>
      </c>
      <c r="CG446" s="7">
        <v>0.91666666666666663</v>
      </c>
      <c r="CH446" s="7">
        <v>0.76666666666666672</v>
      </c>
      <c r="CI446" s="7">
        <v>0.84166666666666667</v>
      </c>
      <c r="CJ446" s="8">
        <v>3</v>
      </c>
      <c r="CK446" s="8" t="s">
        <v>507</v>
      </c>
      <c r="CL446" s="8">
        <f t="shared" si="177"/>
        <v>2</v>
      </c>
      <c r="CM446" s="8" t="s">
        <v>631</v>
      </c>
      <c r="CN446" s="8">
        <v>2</v>
      </c>
      <c r="CO446" s="8" t="s">
        <v>639</v>
      </c>
      <c r="CP446" s="8">
        <v>1</v>
      </c>
      <c r="CQ446" s="7" t="s">
        <v>633</v>
      </c>
      <c r="CR446" s="7">
        <v>2</v>
      </c>
      <c r="CS446" s="7">
        <v>3</v>
      </c>
      <c r="CT446" s="7">
        <v>3</v>
      </c>
      <c r="CU446" s="8">
        <v>0</v>
      </c>
      <c r="CV446" s="8">
        <v>0</v>
      </c>
      <c r="CW446" s="7">
        <v>1</v>
      </c>
      <c r="CX446" s="7">
        <f t="shared" si="178"/>
        <v>0</v>
      </c>
      <c r="CY446" s="7">
        <f t="shared" si="179"/>
        <v>0</v>
      </c>
      <c r="CZ446" s="7">
        <v>0</v>
      </c>
      <c r="DA446" s="7">
        <v>0</v>
      </c>
      <c r="DB446" s="7">
        <v>0</v>
      </c>
      <c r="DC446" s="7">
        <v>1</v>
      </c>
      <c r="DD446" s="7">
        <v>0</v>
      </c>
      <c r="DE446" s="7">
        <v>19</v>
      </c>
      <c r="DF446" s="8">
        <v>33</v>
      </c>
      <c r="DG446" s="7">
        <v>40</v>
      </c>
      <c r="DH446" s="8">
        <v>0.83333333333333337</v>
      </c>
      <c r="DI446" s="8">
        <v>21</v>
      </c>
      <c r="DJ446" s="8">
        <v>29</v>
      </c>
      <c r="DK446" s="8">
        <v>0.46666666666666667</v>
      </c>
      <c r="DL446" s="8">
        <f t="shared" si="187"/>
        <v>0.64444444444444449</v>
      </c>
      <c r="DM446" s="8">
        <f t="shared" si="188"/>
        <v>0.55555555555555558</v>
      </c>
      <c r="DN446" s="8">
        <v>715.0454545454545</v>
      </c>
      <c r="DO446" s="8">
        <v>807.06666666666672</v>
      </c>
      <c r="DP446" s="8">
        <v>752.35135135135135</v>
      </c>
      <c r="DQ446" s="8">
        <v>759.23529411764707</v>
      </c>
      <c r="DR446" s="8">
        <v>744.32</v>
      </c>
      <c r="DS446" s="8">
        <v>750.35714285714289</v>
      </c>
      <c r="DT446" s="8">
        <v>751.29113924050637</v>
      </c>
      <c r="DU446" s="8">
        <f t="shared" si="189"/>
        <v>-44.189839572192568</v>
      </c>
      <c r="DV446" s="8">
        <f t="shared" si="189"/>
        <v>62.74666666666667</v>
      </c>
      <c r="DW446" s="8">
        <f t="shared" si="189"/>
        <v>1.9942084942084648</v>
      </c>
      <c r="EB446" s="7">
        <v>0.90789470000000005</v>
      </c>
      <c r="EC446" s="7">
        <v>0.9736842</v>
      </c>
      <c r="ED446" s="7">
        <v>0.94078949999999995</v>
      </c>
      <c r="EE446" s="7">
        <v>495.55223880596998</v>
      </c>
      <c r="EF446" s="7">
        <v>489.28767123287702</v>
      </c>
      <c r="EG446" s="7">
        <v>492.28571428571399</v>
      </c>
      <c r="EH446" s="7">
        <v>-6.2645675730934203</v>
      </c>
      <c r="EI446" s="7">
        <v>6.1324285910520998E-2</v>
      </c>
      <c r="EJ446" s="7">
        <v>7</v>
      </c>
      <c r="EK446">
        <v>48.630528375733824</v>
      </c>
      <c r="EL446">
        <v>33.129135090381396</v>
      </c>
      <c r="EM446">
        <v>35</v>
      </c>
      <c r="EN446">
        <v>-72.318389373183919</v>
      </c>
      <c r="EO446">
        <v>62.836458917810248</v>
      </c>
      <c r="EP446">
        <v>33</v>
      </c>
      <c r="EQ446">
        <v>0.51470588235294112</v>
      </c>
      <c r="ER446">
        <v>0.67245037945723818</v>
      </c>
      <c r="ES446" s="7">
        <v>0.8666666666666667</v>
      </c>
      <c r="ET446" s="25">
        <v>436</v>
      </c>
      <c r="EU446" s="25">
        <v>555.08000000000004</v>
      </c>
      <c r="EV446" s="7">
        <v>0.96666666666666667</v>
      </c>
      <c r="EW446" s="7">
        <v>0.85</v>
      </c>
      <c r="EX446" s="7">
        <v>0.90833333333333333</v>
      </c>
    </row>
    <row r="447" spans="1:154" x14ac:dyDescent="0.25">
      <c r="A447" s="4">
        <v>4058</v>
      </c>
      <c r="B447" s="7" t="s">
        <v>361</v>
      </c>
      <c r="C447" s="7" t="str">
        <f t="shared" si="198"/>
        <v>00</v>
      </c>
      <c r="D447" s="7">
        <f t="shared" si="199"/>
        <v>1900</v>
      </c>
      <c r="E447" s="7">
        <f t="shared" si="200"/>
        <v>2000</v>
      </c>
      <c r="F447" s="7">
        <f t="shared" si="201"/>
        <v>19</v>
      </c>
      <c r="G447" s="7" t="s">
        <v>447</v>
      </c>
      <c r="H447" s="7">
        <f t="shared" si="202"/>
        <v>1</v>
      </c>
      <c r="I447" s="7"/>
      <c r="J447" s="7" t="s">
        <v>470</v>
      </c>
      <c r="K447" s="7">
        <f t="shared" si="186"/>
        <v>1</v>
      </c>
      <c r="L447" s="7">
        <v>12</v>
      </c>
      <c r="M447" s="7" t="s">
        <v>495</v>
      </c>
      <c r="N447" s="7">
        <f t="shared" si="203"/>
        <v>1</v>
      </c>
      <c r="O447" s="7" t="s">
        <v>494</v>
      </c>
      <c r="P447" s="7">
        <f t="shared" si="196"/>
        <v>0</v>
      </c>
      <c r="Q447" s="7" t="s">
        <v>495</v>
      </c>
      <c r="R447" s="7">
        <f t="shared" si="197"/>
        <v>1</v>
      </c>
      <c r="S447" s="7" t="s">
        <v>501</v>
      </c>
      <c r="T447" s="7">
        <f t="shared" si="176"/>
        <v>1</v>
      </c>
      <c r="U447" s="7" t="s">
        <v>504</v>
      </c>
      <c r="V447" s="25">
        <v>52</v>
      </c>
      <c r="W447" s="25">
        <v>30</v>
      </c>
      <c r="X447" s="25">
        <v>35</v>
      </c>
      <c r="Y447" s="7">
        <f t="shared" si="185"/>
        <v>3</v>
      </c>
      <c r="Z447" s="7" t="s">
        <v>514</v>
      </c>
      <c r="AA447" s="7">
        <f t="shared" si="191"/>
        <v>6</v>
      </c>
      <c r="AB447" s="7">
        <v>0</v>
      </c>
      <c r="AC447" s="7">
        <v>0</v>
      </c>
      <c r="AD447" s="7">
        <v>9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1</v>
      </c>
      <c r="AL447" s="7">
        <v>1</v>
      </c>
      <c r="AM447" s="9">
        <v>33.333333333333336</v>
      </c>
      <c r="AN447" s="7">
        <v>29.714285714285715</v>
      </c>
      <c r="AO447" s="7">
        <v>31.5</v>
      </c>
      <c r="AP447" s="7">
        <v>39</v>
      </c>
      <c r="AQ447" s="7">
        <v>24</v>
      </c>
      <c r="AR447" s="7">
        <v>33.333333333333336</v>
      </c>
      <c r="AS447" s="7">
        <v>0.95833333333333337</v>
      </c>
      <c r="AT447" s="8">
        <v>25</v>
      </c>
      <c r="AU447" s="8">
        <v>26</v>
      </c>
      <c r="AV447" s="8">
        <v>0.55555555555555558</v>
      </c>
      <c r="AW447" s="8">
        <v>0.57777777777777772</v>
      </c>
      <c r="AX447" s="8">
        <v>0.56666666666666665</v>
      </c>
      <c r="AY447" s="8">
        <v>768.5</v>
      </c>
      <c r="AZ447" s="8">
        <v>719.21052631578948</v>
      </c>
      <c r="BA447" s="8">
        <v>743.18918918918916</v>
      </c>
      <c r="BB447" s="8">
        <v>722.875</v>
      </c>
      <c r="BC447" s="8">
        <v>742.875</v>
      </c>
      <c r="BD447" s="8">
        <v>732.875</v>
      </c>
      <c r="BE447" s="8">
        <v>737.36470588235295</v>
      </c>
      <c r="BF447" s="8">
        <v>45.625</v>
      </c>
      <c r="BG447" s="8">
        <v>-23.66447368421052</v>
      </c>
      <c r="BH447" s="8">
        <v>10.314189189189165</v>
      </c>
      <c r="BM447" s="7">
        <v>1</v>
      </c>
      <c r="BN447" s="7">
        <v>0.9736842</v>
      </c>
      <c r="BO447" s="7">
        <v>0.98684210000000006</v>
      </c>
      <c r="BP447" s="7">
        <v>433.68</v>
      </c>
      <c r="BQ447" s="7">
        <v>432.38888888888903</v>
      </c>
      <c r="BR447" s="7">
        <v>433.04761904761898</v>
      </c>
      <c r="BS447" s="7">
        <v>-1.29111111111109</v>
      </c>
      <c r="BT447" s="7">
        <v>5.4818226181993598E-2</v>
      </c>
      <c r="BU447" s="7">
        <v>3</v>
      </c>
      <c r="BV447" s="39">
        <v>40.042652552926462</v>
      </c>
      <c r="BW447" s="39">
        <v>27.65612145111842</v>
      </c>
      <c r="BX447" s="39">
        <v>44</v>
      </c>
      <c r="BY447" s="39">
        <v>-55.132567388422501</v>
      </c>
      <c r="BZ447" s="39">
        <v>41.403499125729873</v>
      </c>
      <c r="CA447" s="39">
        <v>31</v>
      </c>
      <c r="CB447">
        <v>0.58666666666666667</v>
      </c>
      <c r="CC447">
        <v>0.72629762134631104</v>
      </c>
      <c r="CD447" s="7">
        <v>0.98333333333333328</v>
      </c>
      <c r="CE447" s="25">
        <v>393.67796610169489</v>
      </c>
      <c r="CF447" s="25">
        <v>481.5593220338983</v>
      </c>
      <c r="CG447" s="7">
        <v>1</v>
      </c>
      <c r="CH447" s="7">
        <v>1</v>
      </c>
      <c r="CI447" s="7">
        <v>1</v>
      </c>
      <c r="CJ447" s="8">
        <v>2</v>
      </c>
      <c r="CK447" s="8" t="s">
        <v>507</v>
      </c>
      <c r="CL447" s="8">
        <f t="shared" si="177"/>
        <v>2</v>
      </c>
      <c r="CM447" s="8" t="s">
        <v>631</v>
      </c>
      <c r="CN447" s="8">
        <v>2</v>
      </c>
      <c r="CO447" s="8" t="s">
        <v>632</v>
      </c>
      <c r="CP447" s="8">
        <v>2</v>
      </c>
      <c r="CQ447" s="7" t="s">
        <v>637</v>
      </c>
      <c r="CR447" s="7">
        <v>1</v>
      </c>
      <c r="CS447" s="7">
        <v>1.1428571428571428</v>
      </c>
      <c r="CT447" s="7">
        <v>0</v>
      </c>
      <c r="CU447" s="8">
        <v>9</v>
      </c>
      <c r="CV447" s="8">
        <v>1</v>
      </c>
      <c r="CW447" s="7">
        <v>7</v>
      </c>
      <c r="CX447" s="7">
        <f t="shared" si="178"/>
        <v>0</v>
      </c>
      <c r="CY447" s="7">
        <f t="shared" si="179"/>
        <v>0</v>
      </c>
      <c r="CZ447" s="7">
        <v>2</v>
      </c>
      <c r="DA447" s="7">
        <v>2</v>
      </c>
      <c r="DB447" s="7">
        <v>3</v>
      </c>
      <c r="DC447" s="7">
        <v>0</v>
      </c>
      <c r="DD447" s="7">
        <v>0</v>
      </c>
      <c r="DE447" s="7">
        <v>20</v>
      </c>
      <c r="DF447" s="8">
        <v>35</v>
      </c>
      <c r="DG447" s="7">
        <v>40</v>
      </c>
      <c r="DH447" s="8">
        <v>0.79166666666666663</v>
      </c>
      <c r="DI447" s="8">
        <v>22</v>
      </c>
      <c r="DJ447" s="8">
        <v>23</v>
      </c>
      <c r="DK447" s="8">
        <v>0.48888888888888887</v>
      </c>
      <c r="DL447" s="8">
        <f t="shared" si="187"/>
        <v>0.51111111111111107</v>
      </c>
      <c r="DM447" s="8">
        <f t="shared" si="188"/>
        <v>0.5</v>
      </c>
      <c r="DN447" s="8">
        <v>512.9545454545455</v>
      </c>
      <c r="DO447" s="8">
        <v>542.81818181818187</v>
      </c>
      <c r="DP447" s="8">
        <v>527.88636363636363</v>
      </c>
      <c r="DQ447" s="8">
        <v>536.4545454545455</v>
      </c>
      <c r="DR447" s="8">
        <v>600.42857142857144</v>
      </c>
      <c r="DS447" s="8">
        <v>567.69767441860461</v>
      </c>
      <c r="DT447" s="8">
        <v>547.56321839080465</v>
      </c>
      <c r="DU447" s="8">
        <f t="shared" si="189"/>
        <v>-23.5</v>
      </c>
      <c r="DV447" s="8">
        <f t="shared" si="189"/>
        <v>-57.610389610389575</v>
      </c>
      <c r="DW447" s="8">
        <f t="shared" si="189"/>
        <v>-39.81131078224098</v>
      </c>
      <c r="EB447" s="7">
        <v>0.9736842</v>
      </c>
      <c r="EC447" s="7">
        <v>0.90789470000000005</v>
      </c>
      <c r="ED447" s="7">
        <v>0.94078949999999995</v>
      </c>
      <c r="EE447" s="7">
        <v>424.42465753424699</v>
      </c>
      <c r="EF447" s="7">
        <v>426.20588235294099</v>
      </c>
      <c r="EG447" s="7">
        <v>425.28368794326201</v>
      </c>
      <c r="EH447" s="7">
        <v>1.7812248186945701</v>
      </c>
      <c r="EI447" s="7">
        <v>5.2446946679748897E-2</v>
      </c>
      <c r="EJ447" s="7">
        <v>7</v>
      </c>
      <c r="EK447">
        <v>26.833789329685381</v>
      </c>
      <c r="EL447">
        <v>16.996611503355481</v>
      </c>
      <c r="EM447">
        <v>43</v>
      </c>
      <c r="EN447">
        <v>-36.052182163187844</v>
      </c>
      <c r="EO447">
        <v>25.323669588256642</v>
      </c>
      <c r="EP447">
        <v>31</v>
      </c>
      <c r="EQ447">
        <v>0.58108108108108103</v>
      </c>
      <c r="ER447">
        <v>0.74430416467508098</v>
      </c>
      <c r="ES447" s="7">
        <v>0.90833333333333333</v>
      </c>
      <c r="ET447" s="25">
        <v>353.36206896551727</v>
      </c>
      <c r="EU447" s="25">
        <v>413.70588235294116</v>
      </c>
      <c r="EV447" s="7">
        <v>1</v>
      </c>
      <c r="EW447" s="7">
        <v>0.8666666666666667</v>
      </c>
      <c r="EX447" s="7">
        <v>0.93333333333333335</v>
      </c>
    </row>
    <row r="448" spans="1:154" x14ac:dyDescent="0.25">
      <c r="A448" s="4">
        <v>4059</v>
      </c>
      <c r="B448" s="7" t="s">
        <v>275</v>
      </c>
      <c r="C448" s="7" t="str">
        <f t="shared" si="198"/>
        <v>00</v>
      </c>
      <c r="D448" s="7">
        <f t="shared" si="199"/>
        <v>1900</v>
      </c>
      <c r="E448" s="7">
        <f t="shared" si="200"/>
        <v>2000</v>
      </c>
      <c r="F448" s="7">
        <f t="shared" si="201"/>
        <v>19</v>
      </c>
      <c r="G448" s="7" t="s">
        <v>447</v>
      </c>
      <c r="H448" s="7">
        <f t="shared" si="202"/>
        <v>1</v>
      </c>
      <c r="I448" s="7"/>
      <c r="J448" s="7" t="s">
        <v>470</v>
      </c>
      <c r="K448" s="7">
        <f t="shared" si="186"/>
        <v>1</v>
      </c>
      <c r="L448" s="7">
        <v>12</v>
      </c>
      <c r="M448" s="7" t="s">
        <v>494</v>
      </c>
      <c r="N448" s="7">
        <f t="shared" si="203"/>
        <v>0</v>
      </c>
      <c r="O448" s="7" t="s">
        <v>494</v>
      </c>
      <c r="P448" s="7">
        <f t="shared" si="196"/>
        <v>0</v>
      </c>
      <c r="Q448" s="7" t="s">
        <v>495</v>
      </c>
      <c r="R448" s="7">
        <f t="shared" si="197"/>
        <v>1</v>
      </c>
      <c r="S448" s="7" t="s">
        <v>501</v>
      </c>
      <c r="T448" s="7">
        <f t="shared" si="176"/>
        <v>1</v>
      </c>
      <c r="U448" s="7" t="s">
        <v>504</v>
      </c>
      <c r="V448" s="25">
        <v>47</v>
      </c>
      <c r="W448" s="25">
        <v>30</v>
      </c>
      <c r="X448" s="25">
        <v>24</v>
      </c>
      <c r="Y448" s="7">
        <f t="shared" si="185"/>
        <v>3</v>
      </c>
      <c r="Z448" s="7" t="s">
        <v>513</v>
      </c>
      <c r="AA448" s="7">
        <f t="shared" si="191"/>
        <v>5</v>
      </c>
      <c r="AB448" s="7">
        <v>0</v>
      </c>
      <c r="AC448" s="7">
        <v>1</v>
      </c>
      <c r="AD448" s="7">
        <v>0</v>
      </c>
      <c r="AE448" s="7">
        <v>1</v>
      </c>
      <c r="AF448" s="7">
        <v>0</v>
      </c>
      <c r="AG448" s="7">
        <v>0</v>
      </c>
      <c r="AH448" s="7">
        <v>0</v>
      </c>
      <c r="AI448" s="7">
        <v>1</v>
      </c>
      <c r="AJ448" s="7">
        <v>0</v>
      </c>
      <c r="AK448" s="7">
        <v>1</v>
      </c>
      <c r="AL448" s="7">
        <v>5</v>
      </c>
      <c r="AM448" s="7">
        <v>33</v>
      </c>
      <c r="AN448" s="7">
        <v>32</v>
      </c>
      <c r="AO448" s="7">
        <v>36</v>
      </c>
      <c r="AP448" s="7">
        <v>41.625</v>
      </c>
      <c r="AQ448" s="7">
        <v>13</v>
      </c>
      <c r="AR448" s="7">
        <v>38</v>
      </c>
      <c r="AS448" s="7">
        <v>0.91666666666666663</v>
      </c>
      <c r="AT448" s="8">
        <v>22</v>
      </c>
      <c r="AU448" s="8">
        <v>29</v>
      </c>
      <c r="AV448" s="8">
        <v>0.48888888888888887</v>
      </c>
      <c r="AW448" s="8">
        <v>0.64444444444444449</v>
      </c>
      <c r="AX448" s="8">
        <v>0.56666666666666665</v>
      </c>
      <c r="AY448" s="8">
        <v>614</v>
      </c>
      <c r="AZ448" s="8">
        <v>646.25</v>
      </c>
      <c r="BA448" s="8">
        <v>627.94594594594594</v>
      </c>
      <c r="BB448" s="8">
        <v>614.13636363636363</v>
      </c>
      <c r="BC448" s="8">
        <v>595.51724137931035</v>
      </c>
      <c r="BD448" s="8">
        <v>603.54901960784309</v>
      </c>
      <c r="BE448" s="8">
        <v>613.80681818181813</v>
      </c>
      <c r="BF448" s="8">
        <v>-0.13636363636362603</v>
      </c>
      <c r="BG448" s="8">
        <v>50.732758620689651</v>
      </c>
      <c r="BH448" s="8">
        <v>24.396926338102844</v>
      </c>
      <c r="BM448" s="7">
        <v>0.98684210000000006</v>
      </c>
      <c r="BN448" s="7">
        <v>0.98684210000000006</v>
      </c>
      <c r="BO448" s="7">
        <v>0.98684210000000006</v>
      </c>
      <c r="BP448" s="7">
        <v>537.33802816901402</v>
      </c>
      <c r="BQ448" s="7">
        <v>527.89189189189199</v>
      </c>
      <c r="BR448" s="7">
        <v>532.51724137931001</v>
      </c>
      <c r="BS448" s="7">
        <v>-9.4461362771222603</v>
      </c>
      <c r="BT448" s="7">
        <v>7.5978523385546295E-2</v>
      </c>
      <c r="BU448" s="7">
        <v>4</v>
      </c>
      <c r="BV448" s="39">
        <v>50.891891891891873</v>
      </c>
      <c r="BW448" s="39">
        <v>38.502525169713799</v>
      </c>
      <c r="BX448" s="39">
        <v>36</v>
      </c>
      <c r="BY448" s="39">
        <v>-92.450213371266159</v>
      </c>
      <c r="BZ448" s="39">
        <v>91.313017552346906</v>
      </c>
      <c r="CA448" s="39">
        <v>38</v>
      </c>
      <c r="CB448">
        <v>0.48648648648648651</v>
      </c>
      <c r="CC448">
        <v>0.55047890141170019</v>
      </c>
      <c r="CD448" s="7">
        <v>0.93333333333333335</v>
      </c>
      <c r="CE448" s="25">
        <v>380.50847457627117</v>
      </c>
      <c r="CF448" s="25">
        <v>455.8679245283019</v>
      </c>
      <c r="CG448" s="7">
        <v>0.98333333333333328</v>
      </c>
      <c r="CH448" s="7">
        <v>0.8833333333333333</v>
      </c>
      <c r="CI448" s="7">
        <v>0.93333333333333335</v>
      </c>
      <c r="CJ448" s="8">
        <v>2</v>
      </c>
      <c r="CK448" s="8" t="s">
        <v>507</v>
      </c>
      <c r="CL448" s="8">
        <f t="shared" si="177"/>
        <v>2</v>
      </c>
      <c r="CM448" s="8" t="s">
        <v>634</v>
      </c>
      <c r="CN448" s="8">
        <v>0</v>
      </c>
      <c r="CO448" s="8" t="s">
        <v>639</v>
      </c>
      <c r="CP448" s="8">
        <v>1</v>
      </c>
      <c r="CQ448" s="7" t="s">
        <v>633</v>
      </c>
      <c r="CR448" s="7">
        <v>2</v>
      </c>
      <c r="CS448" s="7">
        <v>2</v>
      </c>
      <c r="CT448" s="7">
        <v>1</v>
      </c>
      <c r="CU448" s="8">
        <v>0</v>
      </c>
      <c r="CV448" s="8">
        <v>0</v>
      </c>
      <c r="CW448" s="7">
        <v>8.4210526315789469</v>
      </c>
      <c r="CX448" s="7">
        <f t="shared" si="178"/>
        <v>0</v>
      </c>
      <c r="CY448" s="7">
        <f t="shared" si="179"/>
        <v>0</v>
      </c>
      <c r="CZ448" s="7">
        <v>0</v>
      </c>
      <c r="DA448" s="7">
        <v>0</v>
      </c>
      <c r="DB448" s="7">
        <v>0</v>
      </c>
      <c r="DC448" s="7">
        <v>8</v>
      </c>
      <c r="DD448" s="7">
        <v>0</v>
      </c>
      <c r="DE448" s="7">
        <v>23</v>
      </c>
      <c r="DF448" s="8">
        <v>26</v>
      </c>
      <c r="DG448" s="7">
        <v>31</v>
      </c>
      <c r="DH448" s="8">
        <v>1</v>
      </c>
      <c r="DI448" s="8">
        <v>20</v>
      </c>
      <c r="DJ448" s="8">
        <v>25</v>
      </c>
      <c r="DK448" s="8">
        <v>0.44444444444444442</v>
      </c>
      <c r="DL448" s="8">
        <f t="shared" si="187"/>
        <v>0.55555555555555558</v>
      </c>
      <c r="DM448" s="8">
        <f t="shared" si="188"/>
        <v>0.5</v>
      </c>
      <c r="DN448" s="8">
        <v>577.55999999999995</v>
      </c>
      <c r="DO448" s="8">
        <v>656.10526315789468</v>
      </c>
      <c r="DP448" s="8">
        <v>611.47727272727275</v>
      </c>
      <c r="DQ448" s="8">
        <v>691.55</v>
      </c>
      <c r="DR448" s="8">
        <v>704.16666666666663</v>
      </c>
      <c r="DS448" s="8">
        <v>698.43181818181813</v>
      </c>
      <c r="DT448" s="8">
        <v>654.9545454545455</v>
      </c>
      <c r="DU448" s="8">
        <f t="shared" si="189"/>
        <v>-113.99000000000001</v>
      </c>
      <c r="DV448" s="8">
        <f t="shared" si="189"/>
        <v>-48.061403508771946</v>
      </c>
      <c r="DW448" s="8">
        <f t="shared" si="189"/>
        <v>-86.954545454545382</v>
      </c>
      <c r="EB448" s="7">
        <v>0.9736842</v>
      </c>
      <c r="EC448" s="7">
        <v>0.9736842</v>
      </c>
      <c r="ED448" s="7">
        <v>0.9736842</v>
      </c>
      <c r="EE448" s="7">
        <v>501.13888888888903</v>
      </c>
      <c r="EF448" s="7">
        <v>528.63888888888903</v>
      </c>
      <c r="EG448" s="7">
        <v>514.88888888888903</v>
      </c>
      <c r="EH448" s="7">
        <v>27.5</v>
      </c>
      <c r="EI448" s="7">
        <v>5.83805637258481E-2</v>
      </c>
      <c r="EJ448" s="7">
        <v>5</v>
      </c>
      <c r="EK448">
        <v>57.778888888888851</v>
      </c>
      <c r="EL448">
        <v>38.410941149625693</v>
      </c>
      <c r="EM448">
        <v>50</v>
      </c>
      <c r="EN448">
        <v>-41.315656565656539</v>
      </c>
      <c r="EO448">
        <v>31.022685647657728</v>
      </c>
      <c r="EP448">
        <v>22</v>
      </c>
      <c r="EQ448">
        <v>0.69444444444444442</v>
      </c>
      <c r="ER448">
        <v>1.3984744208789193</v>
      </c>
      <c r="ES448" s="7">
        <v>0.96666666666666667</v>
      </c>
      <c r="ET448" s="25">
        <v>367.06779661016947</v>
      </c>
      <c r="EU448" s="25">
        <v>391.22807017543857</v>
      </c>
      <c r="EV448" s="7">
        <v>0.98333333333333328</v>
      </c>
      <c r="EW448" s="7">
        <v>0.95</v>
      </c>
      <c r="EX448" s="7">
        <v>0.96666666666666667</v>
      </c>
    </row>
    <row r="449" spans="1:154" x14ac:dyDescent="0.25">
      <c r="A449" s="4">
        <v>4060</v>
      </c>
      <c r="B449" s="7" t="s">
        <v>363</v>
      </c>
      <c r="C449" s="7" t="str">
        <f t="shared" si="198"/>
        <v>99</v>
      </c>
      <c r="D449" s="7">
        <f t="shared" si="199"/>
        <v>1999</v>
      </c>
      <c r="E449" s="7">
        <f t="shared" si="200"/>
        <v>1999</v>
      </c>
      <c r="F449" s="7">
        <f t="shared" si="201"/>
        <v>20</v>
      </c>
      <c r="G449" s="7" t="s">
        <v>465</v>
      </c>
      <c r="H449" s="7">
        <f t="shared" si="202"/>
        <v>0</v>
      </c>
      <c r="I449" s="7">
        <v>2000</v>
      </c>
      <c r="J449" s="7" t="s">
        <v>478</v>
      </c>
      <c r="K449" s="9">
        <f t="shared" si="186"/>
        <v>1</v>
      </c>
      <c r="L449" s="7">
        <v>12</v>
      </c>
      <c r="M449" s="7" t="s">
        <v>495</v>
      </c>
      <c r="N449" s="7">
        <f t="shared" si="203"/>
        <v>1</v>
      </c>
      <c r="O449" s="7" t="s">
        <v>494</v>
      </c>
      <c r="P449" s="7">
        <f t="shared" si="196"/>
        <v>0</v>
      </c>
      <c r="Q449" s="7" t="s">
        <v>495</v>
      </c>
      <c r="R449" s="7">
        <f t="shared" si="197"/>
        <v>1</v>
      </c>
      <c r="S449" s="7" t="s">
        <v>501</v>
      </c>
      <c r="T449" s="7">
        <f t="shared" si="176"/>
        <v>1</v>
      </c>
      <c r="U449" s="7" t="s">
        <v>506</v>
      </c>
      <c r="V449" s="25">
        <v>52</v>
      </c>
      <c r="W449" s="25">
        <v>40</v>
      </c>
      <c r="X449" s="25">
        <v>33</v>
      </c>
      <c r="Y449" s="7">
        <f t="shared" si="185"/>
        <v>4</v>
      </c>
      <c r="Z449" s="7" t="s">
        <v>514</v>
      </c>
      <c r="AA449" s="7">
        <f t="shared" si="191"/>
        <v>6</v>
      </c>
      <c r="AB449" s="7">
        <v>2</v>
      </c>
      <c r="AC449" s="7">
        <v>0</v>
      </c>
      <c r="AD449" s="7">
        <v>9</v>
      </c>
      <c r="AE449" s="7">
        <v>3</v>
      </c>
      <c r="AF449" s="7">
        <v>0</v>
      </c>
      <c r="AG449" s="7">
        <v>0</v>
      </c>
      <c r="AH449" s="7">
        <v>0</v>
      </c>
      <c r="AI449" s="7">
        <v>3</v>
      </c>
      <c r="AJ449" s="7">
        <v>0</v>
      </c>
      <c r="AK449" s="7">
        <v>1</v>
      </c>
      <c r="AL449" s="7">
        <v>18</v>
      </c>
      <c r="AM449" s="7">
        <v>35</v>
      </c>
      <c r="AN449" s="7">
        <v>34</v>
      </c>
      <c r="AO449" s="7">
        <v>39</v>
      </c>
      <c r="AP449" s="7">
        <v>40</v>
      </c>
      <c r="AQ449" s="7">
        <v>17</v>
      </c>
      <c r="AR449" s="7">
        <v>34</v>
      </c>
      <c r="AS449" s="7">
        <v>0.91666666666666663</v>
      </c>
      <c r="AT449" s="8">
        <v>29</v>
      </c>
      <c r="AU449" s="8">
        <v>28</v>
      </c>
      <c r="AV449" s="8">
        <v>0.64444444444444449</v>
      </c>
      <c r="AW449" s="8">
        <v>0.62222222222222223</v>
      </c>
      <c r="AX449" s="8">
        <v>0.6333333333333333</v>
      </c>
      <c r="AY449" s="8">
        <v>521.25</v>
      </c>
      <c r="AZ449" s="8">
        <v>532.625</v>
      </c>
      <c r="BA449" s="8">
        <v>526.9375</v>
      </c>
      <c r="BB449" s="8">
        <v>574.60714285714289</v>
      </c>
      <c r="BC449" s="8">
        <v>526.51851851851848</v>
      </c>
      <c r="BD449" s="8">
        <v>551</v>
      </c>
      <c r="BE449" s="8">
        <v>542.14942528735628</v>
      </c>
      <c r="BF449" s="8">
        <v>-53.35714285714289</v>
      </c>
      <c r="BG449" s="8">
        <v>6.1064814814815236</v>
      </c>
      <c r="BH449" s="8">
        <v>-24.0625</v>
      </c>
      <c r="BM449" s="26"/>
      <c r="BN449" s="26"/>
      <c r="BO449" s="26"/>
      <c r="BP449" s="26"/>
      <c r="BQ449" s="26"/>
      <c r="BR449" s="26"/>
      <c r="BS449" s="26"/>
      <c r="BT449" s="26"/>
      <c r="BU449" s="26"/>
      <c r="BV449" s="39"/>
      <c r="BW449" s="39"/>
      <c r="BX449" s="39"/>
      <c r="BY449" s="39"/>
      <c r="BZ449" s="39"/>
      <c r="CA449" s="39"/>
      <c r="CB449"/>
      <c r="CC449"/>
      <c r="CD449" s="7">
        <v>0.9</v>
      </c>
      <c r="CE449" s="25">
        <v>370.31034482758622</v>
      </c>
      <c r="CF449" s="25">
        <v>406.12</v>
      </c>
      <c r="CG449" s="7">
        <v>0.96666666666666667</v>
      </c>
      <c r="CH449" s="7">
        <v>0.85</v>
      </c>
      <c r="CI449" s="7">
        <v>0.90833333333333333</v>
      </c>
      <c r="CJ449" s="8">
        <v>2</v>
      </c>
      <c r="CK449" s="8" t="s">
        <v>507</v>
      </c>
      <c r="CL449" s="8">
        <f t="shared" si="177"/>
        <v>2</v>
      </c>
      <c r="CM449" s="8" t="s">
        <v>634</v>
      </c>
      <c r="CN449" s="8">
        <v>0</v>
      </c>
      <c r="CO449" s="8" t="s">
        <v>634</v>
      </c>
      <c r="CP449" s="8">
        <v>0</v>
      </c>
      <c r="CQ449" s="7" t="s">
        <v>633</v>
      </c>
      <c r="CR449" s="7">
        <v>2</v>
      </c>
      <c r="CS449" s="7">
        <v>2</v>
      </c>
      <c r="CT449" s="7">
        <v>0</v>
      </c>
      <c r="CU449" s="8">
        <v>9</v>
      </c>
      <c r="CV449" s="8">
        <v>1</v>
      </c>
      <c r="CW449" s="7">
        <v>10</v>
      </c>
      <c r="CX449" s="7">
        <f t="shared" si="178"/>
        <v>0</v>
      </c>
      <c r="CY449" s="7">
        <f t="shared" si="179"/>
        <v>0</v>
      </c>
      <c r="CZ449" s="7">
        <v>0</v>
      </c>
      <c r="DA449" s="7">
        <v>2</v>
      </c>
      <c r="DB449" s="7">
        <v>1</v>
      </c>
      <c r="DC449" s="7">
        <v>7</v>
      </c>
      <c r="DD449" s="7">
        <v>0</v>
      </c>
      <c r="DE449" s="7">
        <v>23.333333333333336</v>
      </c>
      <c r="DF449" s="8">
        <v>31</v>
      </c>
      <c r="DG449" s="7">
        <v>39</v>
      </c>
      <c r="DH449" s="41">
        <v>0.58333333333333337</v>
      </c>
      <c r="DI449" s="41">
        <v>27</v>
      </c>
      <c r="DJ449" s="41">
        <v>27</v>
      </c>
      <c r="DK449" s="41">
        <v>0.6</v>
      </c>
      <c r="DL449" s="41">
        <f t="shared" si="187"/>
        <v>0.6</v>
      </c>
      <c r="DM449" s="41">
        <f t="shared" si="188"/>
        <v>0.6</v>
      </c>
      <c r="DN449" s="41">
        <v>365.94444444444446</v>
      </c>
      <c r="DO449" s="41">
        <v>344.29411764705884</v>
      </c>
      <c r="DP449" s="41">
        <v>355.42857142857144</v>
      </c>
      <c r="DQ449" s="41">
        <v>376.52</v>
      </c>
      <c r="DR449" s="41">
        <v>398.66666666666669</v>
      </c>
      <c r="DS449" s="41">
        <v>387.36734693877548</v>
      </c>
      <c r="DT449" s="41">
        <v>374.0595238095238</v>
      </c>
      <c r="DU449" s="41">
        <f t="shared" si="189"/>
        <v>-10.575555555555525</v>
      </c>
      <c r="DV449" s="41">
        <f t="shared" si="189"/>
        <v>-54.372549019607845</v>
      </c>
      <c r="DW449" s="41">
        <f t="shared" si="189"/>
        <v>-31.938775510204039</v>
      </c>
      <c r="EB449" s="41">
        <v>0.381579</v>
      </c>
      <c r="EC449" s="41">
        <v>0.368421</v>
      </c>
      <c r="ED449" s="41">
        <v>0.375</v>
      </c>
      <c r="EE449" s="41">
        <v>452.92592592592598</v>
      </c>
      <c r="EF449" s="41">
        <v>475.81481481481501</v>
      </c>
      <c r="EG449" s="41">
        <v>464.37037037036998</v>
      </c>
      <c r="EH449" s="41">
        <v>22.8888888888889</v>
      </c>
      <c r="EI449" s="41">
        <v>8.1181481303045797E-2</v>
      </c>
      <c r="EJ449" s="41">
        <v>64</v>
      </c>
      <c r="EK449">
        <v>98.703703703703695</v>
      </c>
      <c r="EL449">
        <v>62.498790111746196</v>
      </c>
      <c r="EM449">
        <v>18</v>
      </c>
      <c r="EN449">
        <v>-157.68518518518519</v>
      </c>
      <c r="EO449">
        <v>121.79757797263454</v>
      </c>
      <c r="EP449">
        <v>10</v>
      </c>
      <c r="EQ449">
        <v>0.6428571428571429</v>
      </c>
      <c r="ER449">
        <v>0.62595419847328237</v>
      </c>
      <c r="ES449" s="41">
        <v>0.57499999999999996</v>
      </c>
      <c r="ET449" s="43">
        <v>304.14285714285717</v>
      </c>
      <c r="EU449" s="43">
        <v>370.7037037037037</v>
      </c>
      <c r="EV449" s="41">
        <v>0.71666666666666667</v>
      </c>
      <c r="EW449" s="41">
        <v>0.48333333333333334</v>
      </c>
      <c r="EX449" s="41">
        <v>0.6</v>
      </c>
    </row>
    <row r="450" spans="1:154" x14ac:dyDescent="0.25">
      <c r="A450" s="4">
        <v>4061</v>
      </c>
      <c r="B450" s="7" t="s">
        <v>364</v>
      </c>
      <c r="C450" s="7" t="str">
        <f t="shared" si="198"/>
        <v>98</v>
      </c>
      <c r="D450" s="7">
        <f t="shared" si="199"/>
        <v>1998</v>
      </c>
      <c r="E450" s="7">
        <f t="shared" si="200"/>
        <v>1998</v>
      </c>
      <c r="F450" s="7">
        <f t="shared" si="201"/>
        <v>21</v>
      </c>
      <c r="G450" s="7" t="s">
        <v>447</v>
      </c>
      <c r="H450" s="7">
        <f t="shared" si="202"/>
        <v>1</v>
      </c>
      <c r="I450" s="7"/>
      <c r="J450" s="7" t="s">
        <v>470</v>
      </c>
      <c r="K450" s="7">
        <f t="shared" si="186"/>
        <v>1</v>
      </c>
      <c r="L450" s="7">
        <v>12</v>
      </c>
      <c r="M450" s="7" t="s">
        <v>495</v>
      </c>
      <c r="N450" s="7">
        <f t="shared" si="203"/>
        <v>1</v>
      </c>
      <c r="O450" s="7" t="s">
        <v>494</v>
      </c>
      <c r="P450" s="7">
        <f t="shared" si="196"/>
        <v>0</v>
      </c>
      <c r="Q450" s="7" t="s">
        <v>494</v>
      </c>
      <c r="R450" s="7">
        <f t="shared" si="197"/>
        <v>0</v>
      </c>
      <c r="S450" s="7" t="s">
        <v>501</v>
      </c>
      <c r="T450" s="7">
        <f t="shared" si="176"/>
        <v>1</v>
      </c>
      <c r="U450" s="7" t="s">
        <v>504</v>
      </c>
      <c r="V450" s="25">
        <v>50</v>
      </c>
      <c r="W450" s="25">
        <v>40</v>
      </c>
      <c r="X450" s="25">
        <v>25</v>
      </c>
      <c r="Y450" s="7">
        <f t="shared" si="185"/>
        <v>3</v>
      </c>
      <c r="Z450" s="7" t="s">
        <v>513</v>
      </c>
      <c r="AA450" s="7">
        <f t="shared" si="191"/>
        <v>5</v>
      </c>
      <c r="AB450" s="7">
        <v>1</v>
      </c>
      <c r="AC450" s="7">
        <v>0</v>
      </c>
      <c r="AD450" s="7">
        <v>9</v>
      </c>
      <c r="AE450" s="7">
        <v>0</v>
      </c>
      <c r="AF450" s="7">
        <v>0</v>
      </c>
      <c r="AG450" s="7">
        <v>0</v>
      </c>
      <c r="AH450" s="7">
        <v>0</v>
      </c>
      <c r="AI450" s="7">
        <v>0</v>
      </c>
      <c r="AJ450" s="7">
        <v>0</v>
      </c>
      <c r="AK450" s="7">
        <v>1</v>
      </c>
      <c r="AL450" s="7">
        <v>0</v>
      </c>
      <c r="AM450" s="7">
        <v>31</v>
      </c>
      <c r="AN450" s="7">
        <v>28</v>
      </c>
      <c r="AO450" s="7">
        <v>40</v>
      </c>
      <c r="AP450" s="7">
        <v>40</v>
      </c>
      <c r="AQ450" s="7">
        <v>13.714285714285714</v>
      </c>
      <c r="AR450" s="7">
        <v>34</v>
      </c>
      <c r="AS450" s="7">
        <v>1</v>
      </c>
      <c r="AT450" s="8">
        <v>25</v>
      </c>
      <c r="AU450" s="8">
        <v>25</v>
      </c>
      <c r="AV450" s="8">
        <v>0.55555555555555558</v>
      </c>
      <c r="AW450" s="8">
        <v>0.55555555555555558</v>
      </c>
      <c r="AX450" s="8">
        <v>0.55555555555555558</v>
      </c>
      <c r="AY450" s="8">
        <v>619.75</v>
      </c>
      <c r="AZ450" s="8">
        <v>689.6</v>
      </c>
      <c r="BA450" s="8">
        <v>654.67499999999995</v>
      </c>
      <c r="BB450" s="8">
        <v>682.32</v>
      </c>
      <c r="BC450" s="8">
        <v>626.79166666666663</v>
      </c>
      <c r="BD450" s="8">
        <v>655.12244897959181</v>
      </c>
      <c r="BE450" s="8">
        <v>654.92134831460669</v>
      </c>
      <c r="BF450" s="8">
        <v>-62.57000000000005</v>
      </c>
      <c r="BG450" s="8">
        <v>62.808333333333394</v>
      </c>
      <c r="BH450" s="8">
        <v>-0.44744897959185437</v>
      </c>
      <c r="BM450" s="7">
        <v>0.9210526</v>
      </c>
      <c r="BN450" s="7">
        <v>0.9210526</v>
      </c>
      <c r="BO450" s="7">
        <v>0.9210526</v>
      </c>
      <c r="BP450" s="7">
        <v>636.47058823529403</v>
      </c>
      <c r="BQ450" s="7">
        <v>632.35294117647095</v>
      </c>
      <c r="BR450" s="7">
        <v>634.41176470588198</v>
      </c>
      <c r="BS450" s="7">
        <v>-4.1176470588235397</v>
      </c>
      <c r="BT450" s="7">
        <v>6.3892857794311503E-2</v>
      </c>
      <c r="BU450" s="7">
        <v>10</v>
      </c>
      <c r="BV450" s="39">
        <v>105.63865546218494</v>
      </c>
      <c r="BW450" s="39">
        <v>68.860896953580905</v>
      </c>
      <c r="BX450" s="39">
        <v>42</v>
      </c>
      <c r="BY450" s="39">
        <v>-181.41628959276019</v>
      </c>
      <c r="BZ450" s="39">
        <v>145.70684680927181</v>
      </c>
      <c r="CA450" s="39">
        <v>26</v>
      </c>
      <c r="CB450">
        <v>0.61764705882352944</v>
      </c>
      <c r="CC450">
        <v>0.58229972456894896</v>
      </c>
      <c r="CD450" s="7">
        <v>0.95</v>
      </c>
      <c r="CE450" s="25">
        <v>440.35593220338984</v>
      </c>
      <c r="CF450" s="25">
        <v>501.21818181818179</v>
      </c>
      <c r="CG450" s="7">
        <v>1</v>
      </c>
      <c r="CH450" s="7">
        <v>0.95</v>
      </c>
      <c r="CI450" s="7">
        <v>0.97499999999999998</v>
      </c>
      <c r="CJ450" s="8">
        <v>2</v>
      </c>
      <c r="CK450" s="8" t="s">
        <v>507</v>
      </c>
      <c r="CL450" s="8">
        <f t="shared" si="177"/>
        <v>2</v>
      </c>
      <c r="CM450" s="8" t="s">
        <v>639</v>
      </c>
      <c r="CN450" s="8">
        <v>1</v>
      </c>
      <c r="CO450" s="8" t="s">
        <v>639</v>
      </c>
      <c r="CP450" s="8">
        <v>1</v>
      </c>
      <c r="CQ450" s="7" t="s">
        <v>633</v>
      </c>
      <c r="CR450" s="7">
        <v>2</v>
      </c>
      <c r="CS450" s="7">
        <v>3</v>
      </c>
      <c r="CT450" s="7">
        <v>0</v>
      </c>
      <c r="CU450" s="8">
        <v>9</v>
      </c>
      <c r="CV450" s="8">
        <v>1</v>
      </c>
      <c r="CW450" s="7">
        <v>0</v>
      </c>
      <c r="CX450" s="7">
        <f t="shared" si="178"/>
        <v>0</v>
      </c>
      <c r="CY450" s="7">
        <f t="shared" si="179"/>
        <v>0</v>
      </c>
      <c r="CZ450" s="7">
        <v>0</v>
      </c>
      <c r="DA450" s="7">
        <v>0</v>
      </c>
      <c r="DB450" s="7">
        <v>0</v>
      </c>
      <c r="DC450" s="7">
        <v>0</v>
      </c>
      <c r="DD450" s="7">
        <v>0</v>
      </c>
      <c r="DE450" s="7">
        <v>8</v>
      </c>
      <c r="DF450" s="8">
        <v>31</v>
      </c>
      <c r="DG450" s="7">
        <v>39</v>
      </c>
      <c r="DH450" s="8">
        <v>0.91666666666666663</v>
      </c>
      <c r="DI450" s="8">
        <v>26</v>
      </c>
      <c r="DJ450" s="8">
        <v>28</v>
      </c>
      <c r="DK450" s="8">
        <v>0.57777777777777772</v>
      </c>
      <c r="DL450" s="8">
        <f t="shared" si="187"/>
        <v>0.62222222222222223</v>
      </c>
      <c r="DM450" s="8">
        <f t="shared" si="188"/>
        <v>0.6</v>
      </c>
      <c r="DN450" s="8">
        <v>657.05555555555554</v>
      </c>
      <c r="DO450" s="8">
        <v>644.11764705882354</v>
      </c>
      <c r="DP450" s="8">
        <v>650.7714285714286</v>
      </c>
      <c r="DQ450" s="8">
        <v>784.52</v>
      </c>
      <c r="DR450" s="8">
        <v>606.33333333333337</v>
      </c>
      <c r="DS450" s="8">
        <v>692</v>
      </c>
      <c r="DT450" s="8">
        <v>675.41379310344826</v>
      </c>
      <c r="DU450" s="8">
        <f t="shared" si="189"/>
        <v>-127.46444444444444</v>
      </c>
      <c r="DV450" s="8">
        <f t="shared" si="189"/>
        <v>37.784313725490165</v>
      </c>
      <c r="DW450" s="8">
        <f t="shared" si="189"/>
        <v>-41.228571428571399</v>
      </c>
      <c r="EB450" s="7">
        <v>1</v>
      </c>
      <c r="EC450" s="7">
        <v>0.96052630000000006</v>
      </c>
      <c r="ED450" s="7">
        <v>0.9802632</v>
      </c>
      <c r="EE450" s="7">
        <v>566.24657534246603</v>
      </c>
      <c r="EF450" s="7">
        <v>584.01408450704196</v>
      </c>
      <c r="EG450" s="7">
        <v>575.006944444444</v>
      </c>
      <c r="EH450" s="7">
        <v>17.767509164576499</v>
      </c>
      <c r="EI450" s="7">
        <v>5.74189186963667E-2</v>
      </c>
      <c r="EJ450" s="7">
        <v>5</v>
      </c>
      <c r="EK450">
        <v>76.020833333333215</v>
      </c>
      <c r="EL450">
        <v>47.39868123311976</v>
      </c>
      <c r="EM450">
        <v>48</v>
      </c>
      <c r="EN450">
        <v>-94.285256410256551</v>
      </c>
      <c r="EO450">
        <v>107.34520987375366</v>
      </c>
      <c r="EP450">
        <v>26</v>
      </c>
      <c r="EQ450">
        <v>0.64864864864864868</v>
      </c>
      <c r="ER450">
        <v>0.80628548118434673</v>
      </c>
      <c r="ES450" s="7">
        <v>0.9916666666666667</v>
      </c>
      <c r="ET450" s="25">
        <v>431.88135593220341</v>
      </c>
      <c r="EU450" s="25">
        <v>507.53333333333336</v>
      </c>
      <c r="EV450" s="7">
        <v>1</v>
      </c>
      <c r="EW450" s="7">
        <v>1</v>
      </c>
      <c r="EX450" s="7">
        <v>1</v>
      </c>
    </row>
    <row r="451" spans="1:154" x14ac:dyDescent="0.25">
      <c r="A451" s="4">
        <v>4062</v>
      </c>
      <c r="B451" s="9">
        <v>2000</v>
      </c>
      <c r="C451" s="9" t="str">
        <f t="shared" si="198"/>
        <v>00</v>
      </c>
      <c r="D451" s="9">
        <f t="shared" si="199"/>
        <v>1900</v>
      </c>
      <c r="E451" s="9">
        <f t="shared" si="200"/>
        <v>2000</v>
      </c>
      <c r="F451" s="9">
        <f t="shared" si="201"/>
        <v>19</v>
      </c>
      <c r="G451" s="7" t="s">
        <v>459</v>
      </c>
      <c r="H451" s="7">
        <f t="shared" si="202"/>
        <v>0</v>
      </c>
      <c r="I451" s="7">
        <v>2003</v>
      </c>
      <c r="J451" s="7" t="s">
        <v>476</v>
      </c>
      <c r="K451" s="7">
        <f t="shared" si="186"/>
        <v>0</v>
      </c>
      <c r="L451" s="7">
        <v>12</v>
      </c>
      <c r="M451" s="7" t="s">
        <v>495</v>
      </c>
      <c r="N451" s="7">
        <f t="shared" si="203"/>
        <v>1</v>
      </c>
      <c r="O451" s="7" t="s">
        <v>494</v>
      </c>
      <c r="P451" s="7">
        <f t="shared" si="196"/>
        <v>0</v>
      </c>
      <c r="Q451" s="7" t="s">
        <v>494</v>
      </c>
      <c r="R451" s="7">
        <f t="shared" si="197"/>
        <v>0</v>
      </c>
      <c r="S451" s="7" t="s">
        <v>501</v>
      </c>
      <c r="T451" s="7">
        <f t="shared" ref="T451:T465" si="204">IF(ISNUMBER(SEARCH("טוראי",S451)),1,2)</f>
        <v>1</v>
      </c>
      <c r="U451" s="7" t="s">
        <v>504</v>
      </c>
      <c r="V451" s="25">
        <v>56</v>
      </c>
      <c r="W451" s="25">
        <v>90</v>
      </c>
      <c r="X451" s="25">
        <v>28</v>
      </c>
      <c r="Y451" s="7">
        <f t="shared" si="185"/>
        <v>3</v>
      </c>
      <c r="Z451" s="7" t="s">
        <v>513</v>
      </c>
      <c r="AA451" s="7">
        <f t="shared" si="191"/>
        <v>5</v>
      </c>
      <c r="AB451" s="7">
        <v>2</v>
      </c>
      <c r="AC451" s="7">
        <v>0</v>
      </c>
      <c r="AD451" s="7">
        <v>9</v>
      </c>
      <c r="AE451" s="7">
        <v>0</v>
      </c>
      <c r="AF451" s="7">
        <v>0</v>
      </c>
      <c r="AG451" s="7">
        <v>0</v>
      </c>
      <c r="AH451" s="7">
        <v>0</v>
      </c>
      <c r="AI451" s="7">
        <v>0</v>
      </c>
      <c r="AJ451" s="7">
        <v>0</v>
      </c>
      <c r="AK451" s="7">
        <v>0</v>
      </c>
      <c r="AL451" s="7">
        <v>23</v>
      </c>
      <c r="AM451" s="7">
        <v>22</v>
      </c>
      <c r="AN451" s="7">
        <v>33</v>
      </c>
      <c r="AO451" s="7">
        <v>31.5</v>
      </c>
      <c r="AP451" s="7">
        <v>40</v>
      </c>
      <c r="AQ451" s="7">
        <v>15</v>
      </c>
      <c r="AR451" s="7">
        <v>39</v>
      </c>
      <c r="AS451" s="7">
        <v>1</v>
      </c>
      <c r="AT451" s="8">
        <v>26</v>
      </c>
      <c r="AU451" s="8">
        <v>24</v>
      </c>
      <c r="AV451" s="8">
        <v>0.57777777777777772</v>
      </c>
      <c r="AW451" s="8">
        <v>0.53333333333333333</v>
      </c>
      <c r="AX451" s="8">
        <v>0.55555555555555558</v>
      </c>
      <c r="AY451" s="8">
        <v>559.26315789473688</v>
      </c>
      <c r="AZ451" s="8">
        <v>636.84210526315792</v>
      </c>
      <c r="BA451" s="8">
        <v>598.0526315789474</v>
      </c>
      <c r="BB451" s="8">
        <v>563.76</v>
      </c>
      <c r="BC451" s="8">
        <v>598.83333333333337</v>
      </c>
      <c r="BD451" s="8">
        <v>580.9387755102041</v>
      </c>
      <c r="BE451" s="8">
        <v>588.41379310344826</v>
      </c>
      <c r="BF451" s="8">
        <v>-4.4968421052631129</v>
      </c>
      <c r="BG451" s="8">
        <v>38.008771929824547</v>
      </c>
      <c r="BH451" s="8">
        <v>17.113856068743303</v>
      </c>
      <c r="BM451" s="9"/>
      <c r="BN451" s="9"/>
      <c r="BO451" s="9"/>
      <c r="BP451" s="9"/>
      <c r="BQ451" s="9"/>
      <c r="BR451" s="9"/>
      <c r="BS451" s="9"/>
      <c r="BT451" s="9"/>
      <c r="BU451" s="9"/>
      <c r="BV451" s="39"/>
      <c r="BW451" s="39"/>
      <c r="BX451" s="39"/>
      <c r="BY451" s="39"/>
      <c r="BZ451" s="39"/>
      <c r="CA451" s="39"/>
      <c r="CB451"/>
      <c r="CC451"/>
      <c r="CD451" s="7">
        <v>0.90833333333333333</v>
      </c>
      <c r="CE451" s="25">
        <v>350.48275862068965</v>
      </c>
      <c r="CF451" s="25">
        <v>385.62745098039215</v>
      </c>
      <c r="CG451" s="7">
        <v>0.96666666666666667</v>
      </c>
      <c r="CH451" s="7">
        <v>0.85</v>
      </c>
      <c r="CI451" s="7">
        <v>0.90833333333333333</v>
      </c>
      <c r="CJ451" s="8">
        <v>2</v>
      </c>
      <c r="CK451" s="8" t="s">
        <v>507</v>
      </c>
      <c r="CL451" s="8">
        <f t="shared" ref="CL451:CL514" si="205">IF(ISNUMBER(SEARCH("טובה מאוד",CK451)),4,IF(ISNUMBER(SEARCH("די טובה",CK451)),3,IF(ISNUMBER(SEARCH("די רעה",CK451)),2,1)))</f>
        <v>2</v>
      </c>
      <c r="CM451" s="8" t="s">
        <v>634</v>
      </c>
      <c r="CN451" s="8">
        <v>0</v>
      </c>
      <c r="CO451" s="8" t="s">
        <v>634</v>
      </c>
      <c r="CP451" s="8">
        <v>0</v>
      </c>
      <c r="CQ451" s="7" t="s">
        <v>633</v>
      </c>
      <c r="CR451" s="7">
        <v>2</v>
      </c>
      <c r="CS451" s="7">
        <v>5</v>
      </c>
      <c r="CT451" s="7">
        <v>4</v>
      </c>
      <c r="CU451" s="8">
        <v>1</v>
      </c>
      <c r="CV451" s="8">
        <v>2</v>
      </c>
      <c r="CW451" s="7">
        <v>0</v>
      </c>
      <c r="CX451" s="7">
        <f t="shared" ref="CX451:CX514" si="206">IF(CW451&gt;=33,1,0)</f>
        <v>0</v>
      </c>
      <c r="CY451" s="7">
        <f t="shared" ref="CY451:CY514" si="207">IF(CW451&gt;=25,1,0)</f>
        <v>0</v>
      </c>
      <c r="CZ451" s="7">
        <v>0</v>
      </c>
      <c r="DA451" s="7">
        <v>0</v>
      </c>
      <c r="DB451" s="7">
        <v>0</v>
      </c>
      <c r="DC451" s="7">
        <v>0</v>
      </c>
      <c r="DD451" s="7">
        <v>0</v>
      </c>
      <c r="DE451" s="7">
        <v>7</v>
      </c>
      <c r="DF451" s="8">
        <v>23</v>
      </c>
      <c r="DG451" s="7">
        <v>40</v>
      </c>
      <c r="DH451" s="8">
        <v>0.875</v>
      </c>
      <c r="DI451" s="8">
        <v>26</v>
      </c>
      <c r="DJ451" s="8">
        <v>28</v>
      </c>
      <c r="DK451" s="8">
        <v>0.57777777777777772</v>
      </c>
      <c r="DL451" s="8">
        <f t="shared" si="187"/>
        <v>0.62222222222222223</v>
      </c>
      <c r="DM451" s="8">
        <f t="shared" si="188"/>
        <v>0.6</v>
      </c>
      <c r="DN451" s="8">
        <v>513.26315789473688</v>
      </c>
      <c r="DO451" s="8">
        <v>539.17647058823525</v>
      </c>
      <c r="DP451" s="8">
        <v>525.5</v>
      </c>
      <c r="DQ451" s="8">
        <v>474.88461538461536</v>
      </c>
      <c r="DR451" s="8">
        <v>464.66666666666669</v>
      </c>
      <c r="DS451" s="8">
        <v>469.67924528301887</v>
      </c>
      <c r="DT451" s="8">
        <v>492.25842696629212</v>
      </c>
      <c r="DU451" s="8">
        <f t="shared" si="189"/>
        <v>38.37854251012152</v>
      </c>
      <c r="DV451" s="8">
        <f t="shared" si="189"/>
        <v>74.509803921568562</v>
      </c>
      <c r="DW451" s="8">
        <f t="shared" si="189"/>
        <v>55.820754716981128</v>
      </c>
      <c r="EB451" s="7">
        <v>0.9736842</v>
      </c>
      <c r="EC451" s="7">
        <v>0.9210526</v>
      </c>
      <c r="ED451" s="7">
        <v>0.9473684</v>
      </c>
      <c r="EE451" s="7">
        <v>420</v>
      </c>
      <c r="EF451" s="7">
        <v>410.33823529411802</v>
      </c>
      <c r="EG451" s="7">
        <v>415.273381294964</v>
      </c>
      <c r="EH451" s="7">
        <v>-9.6617647058823799</v>
      </c>
      <c r="EI451" s="7">
        <v>9.8445798144847593E-2</v>
      </c>
      <c r="EJ451" s="7">
        <v>8</v>
      </c>
      <c r="EK451">
        <v>43.367647058823472</v>
      </c>
      <c r="EL451">
        <v>29.413367603381118</v>
      </c>
      <c r="EM451">
        <v>34</v>
      </c>
      <c r="EN451">
        <v>-58.391494435612152</v>
      </c>
      <c r="EO451">
        <v>55.650768503786949</v>
      </c>
      <c r="EP451">
        <v>37</v>
      </c>
      <c r="EQ451">
        <v>0.47887323943661969</v>
      </c>
      <c r="ER451">
        <v>0.74270486614526776</v>
      </c>
      <c r="ES451" s="7">
        <v>0.95833333333333337</v>
      </c>
      <c r="ET451" s="25">
        <v>334.73333333333335</v>
      </c>
      <c r="EU451" s="25">
        <v>375.5272727272727</v>
      </c>
      <c r="EV451" s="7">
        <v>1</v>
      </c>
      <c r="EW451" s="7">
        <v>0.93333333333333335</v>
      </c>
      <c r="EX451" s="7">
        <v>0.96666666666666667</v>
      </c>
    </row>
    <row r="452" spans="1:154" x14ac:dyDescent="0.25">
      <c r="A452" s="4">
        <v>4063</v>
      </c>
      <c r="B452" s="7" t="s">
        <v>296</v>
      </c>
      <c r="C452" s="7" t="str">
        <f t="shared" si="198"/>
        <v>00</v>
      </c>
      <c r="D452" s="7">
        <f t="shared" si="199"/>
        <v>1900</v>
      </c>
      <c r="E452" s="7">
        <f t="shared" si="200"/>
        <v>2000</v>
      </c>
      <c r="F452" s="7">
        <f t="shared" si="201"/>
        <v>19</v>
      </c>
      <c r="G452" s="7" t="s">
        <v>447</v>
      </c>
      <c r="H452" s="7">
        <f t="shared" si="202"/>
        <v>1</v>
      </c>
      <c r="I452" s="7"/>
      <c r="J452" s="7" t="s">
        <v>470</v>
      </c>
      <c r="K452" s="7">
        <f t="shared" si="186"/>
        <v>1</v>
      </c>
      <c r="L452" s="7">
        <v>12</v>
      </c>
      <c r="M452" s="7" t="s">
        <v>494</v>
      </c>
      <c r="N452" s="7">
        <f t="shared" si="203"/>
        <v>0</v>
      </c>
      <c r="O452" s="7" t="s">
        <v>494</v>
      </c>
      <c r="P452" s="7">
        <f t="shared" si="196"/>
        <v>0</v>
      </c>
      <c r="Q452" s="7" t="s">
        <v>495</v>
      </c>
      <c r="R452" s="7">
        <f t="shared" si="197"/>
        <v>1</v>
      </c>
      <c r="S452" s="7" t="s">
        <v>501</v>
      </c>
      <c r="T452" s="7">
        <f t="shared" si="204"/>
        <v>1</v>
      </c>
      <c r="U452" s="7" t="s">
        <v>504</v>
      </c>
      <c r="V452" s="25">
        <v>46</v>
      </c>
      <c r="W452" s="25">
        <v>30</v>
      </c>
      <c r="X452" s="25">
        <v>20</v>
      </c>
      <c r="Y452" s="7">
        <f t="shared" si="185"/>
        <v>3</v>
      </c>
      <c r="Z452" s="7" t="s">
        <v>514</v>
      </c>
      <c r="AA452" s="7">
        <f t="shared" si="191"/>
        <v>6</v>
      </c>
      <c r="AB452" s="7">
        <v>0</v>
      </c>
      <c r="AC452" s="7">
        <v>0</v>
      </c>
      <c r="AD452" s="7">
        <v>9</v>
      </c>
      <c r="AE452" s="7">
        <v>0</v>
      </c>
      <c r="AF452" s="7">
        <v>0</v>
      </c>
      <c r="AG452" s="7">
        <v>0</v>
      </c>
      <c r="AH452" s="7">
        <v>0</v>
      </c>
      <c r="AI452" s="7">
        <v>0</v>
      </c>
      <c r="AJ452" s="7">
        <v>0</v>
      </c>
      <c r="AK452" s="7">
        <v>1</v>
      </c>
      <c r="AL452" s="7">
        <v>31.111111111111111</v>
      </c>
      <c r="AM452" s="7">
        <v>31</v>
      </c>
      <c r="AN452" s="7">
        <v>28</v>
      </c>
      <c r="AO452" s="7">
        <v>41</v>
      </c>
      <c r="AP452" s="7">
        <v>37</v>
      </c>
      <c r="AQ452" s="7">
        <v>12</v>
      </c>
      <c r="AR452" s="7">
        <v>40</v>
      </c>
      <c r="AS452" s="7">
        <v>0.91666666666666663</v>
      </c>
      <c r="AT452" s="8">
        <v>17</v>
      </c>
      <c r="AU452" s="8">
        <v>28</v>
      </c>
      <c r="AV452" s="8">
        <v>0.37777777777777777</v>
      </c>
      <c r="AW452" s="8">
        <v>0.62222222222222223</v>
      </c>
      <c r="AX452" s="8">
        <v>0.5</v>
      </c>
      <c r="AY452" s="8">
        <v>595.2962962962963</v>
      </c>
      <c r="AZ452" s="8">
        <v>643.11764705882354</v>
      </c>
      <c r="BA452" s="8">
        <v>613.77272727272725</v>
      </c>
      <c r="BB452" s="8">
        <v>701.3125</v>
      </c>
      <c r="BC452" s="8">
        <v>755.25</v>
      </c>
      <c r="BD452" s="8">
        <v>735.63636363636363</v>
      </c>
      <c r="BE452" s="8">
        <v>674.7045454545455</v>
      </c>
      <c r="BF452" s="8">
        <v>-106.0162037037037</v>
      </c>
      <c r="BG452" s="8">
        <v>-112.13235294117646</v>
      </c>
      <c r="BH452" s="8">
        <v>-121.86363636363637</v>
      </c>
      <c r="BM452" s="7">
        <v>0.9473684</v>
      </c>
      <c r="BN452" s="7">
        <v>0.96052630000000006</v>
      </c>
      <c r="BO452" s="7">
        <v>0.9539474</v>
      </c>
      <c r="BP452" s="7">
        <v>419.92857142857099</v>
      </c>
      <c r="BQ452" s="7">
        <v>424.76056338028201</v>
      </c>
      <c r="BR452" s="7">
        <v>422.36170212766001</v>
      </c>
      <c r="BS452" s="7">
        <v>4.8319919517102203</v>
      </c>
      <c r="BT452" s="7">
        <v>5.4050133138946001E-2</v>
      </c>
      <c r="BU452" s="7">
        <v>7</v>
      </c>
      <c r="BV452" s="39">
        <v>37.582785602503847</v>
      </c>
      <c r="BW452" s="39">
        <v>26.593473626177076</v>
      </c>
      <c r="BX452" s="39">
        <v>45</v>
      </c>
      <c r="BY452" s="39">
        <v>-54.119436619718371</v>
      </c>
      <c r="BZ452" s="39">
        <v>38.870369177562438</v>
      </c>
      <c r="CA452" s="39">
        <v>25</v>
      </c>
      <c r="CB452">
        <v>0.6428571428571429</v>
      </c>
      <c r="CC452">
        <v>0.69444155279344855</v>
      </c>
      <c r="CD452" s="7">
        <v>0.95833333333333337</v>
      </c>
      <c r="CE452" s="25">
        <v>382.06779661016947</v>
      </c>
      <c r="CF452" s="25">
        <v>439.53571428571428</v>
      </c>
      <c r="CG452" s="7">
        <v>1</v>
      </c>
      <c r="CH452" s="7">
        <v>0.95</v>
      </c>
      <c r="CI452" s="7">
        <v>0.97499999999999998</v>
      </c>
      <c r="CJ452" s="8">
        <v>2</v>
      </c>
      <c r="CK452" s="8" t="s">
        <v>507</v>
      </c>
      <c r="CL452" s="8">
        <f t="shared" si="205"/>
        <v>2</v>
      </c>
      <c r="CM452" s="8" t="s">
        <v>631</v>
      </c>
      <c r="CN452" s="8">
        <v>2</v>
      </c>
      <c r="CO452" s="8" t="s">
        <v>640</v>
      </c>
      <c r="CP452" s="8">
        <v>3</v>
      </c>
      <c r="CQ452" s="7" t="s">
        <v>636</v>
      </c>
      <c r="CR452" s="7">
        <v>2</v>
      </c>
      <c r="CS452" s="7">
        <v>5</v>
      </c>
      <c r="CT452" s="7">
        <v>0</v>
      </c>
      <c r="CU452" s="8">
        <v>9</v>
      </c>
      <c r="CV452" s="8">
        <v>0</v>
      </c>
      <c r="CW452" s="7">
        <v>0</v>
      </c>
      <c r="CX452" s="7">
        <f t="shared" si="206"/>
        <v>0</v>
      </c>
      <c r="CY452" s="7">
        <f t="shared" si="207"/>
        <v>0</v>
      </c>
      <c r="CZ452" s="7">
        <v>0</v>
      </c>
      <c r="DA452" s="7">
        <v>0</v>
      </c>
      <c r="DB452" s="7">
        <v>0</v>
      </c>
      <c r="DC452" s="7">
        <v>0</v>
      </c>
      <c r="DD452" s="7">
        <v>0</v>
      </c>
      <c r="DE452" s="7">
        <v>26</v>
      </c>
      <c r="DF452" s="8">
        <v>18</v>
      </c>
      <c r="DG452" s="7">
        <v>39</v>
      </c>
      <c r="DH452" s="8">
        <v>0.95833333333333337</v>
      </c>
      <c r="DI452" s="8">
        <v>16</v>
      </c>
      <c r="DJ452" s="8">
        <v>25</v>
      </c>
      <c r="DK452" s="8">
        <v>0.35555555555555557</v>
      </c>
      <c r="DL452" s="8">
        <f t="shared" si="187"/>
        <v>0.55555555555555558</v>
      </c>
      <c r="DM452" s="8">
        <f t="shared" si="188"/>
        <v>0.45555555555555555</v>
      </c>
      <c r="DN452" s="8">
        <v>780.13793103448279</v>
      </c>
      <c r="DO452" s="8">
        <v>787.21052631578948</v>
      </c>
      <c r="DP452" s="8">
        <v>782.9375</v>
      </c>
      <c r="DQ452" s="8">
        <v>758.2</v>
      </c>
      <c r="DR452" s="8">
        <v>775.68</v>
      </c>
      <c r="DS452" s="8">
        <v>769.125</v>
      </c>
      <c r="DT452" s="8">
        <v>776.65909090909088</v>
      </c>
      <c r="DU452" s="8">
        <f t="shared" si="189"/>
        <v>21.937931034482745</v>
      </c>
      <c r="DV452" s="8">
        <f t="shared" si="189"/>
        <v>11.53052631578953</v>
      </c>
      <c r="DW452" s="8">
        <f t="shared" si="189"/>
        <v>13.8125</v>
      </c>
      <c r="EB452" s="7">
        <v>0.9736842</v>
      </c>
      <c r="EC452" s="7">
        <v>0.98684210000000006</v>
      </c>
      <c r="ED452" s="7">
        <v>0.9802632</v>
      </c>
      <c r="EE452" s="7">
        <v>454.87671232876698</v>
      </c>
      <c r="EF452" s="7">
        <v>452.58108108108098</v>
      </c>
      <c r="EG452" s="7">
        <v>453.72108843537399</v>
      </c>
      <c r="EH452" s="7">
        <v>-2.2956312476859999</v>
      </c>
      <c r="EI452" s="7">
        <v>4.2317370834088701E-2</v>
      </c>
      <c r="EJ452" s="7">
        <v>3</v>
      </c>
      <c r="EK452">
        <v>38.747747747747731</v>
      </c>
      <c r="EL452">
        <v>27.913059468444015</v>
      </c>
      <c r="EM452">
        <v>36</v>
      </c>
      <c r="EN452">
        <v>-45.418918918918948</v>
      </c>
      <c r="EO452">
        <v>36.909562304011139</v>
      </c>
      <c r="EP452">
        <v>38</v>
      </c>
      <c r="EQ452">
        <v>0.48648648648648651</v>
      </c>
      <c r="ER452">
        <v>0.85311911137558172</v>
      </c>
      <c r="ES452" s="7">
        <v>0.98333333333333328</v>
      </c>
      <c r="ET452" s="25">
        <v>414.33898305084745</v>
      </c>
      <c r="EU452" s="25">
        <v>448.83050847457628</v>
      </c>
      <c r="EV452" s="7">
        <v>1</v>
      </c>
      <c r="EW452" s="7">
        <v>1</v>
      </c>
      <c r="EX452" s="7">
        <v>1</v>
      </c>
    </row>
    <row r="453" spans="1:154" x14ac:dyDescent="0.25">
      <c r="A453" s="3">
        <v>4064</v>
      </c>
      <c r="B453" s="17" t="s">
        <v>365</v>
      </c>
      <c r="C453" s="7" t="str">
        <f t="shared" si="198"/>
        <v>00</v>
      </c>
      <c r="D453" s="7">
        <f t="shared" si="199"/>
        <v>1900</v>
      </c>
      <c r="E453" s="7">
        <f t="shared" si="200"/>
        <v>2000</v>
      </c>
      <c r="F453" s="7">
        <f t="shared" si="201"/>
        <v>19</v>
      </c>
      <c r="G453" s="17" t="s">
        <v>447</v>
      </c>
      <c r="H453" s="7">
        <f t="shared" si="202"/>
        <v>1</v>
      </c>
      <c r="I453" s="17"/>
      <c r="J453" s="17" t="s">
        <v>470</v>
      </c>
      <c r="K453" s="7">
        <f t="shared" si="186"/>
        <v>1</v>
      </c>
      <c r="L453" s="17">
        <v>12</v>
      </c>
      <c r="M453" s="17" t="s">
        <v>495</v>
      </c>
      <c r="N453" s="7">
        <f t="shared" si="203"/>
        <v>1</v>
      </c>
      <c r="O453" s="17" t="s">
        <v>494</v>
      </c>
      <c r="P453" s="7">
        <f t="shared" si="196"/>
        <v>0</v>
      </c>
      <c r="Q453" s="17" t="s">
        <v>495</v>
      </c>
      <c r="R453" s="7">
        <f t="shared" si="197"/>
        <v>1</v>
      </c>
      <c r="S453" s="17" t="s">
        <v>501</v>
      </c>
      <c r="T453" s="7">
        <f t="shared" si="204"/>
        <v>1</v>
      </c>
      <c r="U453" s="17" t="s">
        <v>506</v>
      </c>
      <c r="V453" s="25">
        <v>50</v>
      </c>
      <c r="W453" s="25">
        <v>30</v>
      </c>
      <c r="X453" s="25">
        <v>34</v>
      </c>
      <c r="Y453" s="7">
        <f t="shared" si="185"/>
        <v>4</v>
      </c>
      <c r="Z453" s="17" t="s">
        <v>514</v>
      </c>
      <c r="AA453" s="7">
        <f t="shared" si="191"/>
        <v>6</v>
      </c>
      <c r="AB453" s="7">
        <v>9</v>
      </c>
      <c r="AC453" s="7">
        <v>1</v>
      </c>
      <c r="AD453" s="7">
        <v>0</v>
      </c>
      <c r="AE453" s="7">
        <v>11</v>
      </c>
      <c r="AF453" s="7">
        <v>2</v>
      </c>
      <c r="AG453" s="7">
        <v>0</v>
      </c>
      <c r="AH453" s="7">
        <v>3</v>
      </c>
      <c r="AI453" s="7">
        <v>6</v>
      </c>
      <c r="AJ453" s="7">
        <v>1</v>
      </c>
      <c r="AK453" s="7">
        <v>2</v>
      </c>
      <c r="AL453" s="7">
        <v>5</v>
      </c>
      <c r="AM453" s="7">
        <v>25</v>
      </c>
      <c r="AN453" s="7">
        <v>26.285714285714285</v>
      </c>
      <c r="AO453" s="7">
        <v>40</v>
      </c>
      <c r="AP453" s="7">
        <v>39</v>
      </c>
      <c r="AQ453" s="7">
        <v>18</v>
      </c>
      <c r="AR453" s="7">
        <v>31</v>
      </c>
      <c r="AS453" s="7">
        <v>0.95833333333333337</v>
      </c>
      <c r="AT453" s="8">
        <v>29</v>
      </c>
      <c r="AU453" s="8">
        <v>21</v>
      </c>
      <c r="AV453" s="8">
        <v>0.64444444444444449</v>
      </c>
      <c r="AW453" s="8">
        <v>0.46666666666666667</v>
      </c>
      <c r="AX453" s="8">
        <v>0.55555555555555558</v>
      </c>
      <c r="AY453" s="8">
        <v>637.8125</v>
      </c>
      <c r="AZ453" s="8">
        <v>616</v>
      </c>
      <c r="BA453" s="8">
        <v>624.9487179487179</v>
      </c>
      <c r="BB453" s="8">
        <v>708.25</v>
      </c>
      <c r="BC453" s="8">
        <v>754.85</v>
      </c>
      <c r="BD453" s="8">
        <v>727.66666666666663</v>
      </c>
      <c r="BE453" s="8">
        <v>681.62068965517244</v>
      </c>
      <c r="BF453" s="8">
        <v>-70.4375</v>
      </c>
      <c r="BG453" s="8">
        <v>-138.85000000000002</v>
      </c>
      <c r="BH453" s="8">
        <v>-102.71794871794873</v>
      </c>
      <c r="BM453" s="7">
        <v>1</v>
      </c>
      <c r="BN453" s="7">
        <v>0.98684210000000006</v>
      </c>
      <c r="BO453" s="7">
        <v>0.99342109999999995</v>
      </c>
      <c r="BP453" s="7">
        <v>556.34666666666703</v>
      </c>
      <c r="BQ453" s="7">
        <v>551.84931506849296</v>
      </c>
      <c r="BR453" s="7">
        <v>554.12837837837799</v>
      </c>
      <c r="BS453" s="7">
        <v>-4.4973515981735099</v>
      </c>
      <c r="BT453" s="7">
        <v>0.11254516330863</v>
      </c>
      <c r="BU453" s="7">
        <v>2</v>
      </c>
      <c r="BV453" s="39">
        <v>64.122042341220393</v>
      </c>
      <c r="BW453" s="39">
        <v>43.400546517486816</v>
      </c>
      <c r="BX453" s="39">
        <v>44</v>
      </c>
      <c r="BY453" s="39">
        <v>-101.89262041537786</v>
      </c>
      <c r="BZ453" s="39">
        <v>85.868980370109639</v>
      </c>
      <c r="CA453" s="39">
        <v>31</v>
      </c>
      <c r="CB453">
        <v>0.58666666666666667</v>
      </c>
      <c r="CC453">
        <v>0.62930997436143032</v>
      </c>
      <c r="CD453" s="7">
        <v>0.94166666666666665</v>
      </c>
      <c r="CE453" s="25">
        <v>486.33333333333331</v>
      </c>
      <c r="CF453" s="25">
        <v>517.69642857142856</v>
      </c>
      <c r="CG453" s="7">
        <v>0.98333333333333328</v>
      </c>
      <c r="CH453" s="7">
        <v>0.96666666666666667</v>
      </c>
      <c r="CI453" s="7">
        <v>0.97499999999999998</v>
      </c>
      <c r="CJ453" s="8">
        <v>3</v>
      </c>
      <c r="CK453" s="8" t="s">
        <v>508</v>
      </c>
      <c r="CL453" s="8">
        <f t="shared" si="205"/>
        <v>1</v>
      </c>
      <c r="CM453" s="8" t="s">
        <v>639</v>
      </c>
      <c r="CN453" s="8">
        <v>1</v>
      </c>
      <c r="CO453" s="8" t="s">
        <v>639</v>
      </c>
      <c r="CP453" s="8">
        <v>1</v>
      </c>
      <c r="CQ453" s="7" t="s">
        <v>636</v>
      </c>
      <c r="CR453" s="7">
        <v>2</v>
      </c>
      <c r="CS453" s="7">
        <v>2</v>
      </c>
      <c r="CT453" s="7">
        <v>0</v>
      </c>
      <c r="CU453" s="8">
        <v>9</v>
      </c>
      <c r="CV453" s="8">
        <v>6</v>
      </c>
      <c r="CW453" s="7">
        <v>0</v>
      </c>
      <c r="CX453" s="7">
        <f t="shared" si="206"/>
        <v>0</v>
      </c>
      <c r="CY453" s="7">
        <f t="shared" si="207"/>
        <v>0</v>
      </c>
      <c r="CZ453" s="7">
        <v>0</v>
      </c>
      <c r="DA453" s="7">
        <v>0</v>
      </c>
      <c r="DB453" s="7">
        <v>0</v>
      </c>
      <c r="DC453" s="7">
        <v>0</v>
      </c>
      <c r="DD453" s="7">
        <v>0</v>
      </c>
      <c r="DE453" s="7">
        <v>15</v>
      </c>
      <c r="DF453" s="8">
        <v>32</v>
      </c>
      <c r="DG453" s="7">
        <v>40</v>
      </c>
      <c r="DH453" s="8">
        <v>1</v>
      </c>
      <c r="DI453" s="8">
        <v>20</v>
      </c>
      <c r="DJ453" s="8">
        <v>28</v>
      </c>
      <c r="DK453" s="8">
        <v>0.44444444444444442</v>
      </c>
      <c r="DL453" s="8">
        <f t="shared" si="187"/>
        <v>0.62222222222222223</v>
      </c>
      <c r="DM453" s="8">
        <f t="shared" si="188"/>
        <v>0.53333333333333333</v>
      </c>
      <c r="DN453" s="8">
        <v>658.36</v>
      </c>
      <c r="DO453" s="8">
        <v>678.17647058823525</v>
      </c>
      <c r="DP453" s="8">
        <v>666.38095238095241</v>
      </c>
      <c r="DQ453" s="8">
        <v>697.68421052631584</v>
      </c>
      <c r="DR453" s="8">
        <v>646.57692307692309</v>
      </c>
      <c r="DS453" s="8">
        <v>668.15555555555557</v>
      </c>
      <c r="DT453" s="8">
        <v>667.29885057471267</v>
      </c>
      <c r="DU453" s="8">
        <f t="shared" si="189"/>
        <v>-39.324210526315824</v>
      </c>
      <c r="DV453" s="8">
        <f t="shared" si="189"/>
        <v>31.599547511312153</v>
      </c>
      <c r="DW453" s="8">
        <f t="shared" si="189"/>
        <v>-1.7746031746031576</v>
      </c>
      <c r="EB453" s="7">
        <v>0.9736842</v>
      </c>
      <c r="EC453" s="7">
        <v>0.9736842</v>
      </c>
      <c r="ED453" s="7">
        <v>0.9736842</v>
      </c>
      <c r="EE453" s="7">
        <v>509.20547945205499</v>
      </c>
      <c r="EF453" s="7">
        <v>498.616438356164</v>
      </c>
      <c r="EG453" s="7">
        <v>503.91095890410998</v>
      </c>
      <c r="EH453" s="7">
        <v>-10.5890410958904</v>
      </c>
      <c r="EI453" s="7">
        <v>5.7699691807546E-2</v>
      </c>
      <c r="EJ453" s="7">
        <v>3</v>
      </c>
      <c r="EK453">
        <v>49.351732473811488</v>
      </c>
      <c r="EL453">
        <v>26.555501062457793</v>
      </c>
      <c r="EM453">
        <v>34</v>
      </c>
      <c r="EN453">
        <v>-62.845100105374001</v>
      </c>
      <c r="EO453">
        <v>53.815852279858063</v>
      </c>
      <c r="EP453">
        <v>39</v>
      </c>
      <c r="EQ453">
        <v>0.46575342465753422</v>
      </c>
      <c r="ER453">
        <v>0.7852916518720181</v>
      </c>
      <c r="ES453" s="7">
        <v>0.90833333333333333</v>
      </c>
      <c r="ET453" s="25">
        <v>429.5090909090909</v>
      </c>
      <c r="EU453" s="25">
        <v>493.61111111111109</v>
      </c>
      <c r="EV453" s="7">
        <v>0.96666666666666667</v>
      </c>
      <c r="EW453" s="7">
        <v>0.91666666666666663</v>
      </c>
      <c r="EX453" s="7">
        <v>0.94166666666666665</v>
      </c>
    </row>
    <row r="454" spans="1:154" x14ac:dyDescent="0.25">
      <c r="A454" s="5">
        <v>4066</v>
      </c>
      <c r="B454" s="7" t="s">
        <v>366</v>
      </c>
      <c r="C454" s="7" t="str">
        <f t="shared" si="198"/>
        <v>99</v>
      </c>
      <c r="D454" s="7">
        <f t="shared" si="199"/>
        <v>1999</v>
      </c>
      <c r="E454" s="7">
        <f t="shared" si="200"/>
        <v>1999</v>
      </c>
      <c r="F454" s="7">
        <f t="shared" si="201"/>
        <v>20</v>
      </c>
      <c r="G454" s="7" t="s">
        <v>447</v>
      </c>
      <c r="H454" s="7">
        <f t="shared" si="202"/>
        <v>1</v>
      </c>
      <c r="I454" s="7"/>
      <c r="J454" s="7" t="s">
        <v>470</v>
      </c>
      <c r="K454" s="7">
        <f t="shared" si="186"/>
        <v>1</v>
      </c>
      <c r="L454" s="7">
        <v>12</v>
      </c>
      <c r="M454" s="7" t="s">
        <v>495</v>
      </c>
      <c r="N454" s="7">
        <f t="shared" si="203"/>
        <v>1</v>
      </c>
      <c r="O454" s="7" t="s">
        <v>494</v>
      </c>
      <c r="P454" s="7">
        <f t="shared" si="196"/>
        <v>0</v>
      </c>
      <c r="Q454" s="7" t="s">
        <v>494</v>
      </c>
      <c r="R454" s="7">
        <f t="shared" si="197"/>
        <v>0</v>
      </c>
      <c r="S454" s="7" t="s">
        <v>501</v>
      </c>
      <c r="T454" s="7">
        <f t="shared" si="204"/>
        <v>1</v>
      </c>
      <c r="U454" s="7" t="s">
        <v>506</v>
      </c>
      <c r="V454" s="25">
        <v>54</v>
      </c>
      <c r="W454" s="25">
        <v>70</v>
      </c>
      <c r="X454" s="25">
        <v>24</v>
      </c>
      <c r="Y454" s="7">
        <f t="shared" si="185"/>
        <v>4</v>
      </c>
      <c r="Z454" s="7" t="s">
        <v>514</v>
      </c>
      <c r="AA454" s="7">
        <f t="shared" si="191"/>
        <v>6</v>
      </c>
      <c r="AB454" s="7">
        <v>8</v>
      </c>
      <c r="AC454" s="7">
        <v>0</v>
      </c>
      <c r="AD454" s="7">
        <v>9</v>
      </c>
      <c r="AE454" s="7">
        <v>2</v>
      </c>
      <c r="AF454" s="7">
        <v>0</v>
      </c>
      <c r="AG454" s="7">
        <v>0</v>
      </c>
      <c r="AH454" s="7">
        <v>0</v>
      </c>
      <c r="AI454" s="7">
        <v>2</v>
      </c>
      <c r="AJ454" s="7">
        <v>0</v>
      </c>
      <c r="AK454" s="7">
        <v>0</v>
      </c>
      <c r="AL454" s="7">
        <v>18</v>
      </c>
      <c r="AM454" s="7">
        <v>28</v>
      </c>
      <c r="AN454" s="7">
        <v>26</v>
      </c>
      <c r="AO454" s="7">
        <v>42</v>
      </c>
      <c r="AP454" s="7">
        <v>39</v>
      </c>
      <c r="AQ454" s="7">
        <v>21.714285714285715</v>
      </c>
      <c r="AR454" s="7">
        <v>40</v>
      </c>
      <c r="AS454" s="7">
        <v>0.875</v>
      </c>
      <c r="AT454" s="8">
        <v>32</v>
      </c>
      <c r="AU454" s="8">
        <v>30</v>
      </c>
      <c r="AV454" s="8">
        <v>0.71111111111111114</v>
      </c>
      <c r="AW454" s="8">
        <v>0.66666666666666663</v>
      </c>
      <c r="AX454" s="8">
        <v>0.68888888888888888</v>
      </c>
      <c r="AY454" s="8">
        <v>611.76923076923072</v>
      </c>
      <c r="AZ454" s="8">
        <v>616.73333333333335</v>
      </c>
      <c r="BA454" s="8">
        <v>614.42857142857144</v>
      </c>
      <c r="BB454" s="8">
        <v>542.8125</v>
      </c>
      <c r="BC454" s="8">
        <v>478.78571428571428</v>
      </c>
      <c r="BD454" s="8">
        <v>512.93333333333328</v>
      </c>
      <c r="BE454" s="8">
        <v>545.22727272727275</v>
      </c>
      <c r="BF454" s="8">
        <v>68.956730769230717</v>
      </c>
      <c r="BG454" s="8">
        <v>137.94761904761907</v>
      </c>
      <c r="BH454" s="8">
        <v>101.49523809523816</v>
      </c>
      <c r="BM454" s="7">
        <v>1</v>
      </c>
      <c r="BN454" s="7">
        <v>0.9736842</v>
      </c>
      <c r="BO454" s="7">
        <v>0.98684210000000006</v>
      </c>
      <c r="BP454" s="7">
        <v>447.97297297297303</v>
      </c>
      <c r="BQ454" s="7">
        <v>433.91549295774598</v>
      </c>
      <c r="BR454" s="7">
        <v>441.08965517241398</v>
      </c>
      <c r="BS454" s="7">
        <v>-14.057480015226499</v>
      </c>
      <c r="BT454" s="7">
        <v>3.3385147284224398E-2</v>
      </c>
      <c r="BU454" s="7">
        <v>4</v>
      </c>
      <c r="BV454" s="39">
        <v>26.846326164874558</v>
      </c>
      <c r="BW454" s="39">
        <v>18.935236575842993</v>
      </c>
      <c r="BX454" s="39">
        <v>31</v>
      </c>
      <c r="BY454" s="39">
        <v>-38.835594315245444</v>
      </c>
      <c r="BZ454" s="39">
        <v>32.985107346380531</v>
      </c>
      <c r="CA454" s="39">
        <v>43</v>
      </c>
      <c r="CB454">
        <v>0.41891891891891891</v>
      </c>
      <c r="CC454">
        <v>0.69128145553667153</v>
      </c>
      <c r="CD454" s="7">
        <v>0.94166666666666665</v>
      </c>
      <c r="CE454" s="25">
        <v>381.32203389830511</v>
      </c>
      <c r="CF454" s="25">
        <v>499.46296296296299</v>
      </c>
      <c r="CG454" s="7">
        <v>1</v>
      </c>
      <c r="CH454" s="7">
        <v>0.9</v>
      </c>
      <c r="CI454" s="7">
        <v>0.95</v>
      </c>
      <c r="CJ454" s="8">
        <v>9</v>
      </c>
      <c r="CK454" s="8" t="s">
        <v>506</v>
      </c>
      <c r="CL454" s="8">
        <f t="shared" si="205"/>
        <v>4</v>
      </c>
      <c r="CM454" s="8" t="s">
        <v>639</v>
      </c>
      <c r="CN454" s="8">
        <v>1</v>
      </c>
      <c r="CO454" s="8" t="s">
        <v>634</v>
      </c>
      <c r="CP454" s="8">
        <v>0</v>
      </c>
      <c r="CQ454" s="7" t="s">
        <v>636</v>
      </c>
      <c r="CR454" s="7">
        <v>2</v>
      </c>
      <c r="CS454" s="7">
        <v>5</v>
      </c>
      <c r="CT454" s="7">
        <v>4</v>
      </c>
      <c r="CU454" s="8">
        <v>1</v>
      </c>
      <c r="CV454" s="8">
        <v>4</v>
      </c>
      <c r="CW454" s="7">
        <v>12</v>
      </c>
      <c r="CX454" s="7">
        <f t="shared" si="206"/>
        <v>0</v>
      </c>
      <c r="CY454" s="7">
        <f t="shared" si="207"/>
        <v>0</v>
      </c>
      <c r="CZ454" s="7">
        <v>4</v>
      </c>
      <c r="DA454" s="7">
        <v>5</v>
      </c>
      <c r="DB454" s="7">
        <v>2</v>
      </c>
      <c r="DC454" s="7">
        <v>1</v>
      </c>
      <c r="DD454" s="7">
        <v>1</v>
      </c>
      <c r="DE454" s="7">
        <v>14</v>
      </c>
      <c r="DF454" s="8">
        <v>22</v>
      </c>
      <c r="DG454" s="7">
        <v>40</v>
      </c>
      <c r="DH454" s="8">
        <v>1</v>
      </c>
      <c r="DI454" s="8">
        <v>25</v>
      </c>
      <c r="DJ454" s="8">
        <v>30</v>
      </c>
      <c r="DK454" s="8">
        <v>0.55555555555555558</v>
      </c>
      <c r="DL454" s="8">
        <f t="shared" si="187"/>
        <v>0.66666666666666663</v>
      </c>
      <c r="DM454" s="8">
        <f t="shared" si="188"/>
        <v>0.61111111111111116</v>
      </c>
      <c r="DN454" s="8">
        <v>622.9</v>
      </c>
      <c r="DO454" s="8">
        <v>608.73333333333335</v>
      </c>
      <c r="DP454" s="8">
        <v>616.82857142857142</v>
      </c>
      <c r="DQ454" s="8">
        <v>576.28</v>
      </c>
      <c r="DR454" s="8">
        <v>591.5</v>
      </c>
      <c r="DS454" s="8">
        <v>584.32075471698113</v>
      </c>
      <c r="DT454" s="8">
        <v>597.25</v>
      </c>
      <c r="DU454" s="8">
        <f t="shared" si="189"/>
        <v>46.620000000000005</v>
      </c>
      <c r="DV454" s="8">
        <f t="shared" si="189"/>
        <v>17.233333333333348</v>
      </c>
      <c r="DW454" s="8">
        <f t="shared" si="189"/>
        <v>32.507816711590294</v>
      </c>
      <c r="EB454" s="7">
        <v>0.9736842</v>
      </c>
      <c r="EC454" s="7">
        <v>0.9736842</v>
      </c>
      <c r="ED454" s="7">
        <v>0.9736842</v>
      </c>
      <c r="EE454" s="7">
        <v>436.805555555556</v>
      </c>
      <c r="EF454" s="7">
        <v>426.30985915493</v>
      </c>
      <c r="EG454" s="7">
        <v>431.594405594406</v>
      </c>
      <c r="EH454" s="7">
        <v>-10.495696400625899</v>
      </c>
      <c r="EI454" s="7">
        <v>4.3921398625988997E-2</v>
      </c>
      <c r="EJ454" s="7">
        <v>5</v>
      </c>
      <c r="EK454">
        <v>31.566625155666234</v>
      </c>
      <c r="EL454">
        <v>24.869798693442245</v>
      </c>
      <c r="EM454">
        <v>33</v>
      </c>
      <c r="EN454">
        <v>-39.906568317527238</v>
      </c>
      <c r="EO454">
        <v>23.784065848739434</v>
      </c>
      <c r="EP454">
        <v>39</v>
      </c>
      <c r="EQ454">
        <v>0.45833333333333331</v>
      </c>
      <c r="ER454">
        <v>0.7910132714118131</v>
      </c>
      <c r="ES454" s="7">
        <v>0.95</v>
      </c>
      <c r="ET454" s="25">
        <v>372.59322033898303</v>
      </c>
      <c r="EU454" s="25">
        <v>447.4727272727273</v>
      </c>
      <c r="EV454" s="7">
        <v>1</v>
      </c>
      <c r="EW454" s="7">
        <v>0.95</v>
      </c>
      <c r="EX454" s="7">
        <v>0.97499999999999998</v>
      </c>
    </row>
    <row r="455" spans="1:154" x14ac:dyDescent="0.25">
      <c r="A455" s="5">
        <v>4067</v>
      </c>
      <c r="B455" s="20" t="s">
        <v>367</v>
      </c>
      <c r="C455" s="10"/>
      <c r="D455" s="10"/>
      <c r="E455" s="10"/>
      <c r="F455" s="10"/>
      <c r="G455" s="14" t="s">
        <v>447</v>
      </c>
      <c r="H455" s="7">
        <f t="shared" si="202"/>
        <v>1</v>
      </c>
      <c r="I455" s="14"/>
      <c r="J455" s="14" t="s">
        <v>470</v>
      </c>
      <c r="K455" s="7">
        <f t="shared" si="186"/>
        <v>1</v>
      </c>
      <c r="L455" s="14">
        <v>12</v>
      </c>
      <c r="M455" s="14" t="s">
        <v>495</v>
      </c>
      <c r="N455" s="7">
        <f t="shared" si="203"/>
        <v>1</v>
      </c>
      <c r="O455" s="14" t="s">
        <v>494</v>
      </c>
      <c r="P455" s="7">
        <f t="shared" si="196"/>
        <v>0</v>
      </c>
      <c r="Q455" s="14" t="s">
        <v>494</v>
      </c>
      <c r="R455" s="7">
        <f t="shared" si="197"/>
        <v>0</v>
      </c>
      <c r="S455" s="14" t="s">
        <v>501</v>
      </c>
      <c r="T455" s="7">
        <f t="shared" si="204"/>
        <v>1</v>
      </c>
      <c r="U455" s="14" t="s">
        <v>504</v>
      </c>
      <c r="V455" s="25">
        <v>51</v>
      </c>
      <c r="W455" s="25">
        <v>50</v>
      </c>
      <c r="X455" s="25">
        <v>24</v>
      </c>
      <c r="Y455" s="7">
        <f t="shared" si="185"/>
        <v>3</v>
      </c>
      <c r="Z455" s="14" t="s">
        <v>514</v>
      </c>
      <c r="AA455" s="7">
        <f t="shared" si="191"/>
        <v>6</v>
      </c>
      <c r="AB455" s="7">
        <v>5</v>
      </c>
      <c r="AC455" s="7">
        <v>5</v>
      </c>
      <c r="AD455" s="7">
        <v>1</v>
      </c>
      <c r="AE455" s="7">
        <v>17</v>
      </c>
      <c r="AF455" s="7">
        <v>2</v>
      </c>
      <c r="AG455" s="7">
        <v>3</v>
      </c>
      <c r="AH455" s="7">
        <v>9</v>
      </c>
      <c r="AI455" s="7">
        <v>3</v>
      </c>
      <c r="AJ455" s="7">
        <v>1</v>
      </c>
      <c r="AK455" s="7">
        <v>1</v>
      </c>
      <c r="AL455" s="7">
        <v>30</v>
      </c>
      <c r="AM455" s="7">
        <v>35</v>
      </c>
      <c r="AN455" s="7">
        <v>26</v>
      </c>
      <c r="AO455" s="7">
        <v>40</v>
      </c>
      <c r="AP455" s="7">
        <v>30</v>
      </c>
      <c r="AQ455" s="7">
        <v>27</v>
      </c>
      <c r="AR455" s="7">
        <v>39</v>
      </c>
      <c r="AS455" s="7">
        <v>1</v>
      </c>
      <c r="AT455" s="8">
        <v>24</v>
      </c>
      <c r="AU455" s="8">
        <v>28</v>
      </c>
      <c r="AV455" s="8">
        <v>0.53333333333333333</v>
      </c>
      <c r="AW455" s="8">
        <v>0.62222222222222223</v>
      </c>
      <c r="AX455" s="8">
        <v>0.57777777777777772</v>
      </c>
      <c r="AY455" s="8">
        <v>695.05</v>
      </c>
      <c r="AZ455" s="8">
        <v>775.70588235294122</v>
      </c>
      <c r="BA455" s="8">
        <v>732.10810810810813</v>
      </c>
      <c r="BB455" s="8">
        <v>748.73913043478262</v>
      </c>
      <c r="BC455" s="8">
        <v>799.59259259259261</v>
      </c>
      <c r="BD455" s="8">
        <v>776.2</v>
      </c>
      <c r="BE455" s="8">
        <v>757.44827586206895</v>
      </c>
      <c r="BF455" s="8">
        <v>-53.689130434782669</v>
      </c>
      <c r="BG455" s="8">
        <v>-23.886710239651393</v>
      </c>
      <c r="BH455" s="8">
        <v>-44.091891891891919</v>
      </c>
      <c r="BM455" s="7">
        <v>0.96052630000000006</v>
      </c>
      <c r="BN455" s="7">
        <v>0.9473684</v>
      </c>
      <c r="BO455" s="7">
        <v>0.9539474</v>
      </c>
      <c r="BP455" s="7">
        <v>495.180555555556</v>
      </c>
      <c r="BQ455" s="7">
        <v>468.8</v>
      </c>
      <c r="BR455" s="7">
        <v>482.17605633802799</v>
      </c>
      <c r="BS455" s="7">
        <v>-26.3805555555555</v>
      </c>
      <c r="BT455" s="7">
        <v>5.0978630719769803E-2</v>
      </c>
      <c r="BU455" s="7">
        <v>6</v>
      </c>
      <c r="BV455" s="39">
        <v>38.479999999999983</v>
      </c>
      <c r="BW455" s="39">
        <v>30.407525384351864</v>
      </c>
      <c r="BX455" s="39">
        <v>25</v>
      </c>
      <c r="BY455" s="39">
        <v>-64.033333333333303</v>
      </c>
      <c r="BZ455" s="39">
        <v>51.833601285481066</v>
      </c>
      <c r="CA455" s="39">
        <v>48</v>
      </c>
      <c r="CB455">
        <v>0.34246575342465752</v>
      </c>
      <c r="CC455">
        <v>0.60093701197293081</v>
      </c>
      <c r="CD455" s="7">
        <v>0.95</v>
      </c>
      <c r="CE455" s="25">
        <v>445.25</v>
      </c>
      <c r="CF455" s="25">
        <v>567.20689655172418</v>
      </c>
      <c r="CG455" s="7">
        <v>0.96666666666666667</v>
      </c>
      <c r="CH455" s="7">
        <v>0.96666666666666667</v>
      </c>
      <c r="CI455" s="7">
        <v>0.96666666666666667</v>
      </c>
      <c r="CJ455" s="8">
        <v>3</v>
      </c>
      <c r="CK455" s="8" t="s">
        <v>504</v>
      </c>
      <c r="CL455" s="8">
        <f t="shared" si="205"/>
        <v>3</v>
      </c>
      <c r="CM455" s="8" t="s">
        <v>639</v>
      </c>
      <c r="CN455" s="8">
        <v>1</v>
      </c>
      <c r="CO455" s="8" t="s">
        <v>639</v>
      </c>
      <c r="CP455" s="8">
        <v>1</v>
      </c>
      <c r="CQ455" s="7" t="s">
        <v>637</v>
      </c>
      <c r="CR455" s="7">
        <v>1</v>
      </c>
      <c r="CS455" s="7">
        <v>7</v>
      </c>
      <c r="CT455" s="7">
        <v>8</v>
      </c>
      <c r="CU455" s="8">
        <v>0</v>
      </c>
      <c r="CV455" s="8">
        <v>1</v>
      </c>
      <c r="CW455" s="7">
        <v>9</v>
      </c>
      <c r="CX455" s="7">
        <f t="shared" si="206"/>
        <v>0</v>
      </c>
      <c r="CY455" s="7">
        <f t="shared" si="207"/>
        <v>0</v>
      </c>
      <c r="CZ455" s="7">
        <v>0</v>
      </c>
      <c r="DA455" s="7">
        <v>0</v>
      </c>
      <c r="DB455" s="7">
        <v>6</v>
      </c>
      <c r="DC455" s="7">
        <v>3</v>
      </c>
      <c r="DD455" s="7">
        <v>0</v>
      </c>
      <c r="DE455" s="7">
        <v>22</v>
      </c>
      <c r="DF455" s="8">
        <v>26</v>
      </c>
      <c r="DG455" s="7">
        <v>40</v>
      </c>
      <c r="DH455" s="8">
        <v>1</v>
      </c>
      <c r="DI455" s="8">
        <v>21</v>
      </c>
      <c r="DJ455" s="8">
        <v>28</v>
      </c>
      <c r="DK455" s="8">
        <v>0.46666666666666667</v>
      </c>
      <c r="DL455" s="8">
        <f t="shared" si="187"/>
        <v>0.62222222222222223</v>
      </c>
      <c r="DM455" s="8">
        <f t="shared" si="188"/>
        <v>0.5444444444444444</v>
      </c>
      <c r="DN455" s="8">
        <v>723.695652173913</v>
      </c>
      <c r="DO455" s="8">
        <v>779</v>
      </c>
      <c r="DP455" s="8">
        <v>746.38461538461536</v>
      </c>
      <c r="DQ455" s="8">
        <v>842.61904761904759</v>
      </c>
      <c r="DR455" s="8">
        <v>687.59259259259261</v>
      </c>
      <c r="DS455" s="8">
        <v>755.41666666666663</v>
      </c>
      <c r="DT455" s="8">
        <v>751.36781609195407</v>
      </c>
      <c r="DU455" s="8">
        <f t="shared" si="189"/>
        <v>-118.92339544513459</v>
      </c>
      <c r="DV455" s="8">
        <f t="shared" si="189"/>
        <v>91.407407407407391</v>
      </c>
      <c r="DW455" s="8">
        <f t="shared" si="189"/>
        <v>-9.0320512820512704</v>
      </c>
      <c r="EB455" s="7">
        <v>0.9736842</v>
      </c>
      <c r="EC455" s="7">
        <v>0.96052630000000006</v>
      </c>
      <c r="ED455" s="7">
        <v>0.96710529999999995</v>
      </c>
      <c r="EE455" s="7">
        <v>512.20547945205499</v>
      </c>
      <c r="EF455" s="7">
        <v>535.25714285714298</v>
      </c>
      <c r="EG455" s="7">
        <v>523.48951048951096</v>
      </c>
      <c r="EH455" s="7">
        <v>23.0516634050881</v>
      </c>
      <c r="EI455" s="7">
        <v>9.8273124920092603E-2</v>
      </c>
      <c r="EJ455" s="7">
        <v>5</v>
      </c>
      <c r="EK455">
        <v>64.045352112675985</v>
      </c>
      <c r="EL455">
        <v>43.342214987238627</v>
      </c>
      <c r="EM455">
        <v>50</v>
      </c>
      <c r="EN455">
        <v>-53.470300061236955</v>
      </c>
      <c r="EO455">
        <v>47.858882036588156</v>
      </c>
      <c r="EP455">
        <v>23</v>
      </c>
      <c r="EQ455">
        <v>0.68493150684931503</v>
      </c>
      <c r="ER455">
        <v>1.1977743165706558</v>
      </c>
      <c r="ES455" s="7">
        <v>0.98333333333333328</v>
      </c>
      <c r="ET455" s="25">
        <v>447.96610169491527</v>
      </c>
      <c r="EU455" s="25">
        <v>561.30508474576266</v>
      </c>
      <c r="EV455" s="7">
        <v>1</v>
      </c>
      <c r="EW455" s="7">
        <v>0.98333333333333328</v>
      </c>
      <c r="EX455" s="7">
        <v>0.9916666666666667</v>
      </c>
    </row>
    <row r="456" spans="1:154" x14ac:dyDescent="0.25">
      <c r="A456" s="5">
        <v>4068</v>
      </c>
      <c r="B456" s="7" t="s">
        <v>368</v>
      </c>
      <c r="C456" s="7" t="str">
        <f>RIGHT(B456,2)</f>
        <v>96</v>
      </c>
      <c r="D456" s="7">
        <f>IF(C456&gt;0,C456+1900,C456+2000)</f>
        <v>1996</v>
      </c>
      <c r="E456" s="7">
        <f>IF(D456=1900,2000,D456)</f>
        <v>1996</v>
      </c>
      <c r="F456" s="7">
        <f>2019-E456</f>
        <v>23</v>
      </c>
      <c r="G456" s="7" t="s">
        <v>447</v>
      </c>
      <c r="H456" s="7">
        <f t="shared" si="202"/>
        <v>1</v>
      </c>
      <c r="I456" s="7"/>
      <c r="J456" s="7" t="s">
        <v>470</v>
      </c>
      <c r="K456" s="7">
        <f t="shared" si="186"/>
        <v>1</v>
      </c>
      <c r="L456" s="7">
        <v>8</v>
      </c>
      <c r="M456" s="7" t="s">
        <v>494</v>
      </c>
      <c r="N456" s="7">
        <f t="shared" si="203"/>
        <v>0</v>
      </c>
      <c r="O456" s="7" t="s">
        <v>494</v>
      </c>
      <c r="P456" s="7">
        <f t="shared" si="196"/>
        <v>0</v>
      </c>
      <c r="Q456" s="7" t="s">
        <v>495</v>
      </c>
      <c r="R456" s="7">
        <f t="shared" si="197"/>
        <v>1</v>
      </c>
      <c r="S456" s="7" t="s">
        <v>501</v>
      </c>
      <c r="T456" s="7">
        <f t="shared" si="204"/>
        <v>1</v>
      </c>
      <c r="U456" s="7" t="s">
        <v>507</v>
      </c>
      <c r="V456" s="25">
        <v>49</v>
      </c>
      <c r="W456" s="25">
        <v>40</v>
      </c>
      <c r="X456" s="7" t="s">
        <v>527</v>
      </c>
      <c r="Y456" s="7">
        <f t="shared" si="185"/>
        <v>2</v>
      </c>
      <c r="Z456" s="7" t="s">
        <v>513</v>
      </c>
      <c r="AA456" s="7">
        <f t="shared" si="191"/>
        <v>5</v>
      </c>
      <c r="AB456" s="7">
        <v>22</v>
      </c>
      <c r="AC456" s="7">
        <v>18</v>
      </c>
      <c r="AD456" s="7">
        <v>3</v>
      </c>
      <c r="AE456" s="7">
        <v>36</v>
      </c>
      <c r="AF456" s="7">
        <v>8</v>
      </c>
      <c r="AG456" s="7">
        <v>1</v>
      </c>
      <c r="AH456" s="7">
        <v>10</v>
      </c>
      <c r="AI456" s="7">
        <v>17</v>
      </c>
      <c r="AJ456" s="7">
        <v>5</v>
      </c>
      <c r="AK456" s="7">
        <v>0</v>
      </c>
      <c r="AL456" s="7">
        <v>28</v>
      </c>
      <c r="AM456" s="7">
        <v>16</v>
      </c>
      <c r="AN456" s="7">
        <v>20</v>
      </c>
      <c r="AO456" s="7">
        <v>27</v>
      </c>
      <c r="AP456" s="7">
        <v>33</v>
      </c>
      <c r="AQ456" s="7">
        <v>38</v>
      </c>
      <c r="AR456" s="7">
        <v>40</v>
      </c>
      <c r="AS456" s="7">
        <v>1</v>
      </c>
      <c r="AT456" s="8">
        <v>20</v>
      </c>
      <c r="AU456" s="8">
        <v>27</v>
      </c>
      <c r="AV456" s="8">
        <v>0.44444444444444442</v>
      </c>
      <c r="AW456" s="8">
        <v>0.6</v>
      </c>
      <c r="AX456" s="8">
        <v>0.52222222222222225</v>
      </c>
      <c r="AY456" s="8">
        <v>627.04166666666663</v>
      </c>
      <c r="AZ456" s="8">
        <v>738.55555555555554</v>
      </c>
      <c r="BA456" s="8">
        <v>674.83333333333337</v>
      </c>
      <c r="BB456" s="8">
        <v>632.42105263157896</v>
      </c>
      <c r="BC456" s="8">
        <v>577.96153846153845</v>
      </c>
      <c r="BD456" s="8">
        <v>600.95555555555552</v>
      </c>
      <c r="BE456" s="8">
        <v>636.62068965517244</v>
      </c>
      <c r="BF456" s="8">
        <v>-5.3793859649123306</v>
      </c>
      <c r="BG456" s="8">
        <v>160.59401709401709</v>
      </c>
      <c r="BH456" s="8">
        <v>73.877777777777851</v>
      </c>
      <c r="BM456" s="7">
        <v>0.9473684</v>
      </c>
      <c r="BN456" s="7">
        <v>0.96052630000000006</v>
      </c>
      <c r="BO456" s="7">
        <v>0.9539474</v>
      </c>
      <c r="BP456" s="7">
        <v>430.57746478873202</v>
      </c>
      <c r="BQ456" s="7">
        <v>424.95833333333297</v>
      </c>
      <c r="BR456" s="7">
        <v>427.74825174825202</v>
      </c>
      <c r="BS456" s="7">
        <v>-5.6191314553991001</v>
      </c>
      <c r="BT456" s="7">
        <v>3.2543146570760399E-2</v>
      </c>
      <c r="BU456" s="7">
        <v>5</v>
      </c>
      <c r="BV456" s="39">
        <v>29.086538461538421</v>
      </c>
      <c r="BW456" s="39">
        <v>24.21609920860503</v>
      </c>
      <c r="BX456" s="39">
        <v>39</v>
      </c>
      <c r="BY456" s="39">
        <v>-47.916666666666728</v>
      </c>
      <c r="BZ456" s="39">
        <v>35.268390592710595</v>
      </c>
      <c r="CA456" s="39">
        <v>32</v>
      </c>
      <c r="CB456">
        <v>0.54929577464788737</v>
      </c>
      <c r="CC456">
        <v>0.60702341137123583</v>
      </c>
      <c r="CD456" s="7">
        <v>0.95833333333333337</v>
      </c>
      <c r="CE456" s="25">
        <v>372.77966101694915</v>
      </c>
      <c r="CF456" s="25">
        <v>434.83928571428572</v>
      </c>
      <c r="CG456" s="7">
        <v>1</v>
      </c>
      <c r="CH456" s="7">
        <v>0.93333333333333335</v>
      </c>
      <c r="CI456" s="7">
        <v>0.96666666666666667</v>
      </c>
      <c r="CJ456" s="8">
        <v>9</v>
      </c>
      <c r="CK456" s="8" t="s">
        <v>504</v>
      </c>
      <c r="CL456" s="8">
        <f t="shared" si="205"/>
        <v>3</v>
      </c>
      <c r="CM456" s="8" t="s">
        <v>631</v>
      </c>
      <c r="CN456" s="8">
        <v>2</v>
      </c>
      <c r="CO456" s="8" t="s">
        <v>639</v>
      </c>
      <c r="CP456" s="8">
        <v>1</v>
      </c>
      <c r="CQ456" s="7" t="s">
        <v>636</v>
      </c>
      <c r="CR456" s="7">
        <v>2</v>
      </c>
      <c r="CS456" s="7">
        <v>14</v>
      </c>
      <c r="CT456" s="7">
        <v>8</v>
      </c>
      <c r="CU456" s="8">
        <v>1</v>
      </c>
      <c r="CV456" s="8">
        <v>2</v>
      </c>
      <c r="CW456" s="7">
        <v>20</v>
      </c>
      <c r="CX456" s="7">
        <f t="shared" si="206"/>
        <v>0</v>
      </c>
      <c r="CY456" s="7">
        <f t="shared" si="207"/>
        <v>0</v>
      </c>
      <c r="CZ456" s="7">
        <v>0</v>
      </c>
      <c r="DA456" s="7">
        <v>0</v>
      </c>
      <c r="DB456" s="7">
        <v>5</v>
      </c>
      <c r="DC456" s="7">
        <v>15</v>
      </c>
      <c r="DD456" s="7">
        <v>0</v>
      </c>
      <c r="DE456" s="7">
        <v>28</v>
      </c>
      <c r="DF456" s="8">
        <v>27</v>
      </c>
      <c r="DG456" s="7">
        <v>35</v>
      </c>
      <c r="DH456" s="8">
        <v>0.91666666666666663</v>
      </c>
      <c r="DI456" s="8">
        <v>17</v>
      </c>
      <c r="DJ456" s="8">
        <v>22</v>
      </c>
      <c r="DK456" s="8">
        <v>0.37777777777777777</v>
      </c>
      <c r="DL456" s="8">
        <f t="shared" si="187"/>
        <v>0.48888888888888887</v>
      </c>
      <c r="DM456" s="8">
        <f t="shared" si="188"/>
        <v>0.43333333333333335</v>
      </c>
      <c r="DN456" s="8">
        <v>665.33333333333337</v>
      </c>
      <c r="DO456" s="8">
        <v>720.4545454545455</v>
      </c>
      <c r="DP456" s="8">
        <v>690.08163265306121</v>
      </c>
      <c r="DQ456" s="8">
        <v>690.82352941176475</v>
      </c>
      <c r="DR456" s="8">
        <v>658.4</v>
      </c>
      <c r="DS456" s="8">
        <v>673.29729729729729</v>
      </c>
      <c r="DT456" s="8">
        <v>682.8604651162791</v>
      </c>
      <c r="DU456" s="8">
        <f t="shared" si="189"/>
        <v>-25.490196078431381</v>
      </c>
      <c r="DV456" s="8">
        <f t="shared" si="189"/>
        <v>62.054545454545519</v>
      </c>
      <c r="DW456" s="8">
        <f t="shared" si="189"/>
        <v>16.784335355763915</v>
      </c>
      <c r="EB456" s="7">
        <v>0.98684210000000006</v>
      </c>
      <c r="EC456" s="7">
        <v>0.96052630000000006</v>
      </c>
      <c r="ED456" s="7">
        <v>0.9736842</v>
      </c>
      <c r="EE456" s="7">
        <v>450.652777777778</v>
      </c>
      <c r="EF456" s="7">
        <v>453.83098591549299</v>
      </c>
      <c r="EG456" s="7">
        <v>452.230769230769</v>
      </c>
      <c r="EH456" s="7">
        <v>3.1782081377151599</v>
      </c>
      <c r="EI456" s="7">
        <v>3.2416702885404401E-2</v>
      </c>
      <c r="EJ456" s="7">
        <v>5</v>
      </c>
      <c r="EK456">
        <v>47.558833860203762</v>
      </c>
      <c r="EL456">
        <v>27.005685231919077</v>
      </c>
      <c r="EM456">
        <v>39</v>
      </c>
      <c r="EN456">
        <v>-45.493956486704235</v>
      </c>
      <c r="EO456">
        <v>44.703018484121387</v>
      </c>
      <c r="EP456">
        <v>34</v>
      </c>
      <c r="EQ456">
        <v>0.53424657534246578</v>
      </c>
      <c r="ER456">
        <v>1.0453879489268645</v>
      </c>
      <c r="ES456" s="7">
        <v>0.95</v>
      </c>
      <c r="ET456" s="25">
        <v>398.20338983050846</v>
      </c>
      <c r="EU456" s="25">
        <v>459.90909090909093</v>
      </c>
      <c r="EV456" s="7">
        <v>0.98333333333333328</v>
      </c>
      <c r="EW456" s="7">
        <v>0.91666666666666663</v>
      </c>
      <c r="EX456" s="7">
        <v>0.95</v>
      </c>
    </row>
    <row r="457" spans="1:154" x14ac:dyDescent="0.25">
      <c r="A457" s="5">
        <v>4069</v>
      </c>
      <c r="B457" s="13" t="s">
        <v>369</v>
      </c>
      <c r="C457" s="7" t="str">
        <f>RIGHT(B457,2)</f>
        <v>00</v>
      </c>
      <c r="D457" s="7">
        <f>IF(C457&gt;0,C457+1900,C457+2000)</f>
        <v>1900</v>
      </c>
      <c r="E457" s="7">
        <f>IF(D457=1900,2000,D457)</f>
        <v>2000</v>
      </c>
      <c r="F457" s="7">
        <f>2019-E457</f>
        <v>19</v>
      </c>
      <c r="G457" s="13" t="s">
        <v>447</v>
      </c>
      <c r="H457" s="7">
        <f t="shared" si="202"/>
        <v>1</v>
      </c>
      <c r="I457" s="13"/>
      <c r="J457" s="13" t="s">
        <v>470</v>
      </c>
      <c r="K457" s="7">
        <f t="shared" si="186"/>
        <v>1</v>
      </c>
      <c r="L457" s="13">
        <v>12</v>
      </c>
      <c r="M457" s="13" t="s">
        <v>495</v>
      </c>
      <c r="N457" s="7">
        <f t="shared" si="203"/>
        <v>1</v>
      </c>
      <c r="O457" s="13" t="s">
        <v>494</v>
      </c>
      <c r="P457" s="7">
        <f t="shared" si="196"/>
        <v>0</v>
      </c>
      <c r="Q457" s="13" t="s">
        <v>494</v>
      </c>
      <c r="R457" s="7">
        <f t="shared" si="197"/>
        <v>0</v>
      </c>
      <c r="S457" s="13" t="s">
        <v>501</v>
      </c>
      <c r="T457" s="7">
        <f t="shared" si="204"/>
        <v>1</v>
      </c>
      <c r="U457" s="13" t="s">
        <v>506</v>
      </c>
      <c r="V457" s="25">
        <v>49</v>
      </c>
      <c r="W457" s="25">
        <v>30</v>
      </c>
      <c r="X457" s="25">
        <v>28</v>
      </c>
      <c r="Y457" s="7">
        <f t="shared" si="185"/>
        <v>4</v>
      </c>
      <c r="Z457" s="13" t="s">
        <v>514</v>
      </c>
      <c r="AA457" s="7">
        <f t="shared" si="191"/>
        <v>6</v>
      </c>
      <c r="AB457" s="7">
        <v>3</v>
      </c>
      <c r="AC457" s="7">
        <v>2</v>
      </c>
      <c r="AD457" s="7">
        <v>0</v>
      </c>
      <c r="AE457" s="7">
        <v>1</v>
      </c>
      <c r="AF457" s="7">
        <v>0</v>
      </c>
      <c r="AG457" s="7">
        <v>0</v>
      </c>
      <c r="AH457" s="7">
        <v>0</v>
      </c>
      <c r="AI457" s="7">
        <v>1</v>
      </c>
      <c r="AJ457" s="7">
        <v>0</v>
      </c>
      <c r="AK457" s="7">
        <v>0</v>
      </c>
      <c r="AL457" s="7">
        <v>5</v>
      </c>
      <c r="AM457" s="7">
        <v>27</v>
      </c>
      <c r="AN457" s="7">
        <v>22</v>
      </c>
      <c r="AO457" s="7">
        <v>40</v>
      </c>
      <c r="AP457" s="7">
        <v>33.75</v>
      </c>
      <c r="AQ457" s="7">
        <v>19</v>
      </c>
      <c r="AR457" s="7">
        <v>32</v>
      </c>
      <c r="AS457" s="7">
        <v>1</v>
      </c>
      <c r="AT457" s="8">
        <v>21</v>
      </c>
      <c r="AU457" s="8">
        <v>18</v>
      </c>
      <c r="AV457" s="8">
        <v>0.46666666666666667</v>
      </c>
      <c r="AW457" s="8">
        <v>0.4</v>
      </c>
      <c r="AX457" s="8">
        <v>0.43333333333333335</v>
      </c>
      <c r="AY457" s="8">
        <v>1213.4545454545455</v>
      </c>
      <c r="AZ457" s="8">
        <v>1026.4615384615386</v>
      </c>
      <c r="BA457" s="8">
        <v>1112.1666666666667</v>
      </c>
      <c r="BB457" s="8">
        <v>1036.2105263157894</v>
      </c>
      <c r="BC457" s="8">
        <v>1204.875</v>
      </c>
      <c r="BD457" s="8">
        <v>1113.3142857142857</v>
      </c>
      <c r="BE457" s="8">
        <v>1112.6506024096386</v>
      </c>
      <c r="BF457" s="8">
        <v>177.24401913875613</v>
      </c>
      <c r="BG457" s="8">
        <v>-178.41346153846143</v>
      </c>
      <c r="BH457" s="8">
        <v>-1.1476190476189458</v>
      </c>
      <c r="BM457" s="7">
        <v>0.9736842</v>
      </c>
      <c r="BN457" s="7">
        <v>0.98684210000000006</v>
      </c>
      <c r="BO457" s="7">
        <v>0.9802632</v>
      </c>
      <c r="BP457" s="7">
        <v>655.375</v>
      </c>
      <c r="BQ457" s="7">
        <v>642.83561643835606</v>
      </c>
      <c r="BR457" s="7">
        <v>649.06206896551703</v>
      </c>
      <c r="BS457" s="7">
        <v>-12.539383561643801</v>
      </c>
      <c r="BT457" s="7">
        <v>8.2822337298631796E-2</v>
      </c>
      <c r="BU457" s="7">
        <v>4</v>
      </c>
      <c r="BV457" s="39">
        <v>98.765122265122287</v>
      </c>
      <c r="BW457" s="39">
        <v>54.696156182439111</v>
      </c>
      <c r="BX457" s="39">
        <v>42</v>
      </c>
      <c r="BY457" s="39">
        <v>-148.70630630630635</v>
      </c>
      <c r="BZ457" s="39">
        <v>116.22935181021285</v>
      </c>
      <c r="CA457" s="39">
        <v>30</v>
      </c>
      <c r="CB457">
        <v>0.58333333333333337</v>
      </c>
      <c r="CC457">
        <v>0.66416229895244094</v>
      </c>
      <c r="CD457" s="7">
        <v>0.91666666666666663</v>
      </c>
      <c r="CE457" s="25">
        <v>463.48275862068965</v>
      </c>
      <c r="CF457" s="25">
        <v>543.92307692307691</v>
      </c>
      <c r="CG457" s="7">
        <v>1</v>
      </c>
      <c r="CH457" s="7">
        <v>0.8833333333333333</v>
      </c>
      <c r="CI457" s="7">
        <v>0.94166666666666665</v>
      </c>
      <c r="CJ457" s="8"/>
      <c r="CK457" s="8"/>
      <c r="CL457" s="8"/>
      <c r="CM457" s="8"/>
      <c r="CN457" s="8"/>
      <c r="CO457" s="8"/>
      <c r="CP457" s="8"/>
      <c r="CU457" s="8"/>
      <c r="CV457" s="8"/>
      <c r="DF457" s="8"/>
      <c r="ET457" s="25"/>
      <c r="EU457" s="25"/>
    </row>
    <row r="458" spans="1:154" x14ac:dyDescent="0.25">
      <c r="A458" s="5">
        <v>4070</v>
      </c>
      <c r="B458" s="7" t="s">
        <v>26</v>
      </c>
      <c r="C458" s="7" t="str">
        <f>RIGHT(B458,2)</f>
        <v>00</v>
      </c>
      <c r="D458" s="7">
        <f>IF(C458&gt;0,C458+1900,C458+2000)</f>
        <v>1900</v>
      </c>
      <c r="E458" s="7">
        <f>IF(D458=1900,2000,D458)</f>
        <v>2000</v>
      </c>
      <c r="F458" s="7">
        <f>2019-E458</f>
        <v>19</v>
      </c>
      <c r="G458" s="7" t="s">
        <v>447</v>
      </c>
      <c r="H458" s="7">
        <f t="shared" si="202"/>
        <v>1</v>
      </c>
      <c r="I458" s="7"/>
      <c r="J458" s="7" t="s">
        <v>470</v>
      </c>
      <c r="K458" s="7">
        <f t="shared" si="186"/>
        <v>1</v>
      </c>
      <c r="L458" s="7">
        <v>12</v>
      </c>
      <c r="M458" s="7" t="s">
        <v>495</v>
      </c>
      <c r="N458" s="7">
        <f t="shared" si="203"/>
        <v>1</v>
      </c>
      <c r="O458" s="7" t="s">
        <v>494</v>
      </c>
      <c r="P458" s="7">
        <f t="shared" si="196"/>
        <v>0</v>
      </c>
      <c r="Q458" s="7" t="s">
        <v>494</v>
      </c>
      <c r="R458" s="7">
        <f t="shared" si="197"/>
        <v>0</v>
      </c>
      <c r="S458" s="7" t="s">
        <v>501</v>
      </c>
      <c r="T458" s="7">
        <f t="shared" si="204"/>
        <v>1</v>
      </c>
      <c r="U458" s="7" t="s">
        <v>504</v>
      </c>
      <c r="V458" s="25">
        <v>56</v>
      </c>
      <c r="W458" s="25">
        <v>90</v>
      </c>
      <c r="X458" s="25">
        <v>40</v>
      </c>
      <c r="Y458" s="7">
        <f t="shared" si="185"/>
        <v>3</v>
      </c>
      <c r="Z458" s="7" t="s">
        <v>514</v>
      </c>
      <c r="AA458" s="7">
        <f t="shared" si="191"/>
        <v>6</v>
      </c>
      <c r="AB458" s="7">
        <v>7</v>
      </c>
      <c r="AC458" s="7">
        <v>2</v>
      </c>
      <c r="AD458" s="7">
        <v>0</v>
      </c>
      <c r="AE458" s="7">
        <v>2</v>
      </c>
      <c r="AF458" s="7">
        <v>0</v>
      </c>
      <c r="AG458" s="7">
        <v>0</v>
      </c>
      <c r="AH458" s="7">
        <v>0</v>
      </c>
      <c r="AI458" s="7">
        <v>2</v>
      </c>
      <c r="AJ458" s="7">
        <v>0</v>
      </c>
      <c r="AK458" s="7">
        <v>1</v>
      </c>
      <c r="AL458" s="7">
        <v>31</v>
      </c>
      <c r="AM458" s="7">
        <v>28</v>
      </c>
      <c r="AN458" s="7">
        <v>26</v>
      </c>
      <c r="AO458" s="7">
        <v>30</v>
      </c>
      <c r="AP458" s="7">
        <v>42</v>
      </c>
      <c r="AQ458" s="7">
        <v>17</v>
      </c>
      <c r="AR458" s="7">
        <v>39</v>
      </c>
      <c r="AS458" s="7">
        <v>1</v>
      </c>
      <c r="AT458" s="8">
        <v>23</v>
      </c>
      <c r="AU458" s="8">
        <v>28</v>
      </c>
      <c r="AV458" s="8">
        <v>0.51111111111111107</v>
      </c>
      <c r="AW458" s="8">
        <v>0.62222222222222223</v>
      </c>
      <c r="AX458" s="8">
        <v>0.56666666666666665</v>
      </c>
      <c r="AY458" s="8">
        <v>1069.1904761904761</v>
      </c>
      <c r="AZ458" s="8">
        <v>1058.4705882352941</v>
      </c>
      <c r="BA458" s="8">
        <v>1064.3947368421052</v>
      </c>
      <c r="BB458" s="8">
        <v>1071.047619047619</v>
      </c>
      <c r="BC458" s="8">
        <v>1068.4814814814815</v>
      </c>
      <c r="BD458" s="8">
        <v>1069.6041666666667</v>
      </c>
      <c r="BE458" s="8">
        <v>1067.3023255813953</v>
      </c>
      <c r="BF458" s="8">
        <v>-1.8571428571428896</v>
      </c>
      <c r="BG458" s="8">
        <v>-10.010893246187379</v>
      </c>
      <c r="BH458" s="8">
        <v>-5.2094298245615391</v>
      </c>
      <c r="BM458" s="7">
        <v>0.8947368</v>
      </c>
      <c r="BN458" s="7">
        <v>0.96052630000000006</v>
      </c>
      <c r="BO458" s="7">
        <v>0.9276316</v>
      </c>
      <c r="BP458" s="7">
        <v>456.67164179104498</v>
      </c>
      <c r="BQ458" s="7">
        <v>449.91666666666703</v>
      </c>
      <c r="BR458" s="7">
        <v>453.17266187050399</v>
      </c>
      <c r="BS458" s="7">
        <v>-6.7549751243780598</v>
      </c>
      <c r="BT458" s="7">
        <v>4.9650832198065403E-2</v>
      </c>
      <c r="BU458" s="7">
        <v>8</v>
      </c>
      <c r="BV458" s="39">
        <v>47.828431372549076</v>
      </c>
      <c r="BW458" s="39">
        <v>30.652096797156961</v>
      </c>
      <c r="BX458" s="39">
        <v>34</v>
      </c>
      <c r="BY458" s="39">
        <v>-62.992424242424185</v>
      </c>
      <c r="BZ458" s="39">
        <v>54.331398163918855</v>
      </c>
      <c r="CA458" s="39">
        <v>33</v>
      </c>
      <c r="CB458">
        <v>0.5074626865671642</v>
      </c>
      <c r="CC458">
        <v>0.75927275299777319</v>
      </c>
      <c r="CD458" s="7">
        <v>0.91666666666666663</v>
      </c>
      <c r="CE458" s="25">
        <v>400.71666666666664</v>
      </c>
      <c r="CF458" s="25">
        <v>493.42</v>
      </c>
      <c r="CG458" s="7">
        <v>1</v>
      </c>
      <c r="CH458" s="7">
        <v>0.83333333333333337</v>
      </c>
      <c r="CI458" s="7">
        <v>0.91666666666666663</v>
      </c>
      <c r="CJ458" s="9"/>
      <c r="CK458" s="8" t="s">
        <v>507</v>
      </c>
      <c r="CL458" s="8">
        <f t="shared" si="205"/>
        <v>2</v>
      </c>
      <c r="CM458" s="8" t="s">
        <v>639</v>
      </c>
      <c r="CN458" s="8">
        <v>1</v>
      </c>
      <c r="CO458" s="8" t="s">
        <v>632</v>
      </c>
      <c r="CP458" s="8">
        <v>2</v>
      </c>
      <c r="CQ458" s="7" t="s">
        <v>645</v>
      </c>
      <c r="CR458" s="7">
        <v>0</v>
      </c>
      <c r="CS458" s="7">
        <v>2</v>
      </c>
      <c r="CT458" s="7">
        <v>0</v>
      </c>
      <c r="CU458" s="8">
        <v>9</v>
      </c>
      <c r="CV458" s="8">
        <v>0</v>
      </c>
      <c r="CW458" s="7">
        <v>6</v>
      </c>
      <c r="CX458" s="7">
        <f t="shared" si="206"/>
        <v>0</v>
      </c>
      <c r="CY458" s="7">
        <f t="shared" si="207"/>
        <v>0</v>
      </c>
      <c r="CZ458" s="7">
        <v>0</v>
      </c>
      <c r="DA458" s="7">
        <v>0</v>
      </c>
      <c r="DB458" s="7">
        <v>1</v>
      </c>
      <c r="DC458" s="7">
        <v>5</v>
      </c>
      <c r="DD458" s="7">
        <v>0</v>
      </c>
      <c r="DE458" s="7">
        <v>31</v>
      </c>
      <c r="DF458" s="8">
        <v>29</v>
      </c>
      <c r="DG458" s="7">
        <v>39</v>
      </c>
      <c r="DH458" s="8">
        <v>1</v>
      </c>
      <c r="DI458" s="8">
        <v>27</v>
      </c>
      <c r="DJ458" s="8">
        <v>33</v>
      </c>
      <c r="DK458" s="8">
        <v>0.6</v>
      </c>
      <c r="DL458" s="8">
        <f t="shared" si="187"/>
        <v>0.73333333333333328</v>
      </c>
      <c r="DM458" s="8">
        <f t="shared" si="188"/>
        <v>0.66666666666666663</v>
      </c>
      <c r="DN458" s="8">
        <v>637.70588235294122</v>
      </c>
      <c r="DO458" s="8">
        <v>685.08333333333337</v>
      </c>
      <c r="DP458" s="8">
        <v>657.31034482758616</v>
      </c>
      <c r="DQ458" s="8">
        <v>607.65384615384619</v>
      </c>
      <c r="DR458" s="8">
        <v>587.57575757575762</v>
      </c>
      <c r="DS458" s="8">
        <v>596.42372881355936</v>
      </c>
      <c r="DT458" s="8">
        <v>616.48863636363637</v>
      </c>
      <c r="DU458" s="8">
        <f t="shared" si="189"/>
        <v>30.052036199095028</v>
      </c>
      <c r="DV458" s="8">
        <f t="shared" si="189"/>
        <v>97.507575757575751</v>
      </c>
      <c r="DW458" s="8">
        <f t="shared" si="189"/>
        <v>60.886616014026799</v>
      </c>
      <c r="EB458" s="7">
        <v>0.96052630000000006</v>
      </c>
      <c r="EC458" s="7">
        <v>0.9736842</v>
      </c>
      <c r="ED458" s="7">
        <v>0.96710529999999995</v>
      </c>
      <c r="EE458" s="7">
        <v>445.88888888888903</v>
      </c>
      <c r="EF458" s="7">
        <v>452.04166666666703</v>
      </c>
      <c r="EG458" s="7">
        <v>448.965277777778</v>
      </c>
      <c r="EH458" s="7">
        <v>6.1527777777777697</v>
      </c>
      <c r="EI458" s="7">
        <v>5.5432025667686201E-2</v>
      </c>
      <c r="EJ458" s="7">
        <v>5</v>
      </c>
      <c r="EK458">
        <v>34.868359505512892</v>
      </c>
      <c r="EL458">
        <v>25.044469669671489</v>
      </c>
      <c r="EM458">
        <v>41</v>
      </c>
      <c r="EN458">
        <v>-26.45028722934158</v>
      </c>
      <c r="EO458">
        <v>21.85940316577258</v>
      </c>
      <c r="EP458">
        <v>31</v>
      </c>
      <c r="EQ458">
        <v>0.56944444444444442</v>
      </c>
      <c r="ER458">
        <v>1.3182601460309684</v>
      </c>
      <c r="ES458" s="7">
        <v>0.92500000000000004</v>
      </c>
      <c r="ET458" s="25">
        <v>379.28333333333336</v>
      </c>
      <c r="EU458" s="25">
        <v>449.60784313725492</v>
      </c>
      <c r="EV458" s="7">
        <v>1</v>
      </c>
      <c r="EW458" s="7">
        <v>0.8666666666666667</v>
      </c>
      <c r="EX458" s="7">
        <v>0.93333333333333335</v>
      </c>
    </row>
    <row r="459" spans="1:154" x14ac:dyDescent="0.25">
      <c r="A459" s="5">
        <v>4071</v>
      </c>
      <c r="B459" s="7" t="s">
        <v>370</v>
      </c>
      <c r="C459" s="7" t="str">
        <f>RIGHT(B459,2)</f>
        <v>00</v>
      </c>
      <c r="D459" s="7">
        <f>IF(C459&gt;0,C459+1900,C459+2000)</f>
        <v>1900</v>
      </c>
      <c r="E459" s="7">
        <f>IF(D459=1900,2000,D459)</f>
        <v>2000</v>
      </c>
      <c r="F459" s="7">
        <f>2019-E459</f>
        <v>19</v>
      </c>
      <c r="G459" s="7" t="s">
        <v>447</v>
      </c>
      <c r="H459" s="7">
        <f t="shared" si="202"/>
        <v>1</v>
      </c>
      <c r="I459" s="7"/>
      <c r="J459" s="7" t="s">
        <v>470</v>
      </c>
      <c r="K459" s="7">
        <f t="shared" si="186"/>
        <v>1</v>
      </c>
      <c r="L459" s="7">
        <v>12</v>
      </c>
      <c r="M459" s="7" t="s">
        <v>495</v>
      </c>
      <c r="N459" s="7">
        <f t="shared" si="203"/>
        <v>1</v>
      </c>
      <c r="O459" s="7" t="s">
        <v>494</v>
      </c>
      <c r="P459" s="7">
        <f t="shared" si="196"/>
        <v>0</v>
      </c>
      <c r="Q459" s="7" t="s">
        <v>494</v>
      </c>
      <c r="R459" s="7">
        <f t="shared" si="197"/>
        <v>0</v>
      </c>
      <c r="S459" s="7" t="s">
        <v>501</v>
      </c>
      <c r="T459" s="7">
        <f t="shared" si="204"/>
        <v>1</v>
      </c>
      <c r="U459" s="7" t="s">
        <v>506</v>
      </c>
      <c r="V459" s="25">
        <v>56</v>
      </c>
      <c r="W459" s="25">
        <v>70</v>
      </c>
      <c r="X459" s="25">
        <v>34</v>
      </c>
      <c r="Y459" s="7">
        <f t="shared" si="185"/>
        <v>4</v>
      </c>
      <c r="Z459" s="7" t="s">
        <v>514</v>
      </c>
      <c r="AA459" s="7">
        <f t="shared" si="191"/>
        <v>6</v>
      </c>
      <c r="AB459" s="7">
        <v>6</v>
      </c>
      <c r="AC459" s="7">
        <v>1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1</v>
      </c>
      <c r="AL459" s="7">
        <v>24</v>
      </c>
      <c r="AM459" s="7">
        <v>18</v>
      </c>
      <c r="AN459" s="7">
        <v>25</v>
      </c>
      <c r="AO459" s="7">
        <v>42</v>
      </c>
      <c r="AP459" s="7">
        <v>41</v>
      </c>
      <c r="AQ459" s="7">
        <v>17</v>
      </c>
      <c r="AR459" s="7">
        <v>33</v>
      </c>
      <c r="AS459" s="7">
        <v>0.875</v>
      </c>
      <c r="AT459" s="8">
        <v>26</v>
      </c>
      <c r="AU459" s="8">
        <v>26</v>
      </c>
      <c r="AV459" s="8">
        <v>0.57777777777777772</v>
      </c>
      <c r="AW459" s="8">
        <v>0.57777777777777772</v>
      </c>
      <c r="AX459" s="8">
        <v>0.57777777777777772</v>
      </c>
      <c r="AY459" s="8">
        <v>487</v>
      </c>
      <c r="AZ459" s="8">
        <v>516</v>
      </c>
      <c r="BA459" s="8">
        <v>501.5</v>
      </c>
      <c r="BB459" s="8">
        <v>507.12</v>
      </c>
      <c r="BC459" s="8">
        <v>482.42307692307691</v>
      </c>
      <c r="BD459" s="8">
        <v>494.52941176470586</v>
      </c>
      <c r="BE459" s="8">
        <v>497.50561797752812</v>
      </c>
      <c r="BF459" s="8">
        <v>-20.120000000000005</v>
      </c>
      <c r="BG459" s="8">
        <v>33.576923076923094</v>
      </c>
      <c r="BH459" s="8">
        <v>6.9705882352941444</v>
      </c>
      <c r="BM459" s="7">
        <v>0.90789470000000005</v>
      </c>
      <c r="BN459" s="7">
        <v>0.9210526</v>
      </c>
      <c r="BO459" s="7">
        <v>0.91447369999999994</v>
      </c>
      <c r="BP459" s="7">
        <v>404.38805970149298</v>
      </c>
      <c r="BQ459" s="7">
        <v>400.313432835821</v>
      </c>
      <c r="BR459" s="7">
        <v>402.35074626865702</v>
      </c>
      <c r="BS459" s="7">
        <v>-4.0746268656716298</v>
      </c>
      <c r="BT459" s="7">
        <v>4.1972961633561498E-2</v>
      </c>
      <c r="BU459" s="7">
        <v>11</v>
      </c>
      <c r="BV459" s="39">
        <v>42.149909420289902</v>
      </c>
      <c r="BW459" s="39">
        <v>29.423613364736433</v>
      </c>
      <c r="BX459" s="39">
        <v>32</v>
      </c>
      <c r="BY459" s="39">
        <v>-36.06169772256726</v>
      </c>
      <c r="BZ459" s="39">
        <v>40.184817927131824</v>
      </c>
      <c r="CA459" s="39">
        <v>35</v>
      </c>
      <c r="CB459">
        <v>0.47761194029850745</v>
      </c>
      <c r="CC459">
        <v>1.1688276504495423</v>
      </c>
      <c r="CD459" s="7">
        <v>0.93333333333333335</v>
      </c>
      <c r="CE459" s="25">
        <v>379.01666666666665</v>
      </c>
      <c r="CF459" s="25">
        <v>465.38461538461536</v>
      </c>
      <c r="CG459" s="7">
        <v>1</v>
      </c>
      <c r="CH459" s="7">
        <v>0.8833333333333333</v>
      </c>
      <c r="CI459" s="7">
        <v>0.94166666666666665</v>
      </c>
      <c r="CJ459" s="8"/>
      <c r="CK459" s="8"/>
      <c r="CL459" s="8"/>
      <c r="CM459" s="8"/>
      <c r="CN459" s="8"/>
      <c r="CO459" s="8"/>
      <c r="CP459" s="8"/>
      <c r="CU459" s="8"/>
      <c r="CV459" s="8"/>
      <c r="DF459" s="8"/>
      <c r="ET459" s="25"/>
      <c r="EU459" s="25"/>
    </row>
    <row r="460" spans="1:154" x14ac:dyDescent="0.25">
      <c r="A460" s="5">
        <v>4072</v>
      </c>
      <c r="B460" s="10" t="s">
        <v>371</v>
      </c>
      <c r="C460" s="10"/>
      <c r="D460" s="10"/>
      <c r="E460" s="10"/>
      <c r="F460" s="10"/>
      <c r="G460" s="7" t="s">
        <v>447</v>
      </c>
      <c r="H460" s="7">
        <f t="shared" si="202"/>
        <v>1</v>
      </c>
      <c r="I460" s="7"/>
      <c r="J460" s="7" t="s">
        <v>470</v>
      </c>
      <c r="K460" s="7">
        <f t="shared" si="186"/>
        <v>1</v>
      </c>
      <c r="L460" s="7">
        <v>12</v>
      </c>
      <c r="M460" s="7" t="s">
        <v>495</v>
      </c>
      <c r="N460" s="7">
        <f t="shared" si="203"/>
        <v>1</v>
      </c>
      <c r="O460" s="7" t="s">
        <v>494</v>
      </c>
      <c r="P460" s="7">
        <f t="shared" si="196"/>
        <v>0</v>
      </c>
      <c r="Q460" s="7" t="s">
        <v>494</v>
      </c>
      <c r="R460" s="7">
        <f t="shared" si="197"/>
        <v>0</v>
      </c>
      <c r="S460" s="7" t="s">
        <v>501</v>
      </c>
      <c r="T460" s="7">
        <f t="shared" si="204"/>
        <v>1</v>
      </c>
      <c r="U460" s="7" t="s">
        <v>506</v>
      </c>
      <c r="V460" s="25">
        <v>54</v>
      </c>
      <c r="W460" s="25">
        <v>60</v>
      </c>
      <c r="X460" s="25">
        <v>35</v>
      </c>
      <c r="Y460" s="7">
        <f t="shared" si="185"/>
        <v>4</v>
      </c>
      <c r="Z460" s="7" t="s">
        <v>514</v>
      </c>
      <c r="AA460" s="7">
        <f t="shared" si="191"/>
        <v>6</v>
      </c>
      <c r="AB460" s="7">
        <v>2</v>
      </c>
      <c r="AC460" s="7">
        <v>2</v>
      </c>
      <c r="AD460" s="7">
        <v>1</v>
      </c>
      <c r="AE460" s="7">
        <v>7</v>
      </c>
      <c r="AF460" s="7">
        <v>6</v>
      </c>
      <c r="AG460" s="7">
        <v>1</v>
      </c>
      <c r="AH460" s="7">
        <v>0</v>
      </c>
      <c r="AI460" s="7">
        <v>0</v>
      </c>
      <c r="AJ460" s="7">
        <v>4</v>
      </c>
      <c r="AK460" s="7">
        <v>1</v>
      </c>
      <c r="AL460" s="7">
        <v>26</v>
      </c>
      <c r="AM460" s="7">
        <v>30</v>
      </c>
      <c r="AN460" s="7">
        <v>28</v>
      </c>
      <c r="AO460" s="7">
        <v>31</v>
      </c>
      <c r="AP460" s="7">
        <v>40</v>
      </c>
      <c r="AQ460" s="7">
        <v>16</v>
      </c>
      <c r="AR460" s="7">
        <v>34</v>
      </c>
      <c r="AS460" s="7">
        <v>0.79166666666666663</v>
      </c>
      <c r="AT460" s="8">
        <v>20</v>
      </c>
      <c r="AU460" s="8">
        <v>27</v>
      </c>
      <c r="AV460" s="8">
        <v>0.44444444444444442</v>
      </c>
      <c r="AW460" s="8">
        <v>0.6</v>
      </c>
      <c r="AX460" s="8">
        <v>0.52222222222222225</v>
      </c>
      <c r="AY460" s="8">
        <v>428.88</v>
      </c>
      <c r="AZ460" s="8">
        <v>512.11764705882354</v>
      </c>
      <c r="BA460" s="8">
        <v>462.57142857142856</v>
      </c>
      <c r="BB460" s="8">
        <v>492.45</v>
      </c>
      <c r="BC460" s="8">
        <v>490.76923076923077</v>
      </c>
      <c r="BD460" s="8">
        <v>491.5</v>
      </c>
      <c r="BE460" s="8">
        <v>477.69318181818181</v>
      </c>
      <c r="BF460" s="8">
        <v>-63.569999999999993</v>
      </c>
      <c r="BG460" s="8">
        <v>21.348416289592762</v>
      </c>
      <c r="BH460" s="8">
        <v>-28.928571428571445</v>
      </c>
      <c r="BM460" s="26"/>
      <c r="BN460" s="26"/>
      <c r="BO460" s="26"/>
      <c r="BP460" s="26"/>
      <c r="BQ460" s="26"/>
      <c r="BR460" s="26"/>
      <c r="BS460" s="26"/>
      <c r="BT460" s="26"/>
      <c r="BU460" s="26"/>
      <c r="BV460" s="39"/>
      <c r="BW460" s="39"/>
      <c r="BX460" s="39"/>
      <c r="BY460" s="39"/>
      <c r="BZ460" s="39"/>
      <c r="CA460" s="39"/>
      <c r="CB460"/>
      <c r="CC460"/>
      <c r="CD460" s="7">
        <v>0.91666666666666663</v>
      </c>
      <c r="CE460" s="25">
        <v>428.51724137931035</v>
      </c>
      <c r="CF460" s="25">
        <v>466.69230769230768</v>
      </c>
      <c r="CG460" s="7">
        <v>0.98333333333333328</v>
      </c>
      <c r="CH460" s="7">
        <v>0.8666666666666667</v>
      </c>
      <c r="CI460" s="7">
        <v>0.92500000000000004</v>
      </c>
      <c r="CJ460" s="8"/>
      <c r="CK460" s="8"/>
      <c r="CL460" s="8"/>
      <c r="CM460" s="8"/>
      <c r="CN460" s="8"/>
      <c r="CO460" s="8"/>
      <c r="CP460" s="8"/>
      <c r="CU460" s="8"/>
      <c r="CV460" s="8"/>
      <c r="DF460" s="8"/>
      <c r="ET460" s="25"/>
      <c r="EU460" s="25"/>
    </row>
    <row r="461" spans="1:154" x14ac:dyDescent="0.25">
      <c r="A461" s="5">
        <v>4073</v>
      </c>
      <c r="B461" s="7" t="s">
        <v>83</v>
      </c>
      <c r="C461" s="7" t="str">
        <f t="shared" ref="C461:C477" si="208">RIGHT(B461,2)</f>
        <v>00</v>
      </c>
      <c r="D461" s="7">
        <f t="shared" ref="D461:D477" si="209">IF(C461&gt;0,C461+1900,C461+2000)</f>
        <v>1900</v>
      </c>
      <c r="E461" s="7">
        <f t="shared" ref="E461:E477" si="210">IF(D461=1900,2000,D461)</f>
        <v>2000</v>
      </c>
      <c r="F461" s="7">
        <f t="shared" ref="F461:F477" si="211">2019-E461</f>
        <v>19</v>
      </c>
      <c r="G461" s="7" t="s">
        <v>447</v>
      </c>
      <c r="H461" s="7">
        <f t="shared" si="202"/>
        <v>1</v>
      </c>
      <c r="I461" s="7"/>
      <c r="J461" s="7" t="s">
        <v>470</v>
      </c>
      <c r="K461" s="7">
        <f t="shared" si="186"/>
        <v>1</v>
      </c>
      <c r="L461" s="7">
        <v>12</v>
      </c>
      <c r="M461" s="7" t="s">
        <v>495</v>
      </c>
      <c r="N461" s="7">
        <f t="shared" si="203"/>
        <v>1</v>
      </c>
      <c r="O461" s="7" t="s">
        <v>494</v>
      </c>
      <c r="P461" s="7">
        <f t="shared" si="196"/>
        <v>0</v>
      </c>
      <c r="Q461" s="7" t="s">
        <v>494</v>
      </c>
      <c r="R461" s="7">
        <f t="shared" si="197"/>
        <v>0</v>
      </c>
      <c r="S461" s="7" t="s">
        <v>501</v>
      </c>
      <c r="T461" s="7">
        <f t="shared" si="204"/>
        <v>1</v>
      </c>
      <c r="U461" s="7" t="s">
        <v>506</v>
      </c>
      <c r="V461" s="25">
        <v>54</v>
      </c>
      <c r="W461" s="25">
        <v>70</v>
      </c>
      <c r="X461" s="25">
        <v>26</v>
      </c>
      <c r="Y461" s="7">
        <f t="shared" si="185"/>
        <v>4</v>
      </c>
      <c r="Z461" s="7" t="s">
        <v>514</v>
      </c>
      <c r="AA461" s="7">
        <f t="shared" si="191"/>
        <v>6</v>
      </c>
      <c r="AB461" s="7">
        <v>2</v>
      </c>
      <c r="AC461" s="7">
        <v>2</v>
      </c>
      <c r="AD461" s="10"/>
      <c r="AE461" s="7">
        <v>3</v>
      </c>
      <c r="AF461" s="7">
        <v>0</v>
      </c>
      <c r="AG461" s="7">
        <v>0</v>
      </c>
      <c r="AH461" s="7">
        <v>1</v>
      </c>
      <c r="AI461" s="7">
        <v>2</v>
      </c>
      <c r="AJ461" s="7">
        <v>0</v>
      </c>
      <c r="AK461" s="7">
        <v>1</v>
      </c>
      <c r="AL461" s="7">
        <v>20</v>
      </c>
      <c r="AM461" s="7">
        <v>30</v>
      </c>
      <c r="AN461" s="7">
        <v>31</v>
      </c>
      <c r="AO461" s="7">
        <v>42</v>
      </c>
      <c r="AP461" s="7">
        <v>36</v>
      </c>
      <c r="AQ461" s="7">
        <v>14</v>
      </c>
      <c r="AR461" s="7">
        <v>48</v>
      </c>
      <c r="AS461" s="7">
        <v>1</v>
      </c>
      <c r="AT461" s="8">
        <v>25</v>
      </c>
      <c r="AU461" s="8">
        <v>24</v>
      </c>
      <c r="AV461" s="8">
        <v>0.55555555555555558</v>
      </c>
      <c r="AW461" s="8">
        <v>0.53333333333333333</v>
      </c>
      <c r="AX461" s="8">
        <v>0.5444444444444444</v>
      </c>
      <c r="AY461" s="8">
        <v>720.2</v>
      </c>
      <c r="AZ461" s="8">
        <v>708.55</v>
      </c>
      <c r="BA461" s="8">
        <v>714.375</v>
      </c>
      <c r="BB461" s="8">
        <v>751</v>
      </c>
      <c r="BC461" s="8">
        <v>697.4545454545455</v>
      </c>
      <c r="BD461" s="8">
        <v>725.936170212766</v>
      </c>
      <c r="BE461" s="8">
        <v>720.62068965517244</v>
      </c>
      <c r="BF461" s="8">
        <v>-30.799999999999955</v>
      </c>
      <c r="BG461" s="8">
        <v>11.095454545454459</v>
      </c>
      <c r="BH461" s="8">
        <v>-11.561170212766001</v>
      </c>
      <c r="BM461" s="7">
        <v>0.9736842</v>
      </c>
      <c r="BN461" s="7">
        <v>0.9473684</v>
      </c>
      <c r="BO461" s="7">
        <v>0.96052630000000006</v>
      </c>
      <c r="BP461" s="7">
        <v>430.472222222222</v>
      </c>
      <c r="BQ461" s="7">
        <v>425.04285714285697</v>
      </c>
      <c r="BR461" s="7">
        <v>427.79577464788701</v>
      </c>
      <c r="BS461" s="7">
        <v>-5.4293650793650796</v>
      </c>
      <c r="BT461" s="7">
        <v>4.0048750075226999E-2</v>
      </c>
      <c r="BU461" s="7">
        <v>6</v>
      </c>
      <c r="BV461" s="39">
        <v>27.096911196911226</v>
      </c>
      <c r="BW461" s="39">
        <v>20.438366076792164</v>
      </c>
      <c r="BX461" s="39">
        <v>37</v>
      </c>
      <c r="BY461" s="39">
        <v>-42.651587301587256</v>
      </c>
      <c r="BZ461" s="39">
        <v>36.532952738623166</v>
      </c>
      <c r="CA461" s="39">
        <v>36</v>
      </c>
      <c r="CB461">
        <v>0.50684931506849318</v>
      </c>
      <c r="CC461">
        <v>0.63530838853218552</v>
      </c>
      <c r="CD461" s="7">
        <v>0.91666666666666663</v>
      </c>
      <c r="CE461" s="25">
        <v>380.41379310344826</v>
      </c>
      <c r="CF461" s="25">
        <v>456.48076923076923</v>
      </c>
      <c r="CG461" s="7">
        <v>1</v>
      </c>
      <c r="CH461" s="7">
        <v>0.8666666666666667</v>
      </c>
      <c r="CI461" s="7">
        <v>0.93333333333333335</v>
      </c>
      <c r="CJ461" s="8">
        <v>3</v>
      </c>
      <c r="CK461" s="8" t="s">
        <v>506</v>
      </c>
      <c r="CL461" s="8">
        <f t="shared" si="205"/>
        <v>4</v>
      </c>
      <c r="CM461" s="8" t="s">
        <v>634</v>
      </c>
      <c r="CN461" s="8">
        <v>0</v>
      </c>
      <c r="CO461" s="8" t="s">
        <v>634</v>
      </c>
      <c r="CP461" s="8">
        <v>0</v>
      </c>
      <c r="CQ461" s="7" t="s">
        <v>637</v>
      </c>
      <c r="CR461" s="7">
        <v>1</v>
      </c>
      <c r="CS461" s="7">
        <v>3</v>
      </c>
      <c r="CT461" s="7">
        <v>0</v>
      </c>
      <c r="CU461" s="8">
        <v>9</v>
      </c>
      <c r="CV461" s="8">
        <v>5</v>
      </c>
      <c r="CW461" s="7">
        <v>0</v>
      </c>
      <c r="CX461" s="7">
        <f t="shared" si="206"/>
        <v>0</v>
      </c>
      <c r="CY461" s="7">
        <f t="shared" si="207"/>
        <v>0</v>
      </c>
      <c r="CZ461" s="7">
        <v>0</v>
      </c>
      <c r="DA461" s="7">
        <v>0</v>
      </c>
      <c r="DB461" s="7">
        <v>0</v>
      </c>
      <c r="DC461" s="7">
        <v>0</v>
      </c>
      <c r="DD461" s="7">
        <v>0</v>
      </c>
      <c r="DE461" s="7">
        <v>31</v>
      </c>
      <c r="DF461" s="8">
        <v>24</v>
      </c>
      <c r="DG461" s="7">
        <v>40</v>
      </c>
      <c r="DH461" s="8">
        <v>1</v>
      </c>
      <c r="DI461" s="8">
        <v>21</v>
      </c>
      <c r="DJ461" s="8">
        <v>25</v>
      </c>
      <c r="DK461" s="8">
        <v>0.46666666666666667</v>
      </c>
      <c r="DL461" s="8">
        <f t="shared" si="187"/>
        <v>0.55555555555555558</v>
      </c>
      <c r="DM461" s="8">
        <f t="shared" si="188"/>
        <v>0.51111111111111107</v>
      </c>
      <c r="DN461" s="8">
        <v>570.26086956521738</v>
      </c>
      <c r="DO461" s="8">
        <v>616.9</v>
      </c>
      <c r="DP461" s="8">
        <v>591.95348837209303</v>
      </c>
      <c r="DQ461" s="8">
        <v>595.25</v>
      </c>
      <c r="DR461" s="8">
        <v>583.4</v>
      </c>
      <c r="DS461" s="8">
        <v>588.66666666666663</v>
      </c>
      <c r="DT461" s="8">
        <v>590.27272727272725</v>
      </c>
      <c r="DU461" s="8">
        <f t="shared" si="189"/>
        <v>-24.989130434782624</v>
      </c>
      <c r="DV461" s="8">
        <f t="shared" si="189"/>
        <v>33.5</v>
      </c>
      <c r="DW461" s="8">
        <f t="shared" si="189"/>
        <v>3.2868217054264051</v>
      </c>
      <c r="EB461" s="7">
        <v>0.93421050000000005</v>
      </c>
      <c r="EC461" s="7">
        <v>0.9736842</v>
      </c>
      <c r="ED461" s="7">
        <v>0.9539474</v>
      </c>
      <c r="EE461" s="7">
        <v>410.31428571428597</v>
      </c>
      <c r="EF461" s="7">
        <v>414.35616438356197</v>
      </c>
      <c r="EG461" s="7">
        <v>412.377622377622</v>
      </c>
      <c r="EH461" s="7">
        <v>4.0418786692759499</v>
      </c>
      <c r="EI461" s="7">
        <v>4.1703775854865802E-2</v>
      </c>
      <c r="EJ461" s="7">
        <v>5</v>
      </c>
      <c r="EK461">
        <v>31.542210895189569</v>
      </c>
      <c r="EL461">
        <v>18.501107212565898</v>
      </c>
      <c r="EM461">
        <v>43</v>
      </c>
      <c r="EN461">
        <v>-39.754946727549445</v>
      </c>
      <c r="EO461">
        <v>32.725947722273695</v>
      </c>
      <c r="EP461">
        <v>27</v>
      </c>
      <c r="EQ461">
        <v>0.61428571428571432</v>
      </c>
      <c r="ER461">
        <v>0.79341600207280361</v>
      </c>
      <c r="ES461" s="7">
        <v>0.90833333333333333</v>
      </c>
      <c r="ET461" s="25">
        <v>365.15517241379308</v>
      </c>
      <c r="EU461" s="25">
        <v>445.25490196078431</v>
      </c>
      <c r="EV461" s="7">
        <v>1</v>
      </c>
      <c r="EW461" s="7">
        <v>0.8833333333333333</v>
      </c>
      <c r="EX461" s="7">
        <v>0.94166666666666665</v>
      </c>
    </row>
    <row r="462" spans="1:154" x14ac:dyDescent="0.25">
      <c r="A462" s="5">
        <v>4074</v>
      </c>
      <c r="B462" s="7" t="s">
        <v>309</v>
      </c>
      <c r="C462" s="7" t="str">
        <f t="shared" si="208"/>
        <v>00</v>
      </c>
      <c r="D462" s="7">
        <f t="shared" si="209"/>
        <v>1900</v>
      </c>
      <c r="E462" s="7">
        <f t="shared" si="210"/>
        <v>2000</v>
      </c>
      <c r="F462" s="7">
        <f t="shared" si="211"/>
        <v>19</v>
      </c>
      <c r="G462" s="7" t="s">
        <v>466</v>
      </c>
      <c r="H462" s="7">
        <f t="shared" si="202"/>
        <v>0</v>
      </c>
      <c r="I462" s="7">
        <v>2009</v>
      </c>
      <c r="J462" s="7" t="s">
        <v>480</v>
      </c>
      <c r="K462" s="7">
        <f t="shared" si="186"/>
        <v>0</v>
      </c>
      <c r="L462" s="7">
        <v>12</v>
      </c>
      <c r="M462" s="7" t="s">
        <v>495</v>
      </c>
      <c r="N462" s="7">
        <f t="shared" si="203"/>
        <v>1</v>
      </c>
      <c r="O462" s="7" t="s">
        <v>494</v>
      </c>
      <c r="P462" s="7">
        <f t="shared" si="196"/>
        <v>0</v>
      </c>
      <c r="Q462" s="7" t="s">
        <v>494</v>
      </c>
      <c r="R462" s="7">
        <f t="shared" si="197"/>
        <v>0</v>
      </c>
      <c r="S462" s="7" t="s">
        <v>501</v>
      </c>
      <c r="T462" s="7">
        <f t="shared" si="204"/>
        <v>1</v>
      </c>
      <c r="U462" s="7" t="s">
        <v>504</v>
      </c>
      <c r="V462" s="25">
        <v>53</v>
      </c>
      <c r="W462" s="25">
        <v>70</v>
      </c>
      <c r="X462" s="25">
        <v>24</v>
      </c>
      <c r="Y462" s="7">
        <f t="shared" si="185"/>
        <v>3</v>
      </c>
      <c r="Z462" s="7" t="s">
        <v>514</v>
      </c>
      <c r="AA462" s="7">
        <f t="shared" si="191"/>
        <v>6</v>
      </c>
      <c r="AB462" s="7">
        <v>5</v>
      </c>
      <c r="AC462" s="7">
        <v>2</v>
      </c>
      <c r="AD462" s="7">
        <v>0</v>
      </c>
      <c r="AE462" s="7">
        <v>9</v>
      </c>
      <c r="AF462" s="7">
        <v>0</v>
      </c>
      <c r="AG462" s="7">
        <v>0</v>
      </c>
      <c r="AH462" s="7">
        <v>8</v>
      </c>
      <c r="AI462" s="7">
        <v>1</v>
      </c>
      <c r="AJ462" s="7">
        <v>0</v>
      </c>
      <c r="AK462" s="7">
        <v>0</v>
      </c>
      <c r="AL462" s="7">
        <v>12.222222222222223</v>
      </c>
      <c r="AM462" s="7">
        <v>13</v>
      </c>
      <c r="AN462" s="7">
        <v>18</v>
      </c>
      <c r="AO462" s="7">
        <v>31</v>
      </c>
      <c r="AP462" s="7">
        <v>26</v>
      </c>
      <c r="AQ462" s="7">
        <v>22</v>
      </c>
      <c r="AR462" s="7">
        <v>29</v>
      </c>
      <c r="AS462" s="7">
        <v>0.875</v>
      </c>
      <c r="AT462" s="8">
        <v>24</v>
      </c>
      <c r="AU462" s="8">
        <v>31</v>
      </c>
      <c r="AV462" s="8">
        <v>0.53333333333333333</v>
      </c>
      <c r="AW462" s="8">
        <v>0.68888888888888888</v>
      </c>
      <c r="AX462" s="8">
        <v>0.61111111111111116</v>
      </c>
      <c r="AY462" s="8">
        <v>767.1</v>
      </c>
      <c r="AZ462" s="8">
        <v>870.66666666666663</v>
      </c>
      <c r="BA462" s="8">
        <v>805.9375</v>
      </c>
      <c r="BB462" s="8">
        <v>831.73913043478262</v>
      </c>
      <c r="BC462" s="8">
        <v>807.72413793103453</v>
      </c>
      <c r="BD462" s="8">
        <v>818.34615384615381</v>
      </c>
      <c r="BE462" s="8">
        <v>813.61904761904759</v>
      </c>
      <c r="BF462" s="8">
        <v>-64.639130434782601</v>
      </c>
      <c r="BG462" s="8">
        <v>62.942528735632095</v>
      </c>
      <c r="BH462" s="8">
        <v>-12.408653846153811</v>
      </c>
      <c r="BM462" s="26">
        <v>0.5</v>
      </c>
      <c r="BN462" s="26">
        <v>0.4605263</v>
      </c>
      <c r="BO462" s="26">
        <v>0.4802631</v>
      </c>
      <c r="BP462" s="26">
        <v>634.39130434782601</v>
      </c>
      <c r="BQ462" s="26">
        <v>664.15384615384596</v>
      </c>
      <c r="BR462" s="26">
        <v>650.18367346938805</v>
      </c>
      <c r="BS462" s="26">
        <v>29.762541806020099</v>
      </c>
      <c r="BT462" s="26">
        <v>0.200872469420423</v>
      </c>
      <c r="BU462" s="26">
        <v>67</v>
      </c>
      <c r="BV462" s="39">
        <v>248.51098901098905</v>
      </c>
      <c r="BW462" s="39">
        <v>135.69746136316687</v>
      </c>
      <c r="BX462" s="39">
        <v>14</v>
      </c>
      <c r="BY462" s="39">
        <v>-310.5128205128205</v>
      </c>
      <c r="BZ462" s="39">
        <v>288.48069452064055</v>
      </c>
      <c r="CA462" s="39">
        <v>9</v>
      </c>
      <c r="CB462">
        <v>0.60869565217391308</v>
      </c>
      <c r="CC462">
        <v>0.80032440721953535</v>
      </c>
      <c r="CD462" s="7">
        <v>0.9916666666666667</v>
      </c>
      <c r="CE462" s="25">
        <v>440.53333333333336</v>
      </c>
      <c r="CF462" s="25">
        <v>476.49152542372883</v>
      </c>
      <c r="CG462" s="7">
        <v>1</v>
      </c>
      <c r="CH462" s="7">
        <v>0.98333333333333328</v>
      </c>
      <c r="CI462" s="7">
        <v>0.9916666666666667</v>
      </c>
      <c r="CJ462" s="8">
        <v>3</v>
      </c>
      <c r="CK462" s="8" t="s">
        <v>507</v>
      </c>
      <c r="CL462" s="8">
        <f t="shared" si="205"/>
        <v>2</v>
      </c>
      <c r="CM462" s="8" t="s">
        <v>634</v>
      </c>
      <c r="CN462" s="8">
        <v>0</v>
      </c>
      <c r="CO462" s="8" t="s">
        <v>634</v>
      </c>
      <c r="CP462" s="8">
        <v>0</v>
      </c>
      <c r="CQ462" s="7" t="s">
        <v>635</v>
      </c>
      <c r="CR462" s="7">
        <v>0</v>
      </c>
      <c r="CS462" s="7">
        <v>3</v>
      </c>
      <c r="CT462" s="7">
        <v>1</v>
      </c>
      <c r="CU462" s="8">
        <v>0</v>
      </c>
      <c r="CV462" s="8">
        <v>5</v>
      </c>
      <c r="CW462" s="7">
        <v>0</v>
      </c>
      <c r="CX462" s="7">
        <f t="shared" si="206"/>
        <v>0</v>
      </c>
      <c r="CY462" s="7">
        <f t="shared" si="207"/>
        <v>0</v>
      </c>
      <c r="CZ462" s="7">
        <v>0</v>
      </c>
      <c r="DA462" s="7">
        <v>0</v>
      </c>
      <c r="DB462" s="7">
        <v>0</v>
      </c>
      <c r="DC462" s="7">
        <v>0</v>
      </c>
      <c r="DD462" s="7">
        <v>0</v>
      </c>
      <c r="DE462" s="7">
        <v>8</v>
      </c>
      <c r="DF462" s="8">
        <v>17</v>
      </c>
      <c r="DG462" s="7">
        <v>35</v>
      </c>
      <c r="DH462" s="8">
        <v>1</v>
      </c>
      <c r="DI462" s="8">
        <v>24</v>
      </c>
      <c r="DJ462" s="8">
        <v>27</v>
      </c>
      <c r="DK462" s="8">
        <v>0.53333333333333333</v>
      </c>
      <c r="DL462" s="8">
        <f t="shared" si="187"/>
        <v>0.6</v>
      </c>
      <c r="DM462" s="8">
        <f t="shared" si="188"/>
        <v>0.56666666666666665</v>
      </c>
      <c r="DN462" s="8">
        <v>591.09523809523807</v>
      </c>
      <c r="DO462" s="8">
        <v>658.94117647058829</v>
      </c>
      <c r="DP462" s="8">
        <v>621.4473684210526</v>
      </c>
      <c r="DQ462" s="8">
        <v>669</v>
      </c>
      <c r="DR462" s="8">
        <v>663.22222222222217</v>
      </c>
      <c r="DS462" s="8">
        <v>665.88</v>
      </c>
      <c r="DT462" s="8">
        <v>646.69318181818187</v>
      </c>
      <c r="DU462" s="8">
        <f t="shared" si="189"/>
        <v>-77.904761904761926</v>
      </c>
      <c r="DV462" s="8">
        <f t="shared" si="189"/>
        <v>-4.2810457516338829</v>
      </c>
      <c r="DW462" s="8">
        <f t="shared" si="189"/>
        <v>-44.432631578947394</v>
      </c>
      <c r="EB462" s="7">
        <v>1</v>
      </c>
      <c r="EC462" s="7">
        <v>0.98684210000000006</v>
      </c>
      <c r="ED462" s="7">
        <v>0.99342109999999995</v>
      </c>
      <c r="EE462" s="7">
        <v>508.37837837837799</v>
      </c>
      <c r="EF462" s="7">
        <v>502.743243243243</v>
      </c>
      <c r="EG462" s="7">
        <v>505.56081081081101</v>
      </c>
      <c r="EH462" s="7">
        <v>-5.63513513513516</v>
      </c>
      <c r="EI462" s="7">
        <v>5.9849273455157399E-2</v>
      </c>
      <c r="EJ462" s="7">
        <v>2</v>
      </c>
      <c r="EK462">
        <v>47.629606879606918</v>
      </c>
      <c r="EL462">
        <v>27.776883709211091</v>
      </c>
      <c r="EM462">
        <v>44</v>
      </c>
      <c r="EN462">
        <v>-83.756756756756715</v>
      </c>
      <c r="EO462">
        <v>105.83658787646804</v>
      </c>
      <c r="EP462">
        <v>30</v>
      </c>
      <c r="EQ462">
        <v>0.59459459459459463</v>
      </c>
      <c r="ER462">
        <v>0.56866584528733688</v>
      </c>
      <c r="ES462" s="7">
        <v>0.95</v>
      </c>
      <c r="ET462" s="25">
        <v>387.51724137931035</v>
      </c>
      <c r="EU462" s="25">
        <v>408.32142857142856</v>
      </c>
      <c r="EV462" s="7">
        <v>0.98333333333333328</v>
      </c>
      <c r="EW462" s="7">
        <v>0.98333333333333328</v>
      </c>
      <c r="EX462" s="7">
        <v>0.98333333333333328</v>
      </c>
    </row>
    <row r="463" spans="1:154" x14ac:dyDescent="0.25">
      <c r="A463" s="5">
        <v>4075</v>
      </c>
      <c r="B463" s="7" t="s">
        <v>372</v>
      </c>
      <c r="C463" s="7" t="str">
        <f t="shared" si="208"/>
        <v>00</v>
      </c>
      <c r="D463" s="7">
        <f t="shared" si="209"/>
        <v>1900</v>
      </c>
      <c r="E463" s="7">
        <f t="shared" si="210"/>
        <v>2000</v>
      </c>
      <c r="F463" s="7">
        <f t="shared" si="211"/>
        <v>19</v>
      </c>
      <c r="G463" s="7" t="s">
        <v>447</v>
      </c>
      <c r="H463" s="7">
        <f t="shared" si="202"/>
        <v>1</v>
      </c>
      <c r="I463" s="7"/>
      <c r="J463" s="7" t="s">
        <v>470</v>
      </c>
      <c r="K463" s="7">
        <f t="shared" si="186"/>
        <v>1</v>
      </c>
      <c r="L463" s="7">
        <v>12</v>
      </c>
      <c r="M463" s="7" t="s">
        <v>495</v>
      </c>
      <c r="N463" s="7">
        <f t="shared" si="203"/>
        <v>1</v>
      </c>
      <c r="O463" s="7" t="s">
        <v>494</v>
      </c>
      <c r="P463" s="7">
        <f t="shared" si="196"/>
        <v>0</v>
      </c>
      <c r="Q463" s="7" t="s">
        <v>494</v>
      </c>
      <c r="R463" s="7">
        <f t="shared" si="197"/>
        <v>0</v>
      </c>
      <c r="S463" s="7" t="s">
        <v>501</v>
      </c>
      <c r="T463" s="7">
        <f t="shared" si="204"/>
        <v>1</v>
      </c>
      <c r="U463" s="7" t="s">
        <v>506</v>
      </c>
      <c r="V463" s="25">
        <v>54</v>
      </c>
      <c r="W463" s="25">
        <v>70</v>
      </c>
      <c r="X463" s="25">
        <v>24</v>
      </c>
      <c r="Y463" s="7">
        <f t="shared" si="185"/>
        <v>4</v>
      </c>
      <c r="Z463" s="7" t="s">
        <v>514</v>
      </c>
      <c r="AA463" s="7">
        <f t="shared" si="191"/>
        <v>6</v>
      </c>
      <c r="AB463" s="7">
        <v>3</v>
      </c>
      <c r="AC463" s="7">
        <v>0</v>
      </c>
      <c r="AD463" s="7">
        <v>9</v>
      </c>
      <c r="AE463" s="7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4</v>
      </c>
      <c r="AM463" s="7">
        <v>32</v>
      </c>
      <c r="AN463" s="7">
        <v>30</v>
      </c>
      <c r="AO463" s="7">
        <v>35</v>
      </c>
      <c r="AP463" s="7">
        <v>33</v>
      </c>
      <c r="AQ463" s="7">
        <v>15</v>
      </c>
      <c r="AR463" s="7">
        <v>30</v>
      </c>
      <c r="AS463" s="7">
        <v>1</v>
      </c>
      <c r="AT463" s="8">
        <v>24</v>
      </c>
      <c r="AU463" s="8">
        <v>26</v>
      </c>
      <c r="AV463" s="8">
        <v>0.53333333333333333</v>
      </c>
      <c r="AW463" s="8">
        <v>0.57777777777777772</v>
      </c>
      <c r="AX463" s="8">
        <v>0.55555555555555558</v>
      </c>
      <c r="AY463" s="8">
        <v>859.47619047619048</v>
      </c>
      <c r="AZ463" s="8">
        <v>848</v>
      </c>
      <c r="BA463" s="8">
        <v>854.02499999999998</v>
      </c>
      <c r="BB463" s="8">
        <v>767.45833333333337</v>
      </c>
      <c r="BC463" s="8">
        <v>723.08</v>
      </c>
      <c r="BD463" s="8">
        <v>744.81632653061229</v>
      </c>
      <c r="BE463" s="8">
        <v>793.89887640449433</v>
      </c>
      <c r="BF463" s="8">
        <v>92.01785714285711</v>
      </c>
      <c r="BG463" s="8">
        <v>124.91999999999996</v>
      </c>
      <c r="BH463" s="8">
        <v>109.20867346938769</v>
      </c>
      <c r="BM463" s="7">
        <v>0.9736842</v>
      </c>
      <c r="BN463" s="7">
        <v>0.98684210000000006</v>
      </c>
      <c r="BO463" s="7">
        <v>0.9802632</v>
      </c>
      <c r="BP463" s="7">
        <v>478.97142857142899</v>
      </c>
      <c r="BQ463" s="7">
        <v>490.48611111111097</v>
      </c>
      <c r="BR463" s="7">
        <v>484.80985915493</v>
      </c>
      <c r="BS463" s="7">
        <v>11.5146825396825</v>
      </c>
      <c r="BT463" s="7">
        <v>5.2719298809738198E-2</v>
      </c>
      <c r="BU463" s="7">
        <v>6</v>
      </c>
      <c r="BV463" s="39">
        <v>45.619444444444426</v>
      </c>
      <c r="BW463" s="39">
        <v>28.80169748083917</v>
      </c>
      <c r="BX463" s="39">
        <v>45</v>
      </c>
      <c r="BY463" s="39">
        <v>-57.283119658119681</v>
      </c>
      <c r="BZ463" s="39">
        <v>60.367023405108348</v>
      </c>
      <c r="CA463" s="39">
        <v>26</v>
      </c>
      <c r="CB463">
        <v>0.63380281690140849</v>
      </c>
      <c r="CC463">
        <v>0.79638547475614019</v>
      </c>
      <c r="CD463" s="7">
        <v>0.98333333333333328</v>
      </c>
      <c r="CE463" s="25">
        <v>417.76271186440675</v>
      </c>
      <c r="CF463" s="25">
        <v>479.96610169491527</v>
      </c>
      <c r="CG463" s="7">
        <v>1</v>
      </c>
      <c r="CH463" s="7">
        <v>0.98333333333333328</v>
      </c>
      <c r="CI463" s="7">
        <v>0.9916666666666667</v>
      </c>
      <c r="CJ463" s="8">
        <v>3</v>
      </c>
      <c r="CK463" s="8" t="s">
        <v>504</v>
      </c>
      <c r="CL463" s="8">
        <f t="shared" si="205"/>
        <v>3</v>
      </c>
      <c r="CM463" s="8" t="s">
        <v>634</v>
      </c>
      <c r="CN463" s="8">
        <v>0</v>
      </c>
      <c r="CO463" s="8" t="s">
        <v>634</v>
      </c>
      <c r="CP463" s="8">
        <v>0</v>
      </c>
      <c r="CQ463" s="7" t="s">
        <v>637</v>
      </c>
      <c r="CR463" s="7">
        <v>1</v>
      </c>
      <c r="CS463" s="7">
        <v>2</v>
      </c>
      <c r="CT463" s="7">
        <v>0</v>
      </c>
      <c r="CU463" s="8">
        <v>9</v>
      </c>
      <c r="CV463" s="8">
        <v>4</v>
      </c>
      <c r="CW463" s="7">
        <v>0</v>
      </c>
      <c r="CX463" s="7">
        <f t="shared" si="206"/>
        <v>0</v>
      </c>
      <c r="CY463" s="7">
        <f t="shared" si="207"/>
        <v>0</v>
      </c>
      <c r="CZ463" s="7">
        <v>0</v>
      </c>
      <c r="DA463" s="7">
        <v>0</v>
      </c>
      <c r="DB463" s="7">
        <v>0</v>
      </c>
      <c r="DC463" s="7">
        <v>0</v>
      </c>
      <c r="DD463" s="7">
        <v>0</v>
      </c>
      <c r="DE463" s="7">
        <v>14</v>
      </c>
      <c r="DF463" s="8">
        <v>30</v>
      </c>
      <c r="DG463" s="7">
        <v>38</v>
      </c>
      <c r="DH463" s="8">
        <v>1</v>
      </c>
      <c r="DI463" s="8">
        <v>19</v>
      </c>
      <c r="DJ463" s="8">
        <v>25</v>
      </c>
      <c r="DK463" s="8">
        <v>0.42222222222222222</v>
      </c>
      <c r="DL463" s="8">
        <f t="shared" si="187"/>
        <v>0.55555555555555558</v>
      </c>
      <c r="DM463" s="8">
        <f t="shared" si="188"/>
        <v>0.48888888888888887</v>
      </c>
      <c r="DN463" s="8">
        <v>922</v>
      </c>
      <c r="DO463" s="8">
        <v>909.11764705882354</v>
      </c>
      <c r="DP463" s="8">
        <v>916.65853658536582</v>
      </c>
      <c r="DQ463" s="8">
        <v>920.16666666666663</v>
      </c>
      <c r="DR463" s="8">
        <v>766.08333333333337</v>
      </c>
      <c r="DS463" s="8">
        <v>832.11904761904759</v>
      </c>
      <c r="DT463" s="8">
        <v>873.8795180722891</v>
      </c>
      <c r="DU463" s="8">
        <f t="shared" si="189"/>
        <v>1.8333333333333712</v>
      </c>
      <c r="DV463" s="8">
        <f t="shared" si="189"/>
        <v>143.03431372549016</v>
      </c>
      <c r="DW463" s="8">
        <f t="shared" si="189"/>
        <v>84.539488966318231</v>
      </c>
      <c r="EB463" s="7">
        <v>0.9736842</v>
      </c>
      <c r="EC463" s="7">
        <v>0.98684210000000006</v>
      </c>
      <c r="ED463" s="7">
        <v>0.9802632</v>
      </c>
      <c r="EE463" s="7">
        <v>630.64788732394402</v>
      </c>
      <c r="EF463" s="7">
        <v>650.58904109589002</v>
      </c>
      <c r="EG463" s="7">
        <v>640.756944444444</v>
      </c>
      <c r="EH463" s="7">
        <v>19.941153771946698</v>
      </c>
      <c r="EI463" s="7">
        <v>0.12554419429099001</v>
      </c>
      <c r="EJ463" s="7">
        <v>5</v>
      </c>
      <c r="EK463">
        <v>122.72202898550731</v>
      </c>
      <c r="EL463">
        <v>66.221705446263655</v>
      </c>
      <c r="EM463">
        <v>46</v>
      </c>
      <c r="EN463">
        <v>-157.12740740740745</v>
      </c>
      <c r="EO463">
        <v>135.06557874756339</v>
      </c>
      <c r="EP463">
        <v>27</v>
      </c>
      <c r="EQ463">
        <v>0.63013698630136983</v>
      </c>
      <c r="ER463">
        <v>0.7810351549129031</v>
      </c>
      <c r="ES463" s="7">
        <v>0.96666666666666667</v>
      </c>
      <c r="ET463" s="25">
        <v>524.0526315789474</v>
      </c>
      <c r="EU463" s="25">
        <v>686.47457627118649</v>
      </c>
      <c r="EV463" s="7">
        <v>0.98333333333333328</v>
      </c>
      <c r="EW463" s="7">
        <v>1</v>
      </c>
      <c r="EX463" s="7">
        <v>0.9916666666666667</v>
      </c>
    </row>
    <row r="464" spans="1:154" x14ac:dyDescent="0.25">
      <c r="A464" s="5">
        <v>4077</v>
      </c>
      <c r="B464" s="7" t="s">
        <v>373</v>
      </c>
      <c r="C464" s="7" t="str">
        <f t="shared" si="208"/>
        <v>98</v>
      </c>
      <c r="D464" s="7">
        <f t="shared" si="209"/>
        <v>1998</v>
      </c>
      <c r="E464" s="7">
        <f t="shared" si="210"/>
        <v>1998</v>
      </c>
      <c r="F464" s="7">
        <f t="shared" si="211"/>
        <v>21</v>
      </c>
      <c r="G464" s="7" t="s">
        <v>447</v>
      </c>
      <c r="H464" s="7">
        <f t="shared" si="202"/>
        <v>1</v>
      </c>
      <c r="I464" s="7"/>
      <c r="J464" s="7" t="s">
        <v>470</v>
      </c>
      <c r="K464" s="7">
        <f t="shared" si="186"/>
        <v>1</v>
      </c>
      <c r="L464" s="7">
        <v>12</v>
      </c>
      <c r="M464" s="7" t="s">
        <v>495</v>
      </c>
      <c r="N464" s="7">
        <f t="shared" si="203"/>
        <v>1</v>
      </c>
      <c r="O464" s="7" t="s">
        <v>494</v>
      </c>
      <c r="P464" s="7">
        <f t="shared" si="196"/>
        <v>0</v>
      </c>
      <c r="Q464" s="7" t="s">
        <v>494</v>
      </c>
      <c r="R464" s="7">
        <f t="shared" si="197"/>
        <v>0</v>
      </c>
      <c r="S464" s="7" t="s">
        <v>501</v>
      </c>
      <c r="T464" s="7">
        <f t="shared" si="204"/>
        <v>1</v>
      </c>
      <c r="U464" s="7" t="s">
        <v>504</v>
      </c>
      <c r="V464" s="25">
        <v>52</v>
      </c>
      <c r="W464" s="25">
        <v>50</v>
      </c>
      <c r="X464" s="25">
        <v>27</v>
      </c>
      <c r="Y464" s="7">
        <f t="shared" ref="Y464:Y527" si="212">IF(ISNUMBER(SEARCH("טובה מאוד",U464)),4,IF(ISNUMBER(SEARCH("די טובה",U464)),3,IF(ISNUMBER(SEARCH("די רעה",U464)),2,1)))</f>
        <v>3</v>
      </c>
      <c r="Z464" s="7" t="s">
        <v>513</v>
      </c>
      <c r="AA464" s="7">
        <f t="shared" si="191"/>
        <v>5</v>
      </c>
      <c r="AB464" s="7">
        <v>3</v>
      </c>
      <c r="AC464" s="7">
        <v>2</v>
      </c>
      <c r="AD464" s="7">
        <v>0</v>
      </c>
      <c r="AE464" s="7">
        <v>3</v>
      </c>
      <c r="AF464" s="7">
        <v>0</v>
      </c>
      <c r="AG464" s="7">
        <v>0</v>
      </c>
      <c r="AH464" s="7">
        <v>1</v>
      </c>
      <c r="AI464" s="7">
        <v>2</v>
      </c>
      <c r="AJ464" s="7">
        <v>0</v>
      </c>
      <c r="AK464" s="7">
        <v>0</v>
      </c>
      <c r="AL464" s="7">
        <v>12</v>
      </c>
      <c r="AM464" s="7">
        <v>30</v>
      </c>
      <c r="AN464" s="7">
        <v>27</v>
      </c>
      <c r="AO464" s="7">
        <v>33</v>
      </c>
      <c r="AP464" s="7">
        <v>37</v>
      </c>
      <c r="AQ464" s="7">
        <v>13</v>
      </c>
      <c r="AR464" s="7">
        <v>31</v>
      </c>
      <c r="AS464" s="7">
        <v>1</v>
      </c>
      <c r="AT464" s="8">
        <v>17</v>
      </c>
      <c r="AU464" s="8">
        <v>22</v>
      </c>
      <c r="AV464" s="8">
        <v>0.37777777777777777</v>
      </c>
      <c r="AW464" s="8">
        <v>0.48888888888888887</v>
      </c>
      <c r="AX464" s="8">
        <v>0.43333333333333335</v>
      </c>
      <c r="AY464" s="8">
        <v>940.34615384615381</v>
      </c>
      <c r="AZ464" s="8">
        <v>935.66666666666663</v>
      </c>
      <c r="BA464" s="8">
        <v>938.25531914893622</v>
      </c>
      <c r="BB464" s="8">
        <v>965.73333333333335</v>
      </c>
      <c r="BC464" s="8">
        <v>846.7</v>
      </c>
      <c r="BD464" s="8">
        <v>897.71428571428567</v>
      </c>
      <c r="BE464" s="8">
        <v>920.95121951219517</v>
      </c>
      <c r="BF464" s="8">
        <v>-25.387179487179537</v>
      </c>
      <c r="BG464" s="8">
        <v>88.966666666666583</v>
      </c>
      <c r="BH464" s="8">
        <v>40.541033434650558</v>
      </c>
      <c r="BM464" s="7">
        <v>0.90789470000000005</v>
      </c>
      <c r="BN464" s="7">
        <v>0.8947368</v>
      </c>
      <c r="BO464" s="7">
        <v>0.9013158</v>
      </c>
      <c r="BP464" s="7">
        <v>399.15151515151501</v>
      </c>
      <c r="BQ464" s="7">
        <v>409.83333333333297</v>
      </c>
      <c r="BR464" s="7">
        <v>404.49242424242402</v>
      </c>
      <c r="BS464" s="7">
        <v>10.681818181818199</v>
      </c>
      <c r="BT464" s="7">
        <v>4.9204409585380998E-2</v>
      </c>
      <c r="BU464" s="7">
        <v>13</v>
      </c>
      <c r="BV464" s="39">
        <v>44.418699186991816</v>
      </c>
      <c r="BW464" s="39">
        <v>29.672172731740609</v>
      </c>
      <c r="BX464" s="39">
        <v>41</v>
      </c>
      <c r="BY464" s="39">
        <v>-51.935897435897495</v>
      </c>
      <c r="BZ464" s="39">
        <v>55.418205625885207</v>
      </c>
      <c r="CA464" s="39">
        <v>26</v>
      </c>
      <c r="CB464">
        <v>0.61194029850746268</v>
      </c>
      <c r="CC464">
        <v>0.85526006827582268</v>
      </c>
      <c r="CD464" s="7">
        <v>0.89166666666666672</v>
      </c>
      <c r="CE464" s="25">
        <v>370.81818181818181</v>
      </c>
      <c r="CF464" s="25">
        <v>458.28846153846155</v>
      </c>
      <c r="CG464" s="7">
        <v>0.95</v>
      </c>
      <c r="CH464" s="7">
        <v>0.8833333333333333</v>
      </c>
      <c r="CI464" s="7">
        <v>0.91666666666666663</v>
      </c>
      <c r="CJ464" s="8">
        <v>3</v>
      </c>
      <c r="CK464" s="8" t="s">
        <v>504</v>
      </c>
      <c r="CL464" s="8">
        <f t="shared" si="205"/>
        <v>3</v>
      </c>
      <c r="CM464" s="8" t="s">
        <v>639</v>
      </c>
      <c r="CN464" s="8">
        <v>1</v>
      </c>
      <c r="CO464" s="8" t="s">
        <v>634</v>
      </c>
      <c r="CP464" s="8">
        <v>0</v>
      </c>
      <c r="CQ464" s="7" t="s">
        <v>635</v>
      </c>
      <c r="CR464" s="7">
        <v>0</v>
      </c>
      <c r="CS464" s="7">
        <v>4</v>
      </c>
      <c r="CT464" s="7">
        <v>1</v>
      </c>
      <c r="CU464" s="8">
        <v>0</v>
      </c>
      <c r="CV464" s="8">
        <v>3</v>
      </c>
      <c r="CW464" s="7">
        <v>5</v>
      </c>
      <c r="CX464" s="7">
        <f t="shared" si="206"/>
        <v>0</v>
      </c>
      <c r="CY464" s="7">
        <f t="shared" si="207"/>
        <v>0</v>
      </c>
      <c r="CZ464" s="7">
        <v>0</v>
      </c>
      <c r="DA464" s="7">
        <v>1</v>
      </c>
      <c r="DB464" s="7">
        <v>2</v>
      </c>
      <c r="DC464" s="7">
        <v>2</v>
      </c>
      <c r="DD464" s="7">
        <v>0</v>
      </c>
      <c r="DE464" s="7">
        <v>21</v>
      </c>
      <c r="DF464" s="8">
        <v>30</v>
      </c>
      <c r="DG464" s="7">
        <v>35</v>
      </c>
      <c r="DH464" s="8">
        <v>0.95833333333333337</v>
      </c>
      <c r="DI464" s="8">
        <v>22</v>
      </c>
      <c r="DJ464" s="8">
        <v>25</v>
      </c>
      <c r="DK464" s="8">
        <v>0.48888888888888887</v>
      </c>
      <c r="DL464" s="8">
        <f t="shared" si="187"/>
        <v>0.55555555555555558</v>
      </c>
      <c r="DM464" s="8">
        <f t="shared" si="188"/>
        <v>0.52222222222222225</v>
      </c>
      <c r="DN464" s="8">
        <v>656.6521739130435</v>
      </c>
      <c r="DO464" s="8">
        <v>701.6</v>
      </c>
      <c r="DP464" s="8">
        <v>677.55813953488371</v>
      </c>
      <c r="DQ464" s="8">
        <v>620.80952380952385</v>
      </c>
      <c r="DR464" s="8">
        <v>616.16</v>
      </c>
      <c r="DS464" s="8">
        <v>618.28260869565213</v>
      </c>
      <c r="DT464" s="8">
        <v>646.92134831460669</v>
      </c>
      <c r="DU464" s="8">
        <f t="shared" si="189"/>
        <v>35.842650103519645</v>
      </c>
      <c r="DV464" s="8">
        <f t="shared" si="189"/>
        <v>85.440000000000055</v>
      </c>
      <c r="DW464" s="8">
        <f t="shared" si="189"/>
        <v>59.275530839231578</v>
      </c>
      <c r="EB464" s="7">
        <v>0.9210526</v>
      </c>
      <c r="EC464" s="7">
        <v>0.9210526</v>
      </c>
      <c r="ED464" s="7">
        <v>0.9210526</v>
      </c>
      <c r="EE464" s="7">
        <v>416.39130434782601</v>
      </c>
      <c r="EF464" s="7">
        <v>434.26865671641798</v>
      </c>
      <c r="EG464" s="7">
        <v>425.19852941176498</v>
      </c>
      <c r="EH464" s="7">
        <v>17.8773523685919</v>
      </c>
      <c r="EI464" s="7">
        <v>7.1873323458278904E-2</v>
      </c>
      <c r="EJ464" s="7">
        <v>10</v>
      </c>
      <c r="EK464">
        <v>55.269493844049258</v>
      </c>
      <c r="EL464">
        <v>37.392832265200411</v>
      </c>
      <c r="EM464">
        <v>43</v>
      </c>
      <c r="EN464">
        <v>-52.1696832579185</v>
      </c>
      <c r="EO464">
        <v>36.612253421385041</v>
      </c>
      <c r="EP464">
        <v>26</v>
      </c>
      <c r="EQ464">
        <v>0.62318840579710144</v>
      </c>
      <c r="ER464">
        <v>1.059417853292415</v>
      </c>
      <c r="ES464" s="7">
        <v>0.94166666666666665</v>
      </c>
      <c r="ET464" s="25">
        <v>357.0169491525424</v>
      </c>
      <c r="EU464" s="25">
        <v>443.66666666666669</v>
      </c>
      <c r="EV464" s="7">
        <v>1</v>
      </c>
      <c r="EW464" s="7">
        <v>0.93333333333333335</v>
      </c>
      <c r="EX464" s="7">
        <v>0.96666666666666667</v>
      </c>
    </row>
    <row r="465" spans="1:154" x14ac:dyDescent="0.25">
      <c r="A465" s="5">
        <v>4078</v>
      </c>
      <c r="B465" s="7" t="s">
        <v>374</v>
      </c>
      <c r="C465" s="7" t="str">
        <f t="shared" si="208"/>
        <v>98</v>
      </c>
      <c r="D465" s="7">
        <f t="shared" si="209"/>
        <v>1998</v>
      </c>
      <c r="E465" s="7">
        <f t="shared" si="210"/>
        <v>1998</v>
      </c>
      <c r="F465" s="7">
        <f t="shared" si="211"/>
        <v>21</v>
      </c>
      <c r="G465" s="7" t="s">
        <v>449</v>
      </c>
      <c r="H465" s="7">
        <f t="shared" si="202"/>
        <v>0</v>
      </c>
      <c r="I465" s="7">
        <v>2002</v>
      </c>
      <c r="J465" s="7" t="s">
        <v>472</v>
      </c>
      <c r="K465" s="7">
        <f t="shared" ref="K465:K528" si="213">IF(ISNUMBER(SEARCH("עברית",J465)),1,0)</f>
        <v>0</v>
      </c>
      <c r="L465" s="7">
        <v>12</v>
      </c>
      <c r="M465" s="7" t="s">
        <v>495</v>
      </c>
      <c r="N465" s="7">
        <f t="shared" si="203"/>
        <v>1</v>
      </c>
      <c r="O465" s="7" t="s">
        <v>494</v>
      </c>
      <c r="P465" s="7">
        <f t="shared" si="196"/>
        <v>0</v>
      </c>
      <c r="Q465" s="7" t="s">
        <v>494</v>
      </c>
      <c r="R465" s="7">
        <f t="shared" si="197"/>
        <v>0</v>
      </c>
      <c r="S465" s="7" t="s">
        <v>501</v>
      </c>
      <c r="T465" s="7">
        <f t="shared" si="204"/>
        <v>1</v>
      </c>
      <c r="U465" s="7" t="s">
        <v>506</v>
      </c>
      <c r="V465" s="25">
        <v>54</v>
      </c>
      <c r="W465" s="25">
        <v>70</v>
      </c>
      <c r="X465" s="25">
        <v>26</v>
      </c>
      <c r="Y465" s="7">
        <f t="shared" si="212"/>
        <v>4</v>
      </c>
      <c r="Z465" s="7" t="s">
        <v>513</v>
      </c>
      <c r="AA465" s="7">
        <f t="shared" si="191"/>
        <v>5</v>
      </c>
      <c r="AB465" s="7">
        <v>2</v>
      </c>
      <c r="AC465" s="7">
        <v>0</v>
      </c>
      <c r="AD465" s="7">
        <v>9</v>
      </c>
      <c r="AE465" s="7">
        <v>4</v>
      </c>
      <c r="AF465" s="7">
        <v>1</v>
      </c>
      <c r="AG465" s="7">
        <v>0</v>
      </c>
      <c r="AH465" s="7">
        <v>1</v>
      </c>
      <c r="AI465" s="7">
        <v>2</v>
      </c>
      <c r="AJ465" s="7">
        <v>1</v>
      </c>
      <c r="AK465" s="7">
        <v>0</v>
      </c>
      <c r="AL465" s="7">
        <v>14</v>
      </c>
      <c r="AM465" s="7">
        <v>31</v>
      </c>
      <c r="AN465" s="7">
        <v>17</v>
      </c>
      <c r="AO465" s="7">
        <v>32</v>
      </c>
      <c r="AP465" s="7">
        <v>27</v>
      </c>
      <c r="AQ465" s="7">
        <v>21</v>
      </c>
      <c r="AR465" s="7">
        <v>34</v>
      </c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M465" s="7">
        <v>0.98684210000000006</v>
      </c>
      <c r="BN465" s="7">
        <v>0.98684210000000006</v>
      </c>
      <c r="BO465" s="7">
        <v>0.98684210000000006</v>
      </c>
      <c r="BP465" s="7">
        <v>560.91780821917803</v>
      </c>
      <c r="BQ465" s="7">
        <v>560.36111111111097</v>
      </c>
      <c r="BR465" s="7">
        <v>560.64137931034497</v>
      </c>
      <c r="BS465" s="7">
        <v>-0.55669710806694195</v>
      </c>
      <c r="BT465" s="7">
        <v>6.5076341370491703E-2</v>
      </c>
      <c r="BU465" s="7">
        <v>4</v>
      </c>
      <c r="BV465" s="39">
        <v>70.906363636363622</v>
      </c>
      <c r="BW465" s="39">
        <v>51.105157144625423</v>
      </c>
      <c r="BX465" s="39">
        <v>44</v>
      </c>
      <c r="BY465" s="39">
        <v>-89.913333333333355</v>
      </c>
      <c r="BZ465" s="39">
        <v>68.23864170850868</v>
      </c>
      <c r="CA465" s="39">
        <v>30</v>
      </c>
      <c r="CB465">
        <v>0.59459459459459463</v>
      </c>
      <c r="CC465">
        <v>0.78860788503407286</v>
      </c>
      <c r="CD465" s="7">
        <v>0.95</v>
      </c>
      <c r="CE465" s="25">
        <v>362.98333333333335</v>
      </c>
      <c r="CF465" s="25">
        <v>442.09259259259261</v>
      </c>
      <c r="CG465" s="7">
        <v>1</v>
      </c>
      <c r="CH465" s="7">
        <v>0.91666666666666663</v>
      </c>
      <c r="CI465" s="7">
        <v>0.95833333333333337</v>
      </c>
      <c r="CJ465" s="8">
        <v>9</v>
      </c>
      <c r="CK465" s="8" t="s">
        <v>504</v>
      </c>
      <c r="CL465" s="8">
        <f t="shared" si="205"/>
        <v>3</v>
      </c>
      <c r="CM465" s="8" t="s">
        <v>634</v>
      </c>
      <c r="CN465" s="8">
        <v>0</v>
      </c>
      <c r="CO465" s="8" t="s">
        <v>639</v>
      </c>
      <c r="CP465" s="8">
        <v>1</v>
      </c>
      <c r="CQ465" s="7" t="s">
        <v>637</v>
      </c>
      <c r="CR465" s="7">
        <v>1</v>
      </c>
      <c r="CS465" s="7">
        <v>6</v>
      </c>
      <c r="CT465" s="7">
        <v>5</v>
      </c>
      <c r="CU465" s="8">
        <v>1</v>
      </c>
      <c r="CV465" s="8">
        <v>1</v>
      </c>
      <c r="CW465" s="7">
        <v>5</v>
      </c>
      <c r="CX465" s="7">
        <f t="shared" si="206"/>
        <v>0</v>
      </c>
      <c r="CY465" s="7">
        <f t="shared" si="207"/>
        <v>0</v>
      </c>
      <c r="CZ465" s="7">
        <v>3</v>
      </c>
      <c r="DA465" s="7">
        <v>0</v>
      </c>
      <c r="DB465" s="7">
        <v>2</v>
      </c>
      <c r="DC465" s="7">
        <v>0</v>
      </c>
      <c r="DD465" s="7">
        <v>1</v>
      </c>
      <c r="DE465" s="7">
        <v>17</v>
      </c>
      <c r="DF465" s="8">
        <v>32</v>
      </c>
      <c r="DG465" s="7">
        <v>37</v>
      </c>
      <c r="DH465" s="8">
        <v>1</v>
      </c>
      <c r="DI465" s="8">
        <v>22</v>
      </c>
      <c r="DJ465" s="8">
        <v>30</v>
      </c>
      <c r="DK465" s="8">
        <v>0.48888888888888887</v>
      </c>
      <c r="DL465" s="8">
        <f t="shared" si="187"/>
        <v>0.66666666666666663</v>
      </c>
      <c r="DM465" s="8">
        <f t="shared" si="188"/>
        <v>0.57777777777777772</v>
      </c>
      <c r="DN465" s="8">
        <v>739.86363636363637</v>
      </c>
      <c r="DO465" s="8">
        <v>765.21428571428567</v>
      </c>
      <c r="DP465" s="8">
        <v>749.72222222222217</v>
      </c>
      <c r="DQ465" s="8">
        <v>892.19047619047615</v>
      </c>
      <c r="DR465" s="8">
        <v>798.83333333333337</v>
      </c>
      <c r="DS465" s="8">
        <v>837.27450980392155</v>
      </c>
      <c r="DT465" s="8">
        <v>801.0459770114943</v>
      </c>
      <c r="DU465" s="8">
        <f t="shared" si="189"/>
        <v>-152.32683982683977</v>
      </c>
      <c r="DV465" s="8">
        <f t="shared" si="189"/>
        <v>-33.619047619047706</v>
      </c>
      <c r="DW465" s="8">
        <f t="shared" si="189"/>
        <v>-87.552287581699375</v>
      </c>
      <c r="EB465" s="7">
        <v>1</v>
      </c>
      <c r="EC465" s="7">
        <v>0.98684210000000006</v>
      </c>
      <c r="ED465" s="7">
        <v>0.99342109999999995</v>
      </c>
      <c r="EE465" s="7">
        <v>470.63513513513499</v>
      </c>
      <c r="EF465" s="7">
        <v>456.11267605633799</v>
      </c>
      <c r="EG465" s="7">
        <v>463.52413793103398</v>
      </c>
      <c r="EH465" s="7">
        <v>-14.5224590787971</v>
      </c>
      <c r="EI465" s="7">
        <v>3.9105474049935897E-2</v>
      </c>
      <c r="EJ465" s="7">
        <v>4</v>
      </c>
      <c r="EK465">
        <v>31.648648648648692</v>
      </c>
      <c r="EL465">
        <v>19.692745787957033</v>
      </c>
      <c r="EM465">
        <v>37</v>
      </c>
      <c r="EN465">
        <v>-45.45945945945941</v>
      </c>
      <c r="EO465">
        <v>30.851727217703104</v>
      </c>
      <c r="EP465">
        <v>37</v>
      </c>
      <c r="EQ465">
        <v>0.5</v>
      </c>
      <c r="ER465">
        <v>0.69619500594530492</v>
      </c>
      <c r="ES465" s="7">
        <v>0.95833333333333337</v>
      </c>
      <c r="ET465" s="25">
        <v>392.48275862068965</v>
      </c>
      <c r="EU465" s="25">
        <v>460.33333333333331</v>
      </c>
      <c r="EV465" s="7">
        <v>1</v>
      </c>
      <c r="EW465" s="7">
        <v>0.96666666666666667</v>
      </c>
      <c r="EX465" s="7">
        <v>0.98333333333333328</v>
      </c>
    </row>
    <row r="466" spans="1:154" x14ac:dyDescent="0.25">
      <c r="A466" s="5">
        <v>4079</v>
      </c>
      <c r="B466" s="7" t="s">
        <v>375</v>
      </c>
      <c r="C466" s="7" t="str">
        <f t="shared" si="208"/>
        <v>98</v>
      </c>
      <c r="D466" s="7">
        <f t="shared" si="209"/>
        <v>1998</v>
      </c>
      <c r="E466" s="7">
        <f t="shared" si="210"/>
        <v>1998</v>
      </c>
      <c r="F466" s="7">
        <f t="shared" si="211"/>
        <v>21</v>
      </c>
      <c r="G466" s="7" t="s">
        <v>459</v>
      </c>
      <c r="H466" s="7">
        <f t="shared" si="202"/>
        <v>0</v>
      </c>
      <c r="I466" s="7">
        <v>2012</v>
      </c>
      <c r="J466" s="7" t="s">
        <v>476</v>
      </c>
      <c r="K466" s="7">
        <f t="shared" si="213"/>
        <v>0</v>
      </c>
      <c r="L466" s="7">
        <v>12</v>
      </c>
      <c r="M466" s="7" t="s">
        <v>495</v>
      </c>
      <c r="N466" s="7">
        <f t="shared" si="203"/>
        <v>1</v>
      </c>
      <c r="O466" s="7" t="s">
        <v>495</v>
      </c>
      <c r="P466" s="7">
        <f t="shared" si="196"/>
        <v>1</v>
      </c>
      <c r="Q466" s="7" t="s">
        <v>494</v>
      </c>
      <c r="R466" s="7">
        <f t="shared" si="197"/>
        <v>0</v>
      </c>
      <c r="S466" s="10"/>
      <c r="T466" s="10"/>
      <c r="U466" s="7" t="s">
        <v>504</v>
      </c>
      <c r="V466" s="25">
        <v>48</v>
      </c>
      <c r="W466" s="25">
        <v>20</v>
      </c>
      <c r="X466" s="25">
        <v>26</v>
      </c>
      <c r="Y466" s="7">
        <f t="shared" si="212"/>
        <v>3</v>
      </c>
      <c r="Z466" s="7" t="s">
        <v>513</v>
      </c>
      <c r="AA466" s="7">
        <f t="shared" si="191"/>
        <v>5</v>
      </c>
      <c r="AB466" s="7">
        <v>2.6666666666666665</v>
      </c>
      <c r="AC466" s="7">
        <v>1.1666666666666665</v>
      </c>
      <c r="AD466" s="7">
        <v>1</v>
      </c>
      <c r="AE466" s="7">
        <v>5</v>
      </c>
      <c r="AF466" s="7">
        <v>1</v>
      </c>
      <c r="AG466" s="7">
        <v>0</v>
      </c>
      <c r="AH466" s="7">
        <v>3</v>
      </c>
      <c r="AI466" s="7">
        <v>1</v>
      </c>
      <c r="AJ466" s="7">
        <v>1</v>
      </c>
      <c r="AK466" s="7">
        <v>0</v>
      </c>
      <c r="AL466" s="7">
        <v>5.5555555555555554</v>
      </c>
      <c r="AM466" s="7">
        <v>26</v>
      </c>
      <c r="AN466" s="7">
        <v>30.857142857142858</v>
      </c>
      <c r="AO466" s="7">
        <v>38</v>
      </c>
      <c r="AP466" s="7">
        <v>41</v>
      </c>
      <c r="AQ466" s="7">
        <v>11</v>
      </c>
      <c r="AR466" s="7">
        <v>35</v>
      </c>
      <c r="AS466" s="7">
        <v>0.95833333333333337</v>
      </c>
      <c r="AT466" s="8">
        <v>23</v>
      </c>
      <c r="AU466" s="8">
        <v>25</v>
      </c>
      <c r="AV466" s="8">
        <v>0.51111111111111107</v>
      </c>
      <c r="AW466" s="8">
        <v>0.55555555555555558</v>
      </c>
      <c r="AX466" s="8">
        <v>0.53333333333333333</v>
      </c>
      <c r="AY466" s="8">
        <v>732.22727272727275</v>
      </c>
      <c r="AZ466" s="8">
        <v>729.66666666666663</v>
      </c>
      <c r="BA466" s="8">
        <v>731.07500000000005</v>
      </c>
      <c r="BB466" s="8">
        <v>742.14285714285711</v>
      </c>
      <c r="BC466" s="8">
        <v>646.79166666666663</v>
      </c>
      <c r="BD466" s="8">
        <v>691.28888888888889</v>
      </c>
      <c r="BE466" s="8">
        <v>710.01176470588234</v>
      </c>
      <c r="BF466" s="8">
        <v>-9.9155844155843624</v>
      </c>
      <c r="BG466" s="8">
        <v>82.875</v>
      </c>
      <c r="BH466" s="8">
        <v>39.786111111111154</v>
      </c>
      <c r="BM466" s="7">
        <v>0.9736842</v>
      </c>
      <c r="BN466" s="7">
        <v>0.9736842</v>
      </c>
      <c r="BO466" s="7">
        <v>0.9736842</v>
      </c>
      <c r="BP466" s="7">
        <v>659.32857142857097</v>
      </c>
      <c r="BQ466" s="7">
        <v>660.53521126760597</v>
      </c>
      <c r="BR466" s="7">
        <v>659.936170212766</v>
      </c>
      <c r="BS466" s="7">
        <v>1.2066398390342099</v>
      </c>
      <c r="BT466" s="7">
        <v>0.130728696679455</v>
      </c>
      <c r="BU466" s="7">
        <v>7</v>
      </c>
      <c r="BV466" s="39">
        <v>102.64770696843348</v>
      </c>
      <c r="BW466" s="39">
        <v>66.682120530826992</v>
      </c>
      <c r="BX466" s="39">
        <v>46</v>
      </c>
      <c r="BY466" s="39">
        <v>-138.04794520547955</v>
      </c>
      <c r="BZ466" s="39">
        <v>130.17616269245804</v>
      </c>
      <c r="CA466" s="39">
        <v>24</v>
      </c>
      <c r="CB466">
        <v>0.65714285714285714</v>
      </c>
      <c r="CC466">
        <v>0.74356562725831199</v>
      </c>
      <c r="CD466" s="30">
        <v>0.68333333333333335</v>
      </c>
      <c r="CE466" s="31">
        <v>465.47727272727275</v>
      </c>
      <c r="CF466" s="31">
        <v>510.5263157894737</v>
      </c>
      <c r="CG466" s="30">
        <v>0.75</v>
      </c>
      <c r="CH466" s="30">
        <v>0.65</v>
      </c>
      <c r="CI466" s="30">
        <v>0.7</v>
      </c>
      <c r="CJ466" s="8"/>
      <c r="CK466" s="8"/>
      <c r="CL466" s="8"/>
      <c r="CM466" s="8"/>
      <c r="CN466" s="8"/>
      <c r="CO466" s="8"/>
      <c r="CP466" s="8"/>
      <c r="CU466" s="8"/>
      <c r="CV466" s="8"/>
      <c r="DF466" s="8"/>
      <c r="ET466" s="25"/>
      <c r="EU466" s="25"/>
    </row>
    <row r="467" spans="1:154" x14ac:dyDescent="0.25">
      <c r="A467" s="5">
        <v>4080</v>
      </c>
      <c r="B467" s="7" t="s">
        <v>104</v>
      </c>
      <c r="C467" s="7" t="str">
        <f t="shared" si="208"/>
        <v>99</v>
      </c>
      <c r="D467" s="7">
        <f t="shared" si="209"/>
        <v>1999</v>
      </c>
      <c r="E467" s="7">
        <f t="shared" si="210"/>
        <v>1999</v>
      </c>
      <c r="F467" s="7">
        <f t="shared" si="211"/>
        <v>20</v>
      </c>
      <c r="G467" s="7" t="s">
        <v>455</v>
      </c>
      <c r="H467" s="7">
        <f t="shared" si="202"/>
        <v>0</v>
      </c>
      <c r="I467" s="7">
        <v>2003</v>
      </c>
      <c r="J467" s="7" t="s">
        <v>478</v>
      </c>
      <c r="K467" s="9">
        <f t="shared" si="213"/>
        <v>1</v>
      </c>
      <c r="L467" s="7">
        <v>12</v>
      </c>
      <c r="M467" s="7" t="s">
        <v>495</v>
      </c>
      <c r="N467" s="7">
        <f t="shared" si="203"/>
        <v>1</v>
      </c>
      <c r="O467" s="7" t="s">
        <v>494</v>
      </c>
      <c r="P467" s="7">
        <f t="shared" si="196"/>
        <v>0</v>
      </c>
      <c r="Q467" s="7" t="s">
        <v>494</v>
      </c>
      <c r="R467" s="7">
        <f t="shared" si="197"/>
        <v>0</v>
      </c>
      <c r="S467" s="7" t="s">
        <v>501</v>
      </c>
      <c r="T467" s="7">
        <f t="shared" ref="T467:T498" si="214">IF(ISNUMBER(SEARCH("טוראי",S467)),1,2)</f>
        <v>1</v>
      </c>
      <c r="U467" s="7" t="s">
        <v>504</v>
      </c>
      <c r="V467" s="25">
        <v>53</v>
      </c>
      <c r="W467" s="25">
        <v>70</v>
      </c>
      <c r="X467" s="25">
        <v>19</v>
      </c>
      <c r="Y467" s="7">
        <f t="shared" si="212"/>
        <v>3</v>
      </c>
      <c r="Z467" s="7" t="s">
        <v>513</v>
      </c>
      <c r="AA467" s="7">
        <f t="shared" si="191"/>
        <v>5</v>
      </c>
      <c r="AB467" s="7">
        <v>3</v>
      </c>
      <c r="AC467" s="7">
        <v>3</v>
      </c>
      <c r="AD467" s="7">
        <v>0</v>
      </c>
      <c r="AE467" s="7">
        <v>1</v>
      </c>
      <c r="AF467" s="7">
        <v>0</v>
      </c>
      <c r="AG467" s="7">
        <v>0</v>
      </c>
      <c r="AH467" s="7">
        <v>1</v>
      </c>
      <c r="AI467" s="7">
        <v>0</v>
      </c>
      <c r="AJ467" s="7">
        <v>0</v>
      </c>
      <c r="AK467" s="7">
        <v>0</v>
      </c>
      <c r="AL467" s="7">
        <v>20</v>
      </c>
      <c r="AM467" s="7">
        <v>12</v>
      </c>
      <c r="AN467" s="7">
        <v>27</v>
      </c>
      <c r="AO467" s="7">
        <v>30</v>
      </c>
      <c r="AP467" s="7">
        <v>27</v>
      </c>
      <c r="AQ467" s="7">
        <v>16</v>
      </c>
      <c r="AR467" s="7">
        <v>38</v>
      </c>
      <c r="AS467" s="7">
        <v>0.91666666666666663</v>
      </c>
      <c r="AT467" s="8">
        <v>25</v>
      </c>
      <c r="AU467" s="8">
        <v>30</v>
      </c>
      <c r="AV467" s="8">
        <v>0.55555555555555558</v>
      </c>
      <c r="AW467" s="8">
        <v>0.66666666666666663</v>
      </c>
      <c r="AX467" s="8">
        <v>0.61111111111111116</v>
      </c>
      <c r="AY467" s="8">
        <v>759.68421052631584</v>
      </c>
      <c r="AZ467" s="8">
        <v>723.07142857142856</v>
      </c>
      <c r="BA467" s="8">
        <v>744.15151515151513</v>
      </c>
      <c r="BB467" s="8">
        <v>747.54166666666663</v>
      </c>
      <c r="BC467" s="8">
        <v>692.68965517241384</v>
      </c>
      <c r="BD467" s="8">
        <v>717.52830188679241</v>
      </c>
      <c r="BE467" s="8">
        <v>727.74418604651157</v>
      </c>
      <c r="BF467" s="8">
        <v>12.142543859649209</v>
      </c>
      <c r="BG467" s="8">
        <v>30.381773399014719</v>
      </c>
      <c r="BH467" s="8">
        <v>26.623213264722722</v>
      </c>
      <c r="BM467" s="7">
        <v>0.98684210000000006</v>
      </c>
      <c r="BN467" s="7">
        <v>0.98684210000000006</v>
      </c>
      <c r="BO467" s="7">
        <v>0.98684210000000006</v>
      </c>
      <c r="BP467" s="7">
        <v>495.97297297297303</v>
      </c>
      <c r="BQ467" s="7">
        <v>509.12328767123302</v>
      </c>
      <c r="BR467" s="7">
        <v>502.50340136054399</v>
      </c>
      <c r="BS467" s="7">
        <v>13.1503146982599</v>
      </c>
      <c r="BT467" s="7">
        <v>4.1910781128697998E-2</v>
      </c>
      <c r="BU467" s="7">
        <v>3</v>
      </c>
      <c r="BV467" s="39">
        <v>50.979867622724854</v>
      </c>
      <c r="BW467" s="39">
        <v>31.677256243221304</v>
      </c>
      <c r="BX467" s="39">
        <v>49</v>
      </c>
      <c r="BY467" s="39">
        <v>-52.600540540540493</v>
      </c>
      <c r="BZ467" s="39">
        <v>45.542138728873979</v>
      </c>
      <c r="CA467" s="39">
        <v>25</v>
      </c>
      <c r="CB467">
        <v>0.66216216216216217</v>
      </c>
      <c r="CC467">
        <v>0.96918904442499887</v>
      </c>
      <c r="CD467" s="7">
        <v>0.97499999999999998</v>
      </c>
      <c r="CE467" s="25">
        <v>469.74576271186442</v>
      </c>
      <c r="CF467" s="25">
        <v>536.68965517241384</v>
      </c>
      <c r="CG467" s="7">
        <v>0.98333333333333328</v>
      </c>
      <c r="CH467" s="7">
        <v>0.96666666666666667</v>
      </c>
      <c r="CI467" s="7">
        <v>0.97499999999999998</v>
      </c>
      <c r="CJ467" s="8">
        <v>9</v>
      </c>
      <c r="CK467" s="8" t="s">
        <v>504</v>
      </c>
      <c r="CL467" s="8">
        <f t="shared" si="205"/>
        <v>3</v>
      </c>
      <c r="CM467" s="8" t="s">
        <v>634</v>
      </c>
      <c r="CN467" s="8">
        <v>0</v>
      </c>
      <c r="CO467" s="8" t="s">
        <v>634</v>
      </c>
      <c r="CP467" s="8">
        <v>0</v>
      </c>
      <c r="CQ467" s="7" t="s">
        <v>635</v>
      </c>
      <c r="CR467" s="7">
        <v>0</v>
      </c>
      <c r="CS467" s="7">
        <v>6</v>
      </c>
      <c r="CT467" s="7">
        <v>3</v>
      </c>
      <c r="CU467" s="8">
        <v>1</v>
      </c>
      <c r="CV467" s="8">
        <v>0</v>
      </c>
      <c r="CW467" s="7">
        <v>15</v>
      </c>
      <c r="CX467" s="7">
        <f t="shared" si="206"/>
        <v>0</v>
      </c>
      <c r="CY467" s="7">
        <f t="shared" si="207"/>
        <v>0</v>
      </c>
      <c r="CZ467" s="7">
        <v>2</v>
      </c>
      <c r="DA467" s="7">
        <v>1</v>
      </c>
      <c r="DB467" s="7">
        <v>5</v>
      </c>
      <c r="DC467" s="7">
        <v>7</v>
      </c>
      <c r="DD467" s="7">
        <v>1</v>
      </c>
      <c r="DE467" s="7">
        <v>18</v>
      </c>
      <c r="DF467" s="8">
        <v>23</v>
      </c>
      <c r="DG467" s="7">
        <v>40</v>
      </c>
      <c r="DH467" s="8">
        <v>0.95833333333333337</v>
      </c>
      <c r="DI467" s="8">
        <v>23</v>
      </c>
      <c r="DJ467" s="8">
        <v>28</v>
      </c>
      <c r="DK467" s="8">
        <v>0.51111111111111107</v>
      </c>
      <c r="DL467" s="8">
        <f t="shared" si="187"/>
        <v>0.62222222222222223</v>
      </c>
      <c r="DM467" s="8">
        <f t="shared" si="188"/>
        <v>0.56666666666666665</v>
      </c>
      <c r="DN467" s="8">
        <v>570.86363636363637</v>
      </c>
      <c r="DO467" s="8">
        <v>599.11764705882354</v>
      </c>
      <c r="DP467" s="8">
        <v>583.17948717948718</v>
      </c>
      <c r="DQ467" s="8">
        <v>631.95652173913038</v>
      </c>
      <c r="DR467" s="8">
        <v>567.23076923076928</v>
      </c>
      <c r="DS467" s="8">
        <v>597.61224489795916</v>
      </c>
      <c r="DT467" s="8">
        <v>591.21590909090912</v>
      </c>
      <c r="DU467" s="8">
        <f t="shared" si="189"/>
        <v>-61.092885375494006</v>
      </c>
      <c r="DV467" s="8">
        <f t="shared" si="189"/>
        <v>31.886877828054253</v>
      </c>
      <c r="DW467" s="8">
        <f t="shared" si="189"/>
        <v>-14.432757718471976</v>
      </c>
      <c r="EB467" s="7">
        <v>0.98684210000000006</v>
      </c>
      <c r="EC467" s="7">
        <v>1</v>
      </c>
      <c r="ED467" s="7">
        <v>0.99342109999999995</v>
      </c>
      <c r="EE467" s="7">
        <v>473.69333333333299</v>
      </c>
      <c r="EF467" s="7">
        <v>484.052631578947</v>
      </c>
      <c r="EG467" s="7">
        <v>478.90728476821198</v>
      </c>
      <c r="EH467" s="7">
        <v>10.359298245613999</v>
      </c>
      <c r="EI467" s="7">
        <v>2.7614620236013899E-2</v>
      </c>
      <c r="EJ467" s="7">
        <v>0</v>
      </c>
      <c r="EK467">
        <v>50.711722488038234</v>
      </c>
      <c r="EL467">
        <v>28.856969523542229</v>
      </c>
      <c r="EM467">
        <v>44</v>
      </c>
      <c r="EN467">
        <v>-46.915110356536573</v>
      </c>
      <c r="EO467">
        <v>38.194311239112196</v>
      </c>
      <c r="EP467">
        <v>31</v>
      </c>
      <c r="EQ467">
        <v>0.58666666666666667</v>
      </c>
      <c r="ER467">
        <v>1.0809251454946793</v>
      </c>
      <c r="ES467" s="7">
        <v>0.96666666666666667</v>
      </c>
      <c r="ET467" s="25">
        <v>377.13793103448273</v>
      </c>
      <c r="EU467" s="25">
        <v>443.37931034482756</v>
      </c>
      <c r="EV467" s="7">
        <v>1</v>
      </c>
      <c r="EW467" s="7">
        <v>0.98333333333333328</v>
      </c>
      <c r="EX467" s="7">
        <v>0.9916666666666667</v>
      </c>
    </row>
    <row r="468" spans="1:154" x14ac:dyDescent="0.25">
      <c r="A468" s="5">
        <v>5000</v>
      </c>
      <c r="B468" s="7" t="s">
        <v>376</v>
      </c>
      <c r="C468" s="7" t="str">
        <f t="shared" si="208"/>
        <v>99</v>
      </c>
      <c r="D468" s="7">
        <f t="shared" si="209"/>
        <v>1999</v>
      </c>
      <c r="E468" s="7">
        <f t="shared" si="210"/>
        <v>1999</v>
      </c>
      <c r="F468" s="7">
        <f t="shared" si="211"/>
        <v>20</v>
      </c>
      <c r="G468" s="7" t="s">
        <v>447</v>
      </c>
      <c r="H468" s="7">
        <f t="shared" si="202"/>
        <v>1</v>
      </c>
      <c r="I468" s="7"/>
      <c r="J468" s="7" t="s">
        <v>478</v>
      </c>
      <c r="K468" s="9">
        <f t="shared" si="213"/>
        <v>1</v>
      </c>
      <c r="L468" s="7">
        <v>12</v>
      </c>
      <c r="M468" s="7" t="s">
        <v>495</v>
      </c>
      <c r="N468" s="7">
        <f t="shared" si="203"/>
        <v>1</v>
      </c>
      <c r="O468" s="7" t="s">
        <v>494</v>
      </c>
      <c r="P468" s="7">
        <f t="shared" si="196"/>
        <v>0</v>
      </c>
      <c r="Q468" s="7" t="s">
        <v>494</v>
      </c>
      <c r="R468" s="7">
        <f t="shared" si="197"/>
        <v>0</v>
      </c>
      <c r="S468" s="7" t="s">
        <v>501</v>
      </c>
      <c r="T468" s="7">
        <f t="shared" si="214"/>
        <v>1</v>
      </c>
      <c r="U468" s="7" t="s">
        <v>504</v>
      </c>
      <c r="V468" s="25">
        <v>49</v>
      </c>
      <c r="W468" s="25">
        <v>50</v>
      </c>
      <c r="X468" s="25">
        <v>19</v>
      </c>
      <c r="Y468" s="7">
        <f t="shared" si="212"/>
        <v>3</v>
      </c>
      <c r="Z468" s="7" t="s">
        <v>514</v>
      </c>
      <c r="AA468" s="7">
        <f t="shared" si="191"/>
        <v>6</v>
      </c>
      <c r="AB468" s="7">
        <v>3</v>
      </c>
      <c r="AC468" s="7">
        <v>0</v>
      </c>
      <c r="AD468" s="7">
        <v>9</v>
      </c>
      <c r="AE468" s="7">
        <v>0</v>
      </c>
      <c r="AF468" s="7">
        <v>0</v>
      </c>
      <c r="AG468" s="7">
        <v>0</v>
      </c>
      <c r="AH468" s="7">
        <v>0</v>
      </c>
      <c r="AI468" s="7">
        <v>0</v>
      </c>
      <c r="AJ468" s="7">
        <v>0</v>
      </c>
      <c r="AK468" s="7">
        <v>0</v>
      </c>
      <c r="AL468" s="7">
        <v>4</v>
      </c>
      <c r="AM468" s="7">
        <v>30</v>
      </c>
      <c r="AN468" s="7">
        <v>23</v>
      </c>
      <c r="AO468" s="7">
        <v>39</v>
      </c>
      <c r="AP468" s="7">
        <v>34</v>
      </c>
      <c r="AQ468" s="7">
        <v>17</v>
      </c>
      <c r="AR468" s="7">
        <v>38</v>
      </c>
      <c r="AS468" s="7">
        <v>0.83333333333333337</v>
      </c>
      <c r="AT468" s="8">
        <v>20</v>
      </c>
      <c r="AU468" s="8">
        <v>27</v>
      </c>
      <c r="AV468" s="8">
        <v>0.44444444444444442</v>
      </c>
      <c r="AW468" s="8">
        <v>0.6</v>
      </c>
      <c r="AX468" s="8">
        <v>0.52222222222222225</v>
      </c>
      <c r="AY468" s="8">
        <v>717.08</v>
      </c>
      <c r="AZ468" s="8">
        <v>786.88888888888891</v>
      </c>
      <c r="BA468" s="8">
        <v>746.30232558139539</v>
      </c>
      <c r="BB468" s="8">
        <v>786.3</v>
      </c>
      <c r="BC468" s="8">
        <v>699.92307692307691</v>
      </c>
      <c r="BD468" s="8">
        <v>737.47826086956525</v>
      </c>
      <c r="BE468" s="8">
        <v>741.74157303370782</v>
      </c>
      <c r="BF468" s="8">
        <v>-69.219999999999914</v>
      </c>
      <c r="BG468" s="8">
        <v>86.965811965812009</v>
      </c>
      <c r="BH468" s="8">
        <v>8.8240647118301467</v>
      </c>
      <c r="BM468" s="7">
        <v>0.9736842</v>
      </c>
      <c r="BN468" s="7">
        <v>0.9736842</v>
      </c>
      <c r="BO468" s="7">
        <v>0.9736842</v>
      </c>
      <c r="BP468" s="7">
        <v>556.94520547945206</v>
      </c>
      <c r="BQ468" s="7">
        <v>553.01369863013701</v>
      </c>
      <c r="BR468" s="7">
        <v>554.97945205479402</v>
      </c>
      <c r="BS468" s="7">
        <v>-3.9315068493150398</v>
      </c>
      <c r="BT468" s="7">
        <v>6.0940235312847903E-2</v>
      </c>
      <c r="BU468" s="7">
        <v>3</v>
      </c>
      <c r="BV468" s="39">
        <v>59.966830466830523</v>
      </c>
      <c r="BW468" s="39">
        <v>32.071491678941108</v>
      </c>
      <c r="BX468" s="39">
        <v>44</v>
      </c>
      <c r="BY468" s="39">
        <v>-99.818018018017952</v>
      </c>
      <c r="BZ468" s="39">
        <v>68.344584439604546</v>
      </c>
      <c r="CA468" s="39">
        <v>30</v>
      </c>
      <c r="CB468">
        <v>0.59459459459459463</v>
      </c>
      <c r="CC468">
        <v>0.60076158250313116</v>
      </c>
      <c r="CD468" s="7">
        <v>0.97499999999999998</v>
      </c>
      <c r="CE468" s="25">
        <v>475.69491525423729</v>
      </c>
      <c r="CF468" s="25">
        <v>497.32758620689657</v>
      </c>
      <c r="CG468" s="7">
        <v>1</v>
      </c>
      <c r="CH468" s="7">
        <v>1</v>
      </c>
      <c r="CI468" s="7">
        <v>1</v>
      </c>
      <c r="CJ468" s="8">
        <v>9</v>
      </c>
      <c r="CK468" s="8" t="s">
        <v>504</v>
      </c>
      <c r="CL468" s="8">
        <f t="shared" si="205"/>
        <v>3</v>
      </c>
      <c r="CM468" s="8" t="s">
        <v>639</v>
      </c>
      <c r="CN468" s="8">
        <v>1</v>
      </c>
      <c r="CO468" s="8" t="s">
        <v>634</v>
      </c>
      <c r="CP468" s="8">
        <v>0</v>
      </c>
      <c r="CQ468" s="7" t="s">
        <v>637</v>
      </c>
      <c r="CR468" s="7">
        <v>1</v>
      </c>
      <c r="CS468" s="7">
        <v>1</v>
      </c>
      <c r="CT468" s="7">
        <v>0</v>
      </c>
      <c r="CU468" s="8">
        <v>9</v>
      </c>
      <c r="CV468" s="8">
        <v>5</v>
      </c>
      <c r="CW468" s="7">
        <v>3</v>
      </c>
      <c r="CX468" s="7">
        <f t="shared" si="206"/>
        <v>0</v>
      </c>
      <c r="CY468" s="7">
        <f t="shared" si="207"/>
        <v>0</v>
      </c>
      <c r="CZ468" s="7">
        <v>0</v>
      </c>
      <c r="DA468" s="7">
        <v>0</v>
      </c>
      <c r="DB468" s="7">
        <v>1</v>
      </c>
      <c r="DC468" s="7">
        <v>2</v>
      </c>
      <c r="DD468" s="7">
        <v>0</v>
      </c>
      <c r="DE468" s="7">
        <v>7</v>
      </c>
      <c r="DF468" s="8">
        <v>23</v>
      </c>
      <c r="DG468" s="7">
        <v>40</v>
      </c>
      <c r="DH468" s="8">
        <v>0.95833333333333337</v>
      </c>
      <c r="DI468" s="8">
        <v>18</v>
      </c>
      <c r="DJ468" s="8">
        <v>26</v>
      </c>
      <c r="DK468" s="8">
        <v>0.4</v>
      </c>
      <c r="DL468" s="8">
        <f t="shared" si="187"/>
        <v>0.57777777777777772</v>
      </c>
      <c r="DM468" s="8">
        <f t="shared" si="188"/>
        <v>0.48888888888888887</v>
      </c>
      <c r="DN468" s="8">
        <v>737.37037037037032</v>
      </c>
      <c r="DO468" s="8">
        <v>864.22222222222217</v>
      </c>
      <c r="DP468" s="8">
        <v>788.11111111111109</v>
      </c>
      <c r="DQ468" s="8">
        <v>757.23529411764707</v>
      </c>
      <c r="DR468" s="8">
        <v>635.04</v>
      </c>
      <c r="DS468" s="8">
        <v>684.5</v>
      </c>
      <c r="DT468" s="8">
        <v>738.09195402298849</v>
      </c>
      <c r="DU468" s="8">
        <f t="shared" si="189"/>
        <v>-19.864923747276748</v>
      </c>
      <c r="DV468" s="8">
        <f t="shared" si="189"/>
        <v>229.18222222222221</v>
      </c>
      <c r="DW468" s="8">
        <f t="shared" si="189"/>
        <v>103.61111111111109</v>
      </c>
      <c r="EB468" s="7">
        <v>0.98684210000000006</v>
      </c>
      <c r="EC468" s="7">
        <v>0.9736842</v>
      </c>
      <c r="ED468" s="7">
        <v>0.9802632</v>
      </c>
      <c r="EE468" s="7">
        <v>550.95890410958896</v>
      </c>
      <c r="EF468" s="7">
        <v>549.04166666666697</v>
      </c>
      <c r="EG468" s="7">
        <v>550.00689655172403</v>
      </c>
      <c r="EH468" s="7">
        <v>-1.9172374429224399</v>
      </c>
      <c r="EI468" s="7">
        <v>4.30835081207641E-2</v>
      </c>
      <c r="EJ468" s="7">
        <v>4</v>
      </c>
      <c r="EK468">
        <v>68.130789302022123</v>
      </c>
      <c r="EL468">
        <v>42.755149800546</v>
      </c>
      <c r="EM468">
        <v>42</v>
      </c>
      <c r="EN468">
        <v>-97.648972602739804</v>
      </c>
      <c r="EO468">
        <v>99.172435056319856</v>
      </c>
      <c r="EP468">
        <v>32</v>
      </c>
      <c r="EQ468">
        <v>0.56756756756756754</v>
      </c>
      <c r="ER468">
        <v>0.69771127627932183</v>
      </c>
      <c r="ES468" s="7">
        <v>0.97499999999999998</v>
      </c>
      <c r="ET468" s="25">
        <v>430.52542372881356</v>
      </c>
      <c r="EU468" s="25">
        <v>470.41379310344826</v>
      </c>
      <c r="EV468" s="7">
        <v>1</v>
      </c>
      <c r="EW468" s="7">
        <v>0.98333333333333328</v>
      </c>
      <c r="EX468" s="7">
        <v>0.9916666666666667</v>
      </c>
    </row>
    <row r="469" spans="1:154" x14ac:dyDescent="0.25">
      <c r="A469" s="5">
        <v>5001</v>
      </c>
      <c r="B469" s="7" t="s">
        <v>377</v>
      </c>
      <c r="C469" s="7" t="str">
        <f t="shared" si="208"/>
        <v>99</v>
      </c>
      <c r="D469" s="7">
        <f t="shared" si="209"/>
        <v>1999</v>
      </c>
      <c r="E469" s="7">
        <f t="shared" si="210"/>
        <v>1999</v>
      </c>
      <c r="F469" s="7">
        <f t="shared" si="211"/>
        <v>20</v>
      </c>
      <c r="G469" s="7" t="s">
        <v>447</v>
      </c>
      <c r="H469" s="7">
        <f t="shared" si="202"/>
        <v>1</v>
      </c>
      <c r="I469" s="7"/>
      <c r="J469" s="7" t="s">
        <v>470</v>
      </c>
      <c r="K469" s="7">
        <f t="shared" si="213"/>
        <v>1</v>
      </c>
      <c r="L469" s="7">
        <v>12</v>
      </c>
      <c r="M469" s="7" t="s">
        <v>495</v>
      </c>
      <c r="N469" s="7">
        <f t="shared" si="203"/>
        <v>1</v>
      </c>
      <c r="O469" s="7" t="s">
        <v>494</v>
      </c>
      <c r="P469" s="7">
        <f t="shared" si="196"/>
        <v>0</v>
      </c>
      <c r="Q469" s="7" t="s">
        <v>495</v>
      </c>
      <c r="R469" s="7">
        <f t="shared" si="197"/>
        <v>1</v>
      </c>
      <c r="S469" s="7" t="s">
        <v>501</v>
      </c>
      <c r="T469" s="7">
        <f t="shared" si="214"/>
        <v>1</v>
      </c>
      <c r="U469" s="7" t="s">
        <v>504</v>
      </c>
      <c r="V469" s="25">
        <v>55</v>
      </c>
      <c r="W469" s="25">
        <v>80</v>
      </c>
      <c r="X469" s="25">
        <v>24</v>
      </c>
      <c r="Y469" s="7">
        <f t="shared" si="212"/>
        <v>3</v>
      </c>
      <c r="Z469" s="7" t="s">
        <v>514</v>
      </c>
      <c r="AA469" s="7">
        <f t="shared" si="191"/>
        <v>6</v>
      </c>
      <c r="AB469" s="7">
        <v>16</v>
      </c>
      <c r="AC469" s="7">
        <v>6</v>
      </c>
      <c r="AD469" s="7">
        <v>0</v>
      </c>
      <c r="AE469" s="7">
        <v>6</v>
      </c>
      <c r="AF469" s="7">
        <v>0</v>
      </c>
      <c r="AG469" s="7">
        <v>0</v>
      </c>
      <c r="AH469" s="7">
        <v>4</v>
      </c>
      <c r="AI469" s="7">
        <v>2</v>
      </c>
      <c r="AJ469" s="7">
        <v>0</v>
      </c>
      <c r="AK469" s="7">
        <v>3</v>
      </c>
      <c r="AL469" s="7">
        <v>29</v>
      </c>
      <c r="AM469" s="7">
        <v>20</v>
      </c>
      <c r="AN469" s="7">
        <v>30</v>
      </c>
      <c r="AO469" s="7">
        <v>33</v>
      </c>
      <c r="AP469" s="7">
        <v>29</v>
      </c>
      <c r="AQ469" s="7">
        <v>26</v>
      </c>
      <c r="AR469" s="7">
        <v>34</v>
      </c>
      <c r="AS469" s="7">
        <v>1</v>
      </c>
      <c r="AT469" s="8">
        <v>24</v>
      </c>
      <c r="AU469" s="8">
        <v>28</v>
      </c>
      <c r="AV469" s="8">
        <v>0.53333333333333333</v>
      </c>
      <c r="AW469" s="8">
        <v>0.62222222222222223</v>
      </c>
      <c r="AX469" s="8">
        <v>0.57777777777777772</v>
      </c>
      <c r="AY469" s="8">
        <v>595.04761904761904</v>
      </c>
      <c r="AZ469" s="8">
        <v>718.9375</v>
      </c>
      <c r="BA469" s="8">
        <v>648.62162162162167</v>
      </c>
      <c r="BB469" s="8">
        <v>630</v>
      </c>
      <c r="BC469" s="8">
        <v>649.21428571428567</v>
      </c>
      <c r="BD469" s="8">
        <v>640.54901960784309</v>
      </c>
      <c r="BE469" s="8">
        <v>643.94318181818187</v>
      </c>
      <c r="BF469" s="8">
        <v>-34.952380952380963</v>
      </c>
      <c r="BG469" s="8">
        <v>69.723214285714334</v>
      </c>
      <c r="BH469" s="8">
        <v>8.0726020137785781</v>
      </c>
      <c r="BM469" s="7">
        <v>0.90789470000000005</v>
      </c>
      <c r="BN469" s="7">
        <v>0.93421050000000005</v>
      </c>
      <c r="BO469" s="7">
        <v>0.9210526</v>
      </c>
      <c r="BP469" s="7">
        <v>448.14925373134298</v>
      </c>
      <c r="BQ469" s="7">
        <v>467.914285714286</v>
      </c>
      <c r="BR469" s="7">
        <v>458.24817518248199</v>
      </c>
      <c r="BS469" s="7">
        <v>19.7650319829424</v>
      </c>
      <c r="BT469" s="7">
        <v>3.3197836339700602E-2</v>
      </c>
      <c r="BU469" s="7">
        <v>9</v>
      </c>
      <c r="BV469" s="39">
        <v>55.509523809523735</v>
      </c>
      <c r="BW469" s="39">
        <v>36.058193391483236</v>
      </c>
      <c r="BX469" s="39">
        <v>42</v>
      </c>
      <c r="BY469" s="39">
        <v>-40.285714285714292</v>
      </c>
      <c r="BZ469" s="39">
        <v>28.894290093373122</v>
      </c>
      <c r="CA469" s="39">
        <v>25</v>
      </c>
      <c r="CB469">
        <v>0.62686567164179108</v>
      </c>
      <c r="CC469">
        <v>1.3778959810874685</v>
      </c>
      <c r="CD469" s="7">
        <v>0.97499999999999998</v>
      </c>
      <c r="CE469" s="25">
        <v>447.71186440677968</v>
      </c>
      <c r="CF469" s="25">
        <v>504.31034482758622</v>
      </c>
      <c r="CG469" s="7">
        <v>1</v>
      </c>
      <c r="CH469" s="7">
        <v>0.96666666666666667</v>
      </c>
      <c r="CI469" s="7">
        <v>0.98333333333333328</v>
      </c>
      <c r="CJ469" s="8">
        <v>3</v>
      </c>
      <c r="CK469" s="8" t="s">
        <v>504</v>
      </c>
      <c r="CL469" s="8">
        <f t="shared" si="205"/>
        <v>3</v>
      </c>
      <c r="CM469" s="8" t="s">
        <v>639</v>
      </c>
      <c r="CN469" s="8">
        <v>1</v>
      </c>
      <c r="CO469" s="8" t="s">
        <v>634</v>
      </c>
      <c r="CP469" s="8">
        <v>0</v>
      </c>
      <c r="CQ469" s="7" t="s">
        <v>635</v>
      </c>
      <c r="CR469" s="7">
        <v>0</v>
      </c>
      <c r="CS469" s="7">
        <v>9</v>
      </c>
      <c r="CT469" s="7">
        <v>4</v>
      </c>
      <c r="CU469" s="8">
        <v>1</v>
      </c>
      <c r="CV469" s="8">
        <v>2</v>
      </c>
      <c r="CW469" s="7">
        <v>35</v>
      </c>
      <c r="CX469" s="7">
        <f t="shared" si="206"/>
        <v>1</v>
      </c>
      <c r="CY469" s="7">
        <f t="shared" si="207"/>
        <v>1</v>
      </c>
      <c r="CZ469" s="7">
        <v>9</v>
      </c>
      <c r="DA469" s="7">
        <v>5</v>
      </c>
      <c r="DB469" s="7">
        <v>13</v>
      </c>
      <c r="DC469" s="7">
        <v>8</v>
      </c>
      <c r="DD469" s="7">
        <v>3</v>
      </c>
      <c r="DE469" s="7">
        <v>25</v>
      </c>
      <c r="DF469" s="8">
        <v>21</v>
      </c>
      <c r="DG469" s="7">
        <v>34.285714285714285</v>
      </c>
      <c r="DH469" s="8">
        <v>1</v>
      </c>
      <c r="DI469" s="8">
        <v>22</v>
      </c>
      <c r="DJ469" s="8">
        <v>26</v>
      </c>
      <c r="DK469" s="8">
        <v>0.48888888888888887</v>
      </c>
      <c r="DL469" s="8">
        <f t="shared" si="187"/>
        <v>0.57777777777777772</v>
      </c>
      <c r="DM469" s="8">
        <f t="shared" si="188"/>
        <v>0.53333333333333333</v>
      </c>
      <c r="DN469" s="8">
        <v>738.43478260869563</v>
      </c>
      <c r="DO469" s="8">
        <v>840.82352941176475</v>
      </c>
      <c r="DP469" s="8">
        <v>781.95</v>
      </c>
      <c r="DQ469" s="8">
        <v>911.85714285714289</v>
      </c>
      <c r="DR469" s="8">
        <v>774.73076923076928</v>
      </c>
      <c r="DS469" s="8">
        <v>836</v>
      </c>
      <c r="DT469" s="8">
        <v>811.14942528735628</v>
      </c>
      <c r="DU469" s="8">
        <f t="shared" si="189"/>
        <v>-173.42236024844726</v>
      </c>
      <c r="DV469" s="8">
        <f t="shared" si="189"/>
        <v>66.092760180995469</v>
      </c>
      <c r="DW469" s="8">
        <f t="shared" si="189"/>
        <v>-54.049999999999955</v>
      </c>
      <c r="EB469" s="7">
        <v>0.98684210000000006</v>
      </c>
      <c r="EC469" s="7">
        <v>0.9736842</v>
      </c>
      <c r="ED469" s="7">
        <v>0.9802632</v>
      </c>
      <c r="EE469" s="7">
        <v>528.91999999999996</v>
      </c>
      <c r="EF469" s="7">
        <v>506.408450704225</v>
      </c>
      <c r="EG469" s="7">
        <v>517.97260273972597</v>
      </c>
      <c r="EH469" s="7">
        <v>-22.5115492957746</v>
      </c>
      <c r="EI469" s="7">
        <v>4.8427994694944403E-2</v>
      </c>
      <c r="EJ469" s="7">
        <v>3</v>
      </c>
      <c r="EK469">
        <v>46.201036653091421</v>
      </c>
      <c r="EL469">
        <v>28.492819440669571</v>
      </c>
      <c r="EM469">
        <v>37</v>
      </c>
      <c r="EN469">
        <v>-72.702235039653957</v>
      </c>
      <c r="EO469">
        <v>51.050352634973287</v>
      </c>
      <c r="EP469">
        <v>38</v>
      </c>
      <c r="EQ469">
        <v>0.49333333333333335</v>
      </c>
      <c r="ER469">
        <v>0.63548303058209976</v>
      </c>
      <c r="ES469" s="7">
        <v>0.97499999999999998</v>
      </c>
      <c r="ET469" s="25">
        <v>499.0169491525424</v>
      </c>
      <c r="EU469" s="25">
        <v>532.06896551724139</v>
      </c>
      <c r="EV469" s="7">
        <v>1</v>
      </c>
      <c r="EW469" s="7">
        <v>1</v>
      </c>
      <c r="EX469" s="7">
        <v>1</v>
      </c>
    </row>
    <row r="470" spans="1:154" x14ac:dyDescent="0.25">
      <c r="A470" s="5">
        <v>5002</v>
      </c>
      <c r="B470" s="7" t="s">
        <v>378</v>
      </c>
      <c r="C470" s="7" t="str">
        <f t="shared" si="208"/>
        <v>98</v>
      </c>
      <c r="D470" s="7">
        <f t="shared" si="209"/>
        <v>1998</v>
      </c>
      <c r="E470" s="7">
        <f t="shared" si="210"/>
        <v>1998</v>
      </c>
      <c r="F470" s="7">
        <f t="shared" si="211"/>
        <v>21</v>
      </c>
      <c r="G470" s="7" t="s">
        <v>447</v>
      </c>
      <c r="H470" s="7">
        <f t="shared" si="202"/>
        <v>1</v>
      </c>
      <c r="I470" s="7"/>
      <c r="J470" s="7" t="s">
        <v>470</v>
      </c>
      <c r="K470" s="7">
        <f t="shared" si="213"/>
        <v>1</v>
      </c>
      <c r="L470" s="7">
        <v>12</v>
      </c>
      <c r="M470" s="7" t="s">
        <v>495</v>
      </c>
      <c r="N470" s="7">
        <f t="shared" si="203"/>
        <v>1</v>
      </c>
      <c r="O470" s="7" t="s">
        <v>494</v>
      </c>
      <c r="P470" s="7">
        <f t="shared" si="196"/>
        <v>0</v>
      </c>
      <c r="Q470" s="7" t="s">
        <v>494</v>
      </c>
      <c r="R470" s="7">
        <f t="shared" si="197"/>
        <v>0</v>
      </c>
      <c r="S470" s="7" t="s">
        <v>501</v>
      </c>
      <c r="T470" s="7">
        <f t="shared" si="214"/>
        <v>1</v>
      </c>
      <c r="U470" s="7" t="s">
        <v>506</v>
      </c>
      <c r="V470" s="25">
        <v>55</v>
      </c>
      <c r="W470" s="25">
        <v>80</v>
      </c>
      <c r="X470" s="25">
        <v>29</v>
      </c>
      <c r="Y470" s="7">
        <f t="shared" si="212"/>
        <v>4</v>
      </c>
      <c r="Z470" s="7" t="s">
        <v>513</v>
      </c>
      <c r="AA470" s="7">
        <f t="shared" si="191"/>
        <v>5</v>
      </c>
      <c r="AB470" s="7">
        <v>12</v>
      </c>
      <c r="AC470" s="7">
        <v>9</v>
      </c>
      <c r="AD470" s="7">
        <v>0</v>
      </c>
      <c r="AE470" s="7">
        <v>15</v>
      </c>
      <c r="AF470" s="7">
        <v>1</v>
      </c>
      <c r="AG470" s="7">
        <v>0</v>
      </c>
      <c r="AH470" s="7">
        <v>2</v>
      </c>
      <c r="AI470" s="7">
        <v>12</v>
      </c>
      <c r="AJ470" s="7">
        <v>1</v>
      </c>
      <c r="AK470" s="7">
        <v>2</v>
      </c>
      <c r="AL470" s="7">
        <v>35</v>
      </c>
      <c r="AM470" s="7">
        <v>26</v>
      </c>
      <c r="AN470" s="7">
        <v>29</v>
      </c>
      <c r="AO470" s="7">
        <v>33</v>
      </c>
      <c r="AP470" s="7">
        <v>34</v>
      </c>
      <c r="AQ470" s="7">
        <v>27</v>
      </c>
      <c r="AR470" s="7">
        <v>38</v>
      </c>
      <c r="AS470" s="7">
        <v>0.75</v>
      </c>
      <c r="AT470" s="8">
        <v>24</v>
      </c>
      <c r="AU470" s="8">
        <v>29</v>
      </c>
      <c r="AV470" s="8">
        <v>0.53333333333333333</v>
      </c>
      <c r="AW470" s="8">
        <v>0.64444444444444449</v>
      </c>
      <c r="AX470" s="8">
        <v>0.58888888888888891</v>
      </c>
      <c r="AY470" s="8">
        <v>429.14285714285717</v>
      </c>
      <c r="AZ470" s="8">
        <v>503.8125</v>
      </c>
      <c r="BA470" s="8">
        <v>461.43243243243245</v>
      </c>
      <c r="BB470" s="8">
        <v>482.6521739130435</v>
      </c>
      <c r="BC470" s="8">
        <v>468.44827586206895</v>
      </c>
      <c r="BD470" s="8">
        <v>474.73076923076923</v>
      </c>
      <c r="BE470" s="8">
        <v>469.20224719101122</v>
      </c>
      <c r="BF470" s="8">
        <v>-53.509316770186331</v>
      </c>
      <c r="BG470" s="8">
        <v>35.364224137931046</v>
      </c>
      <c r="BH470" s="8">
        <v>-13.298336798336777</v>
      </c>
      <c r="BM470" s="7">
        <v>0.8026316</v>
      </c>
      <c r="BN470" s="7">
        <v>0.75</v>
      </c>
      <c r="BO470" s="7">
        <v>0.7763158</v>
      </c>
      <c r="BP470" s="7">
        <v>367.05084745762701</v>
      </c>
      <c r="BQ470" s="7">
        <v>365.58181818181799</v>
      </c>
      <c r="BR470" s="7">
        <v>366.34210526315798</v>
      </c>
      <c r="BS470" s="7">
        <v>-1.46902927580896</v>
      </c>
      <c r="BT470" s="7">
        <v>3.5311735001991397E-2</v>
      </c>
      <c r="BU470" s="7">
        <v>25</v>
      </c>
      <c r="BV470" s="39">
        <v>34.848484848484802</v>
      </c>
      <c r="BW470" s="39">
        <v>32.613834828523679</v>
      </c>
      <c r="BX470" s="39">
        <v>30</v>
      </c>
      <c r="BY470" s="39">
        <v>-39.038871473354277</v>
      </c>
      <c r="BZ470" s="39">
        <v>37.910433276982097</v>
      </c>
      <c r="CA470" s="39">
        <v>29</v>
      </c>
      <c r="CB470">
        <v>0.50847457627118642</v>
      </c>
      <c r="CC470">
        <v>0.89266117419071411</v>
      </c>
      <c r="CD470" s="26">
        <v>0.64166666666666672</v>
      </c>
      <c r="CE470" s="29">
        <v>333.19148936170211</v>
      </c>
      <c r="CF470" s="29">
        <v>377.6</v>
      </c>
      <c r="CG470" s="26">
        <v>0.85</v>
      </c>
      <c r="CH470" s="26">
        <v>0.51666666666666672</v>
      </c>
      <c r="CI470" s="26">
        <v>0.68333333333333335</v>
      </c>
      <c r="CJ470" s="8">
        <v>3</v>
      </c>
      <c r="CK470" s="8" t="s">
        <v>504</v>
      </c>
      <c r="CL470" s="8">
        <f t="shared" si="205"/>
        <v>3</v>
      </c>
      <c r="CM470" s="8" t="s">
        <v>639</v>
      </c>
      <c r="CN470" s="8">
        <v>1</v>
      </c>
      <c r="CO470" s="8" t="s">
        <v>634</v>
      </c>
      <c r="CP470" s="8">
        <v>0</v>
      </c>
      <c r="CQ470" s="7" t="s">
        <v>642</v>
      </c>
      <c r="CR470" s="7">
        <v>3</v>
      </c>
      <c r="CS470" s="7">
        <v>13</v>
      </c>
      <c r="CT470" s="7">
        <v>4</v>
      </c>
      <c r="CU470" s="8">
        <v>1</v>
      </c>
      <c r="CV470" s="8">
        <v>0</v>
      </c>
      <c r="CW470" s="7">
        <v>6</v>
      </c>
      <c r="CX470" s="7">
        <f t="shared" si="206"/>
        <v>0</v>
      </c>
      <c r="CY470" s="7">
        <f t="shared" si="207"/>
        <v>0</v>
      </c>
      <c r="CZ470" s="7">
        <v>0</v>
      </c>
      <c r="DA470" s="7">
        <v>0</v>
      </c>
      <c r="DB470" s="7">
        <v>1</v>
      </c>
      <c r="DC470" s="7">
        <v>5</v>
      </c>
      <c r="DD470" s="7">
        <v>0</v>
      </c>
      <c r="DE470" s="7">
        <v>35</v>
      </c>
      <c r="DF470" s="8">
        <v>29</v>
      </c>
      <c r="DG470" s="7">
        <v>38</v>
      </c>
      <c r="DH470" s="8">
        <v>0.83333333333333337</v>
      </c>
      <c r="DI470" s="8">
        <v>22</v>
      </c>
      <c r="DJ470" s="8">
        <v>29</v>
      </c>
      <c r="DK470" s="8">
        <v>0.48888888888888887</v>
      </c>
      <c r="DL470" s="8">
        <f t="shared" si="187"/>
        <v>0.64444444444444449</v>
      </c>
      <c r="DM470" s="8">
        <f t="shared" si="188"/>
        <v>0.56666666666666665</v>
      </c>
      <c r="DN470" s="8">
        <v>545</v>
      </c>
      <c r="DO470" s="8">
        <v>733.4666666666667</v>
      </c>
      <c r="DP470" s="8">
        <v>619.39473684210532</v>
      </c>
      <c r="DQ470" s="8">
        <v>626.95000000000005</v>
      </c>
      <c r="DR470" s="8">
        <v>582.0344827586207</v>
      </c>
      <c r="DS470" s="8">
        <v>600.36734693877554</v>
      </c>
      <c r="DT470" s="8">
        <v>608.67816091954023</v>
      </c>
      <c r="DU470" s="8">
        <f t="shared" si="189"/>
        <v>-81.950000000000045</v>
      </c>
      <c r="DV470" s="8">
        <f t="shared" si="189"/>
        <v>151.432183908046</v>
      </c>
      <c r="DW470" s="8">
        <f t="shared" si="189"/>
        <v>19.027389903329777</v>
      </c>
      <c r="EB470" s="7">
        <v>0.8947368</v>
      </c>
      <c r="EC470" s="7">
        <v>0.88157890000000005</v>
      </c>
      <c r="ED470" s="7">
        <v>0.88815789999999994</v>
      </c>
      <c r="EE470" s="7">
        <v>394.98484848484901</v>
      </c>
      <c r="EF470" s="7">
        <v>404.6</v>
      </c>
      <c r="EG470" s="7">
        <v>399.75572519084</v>
      </c>
      <c r="EH470" s="7">
        <v>9.6151515151515206</v>
      </c>
      <c r="EI470" s="7">
        <v>3.71806032872527E-2</v>
      </c>
      <c r="EJ470" s="7">
        <v>13</v>
      </c>
      <c r="EK470">
        <v>36.624999999999986</v>
      </c>
      <c r="EL470">
        <v>19.142214474819859</v>
      </c>
      <c r="EM470">
        <v>40</v>
      </c>
      <c r="EN470">
        <v>-35.992592592592572</v>
      </c>
      <c r="EO470">
        <v>35.637328805475512</v>
      </c>
      <c r="EP470">
        <v>27</v>
      </c>
      <c r="EQ470">
        <v>0.59701492537313428</v>
      </c>
      <c r="ER470">
        <v>1.0175704877546823</v>
      </c>
      <c r="ES470" s="7">
        <v>0.85833333333333328</v>
      </c>
      <c r="ET470" s="25">
        <v>322.86440677966101</v>
      </c>
      <c r="EU470" s="25">
        <v>374.25</v>
      </c>
      <c r="EV470" s="7">
        <v>1</v>
      </c>
      <c r="EW470" s="7">
        <v>0.73333333333333328</v>
      </c>
      <c r="EX470" s="7">
        <v>0.8666666666666667</v>
      </c>
    </row>
    <row r="471" spans="1:154" x14ac:dyDescent="0.25">
      <c r="A471" s="5">
        <v>5003</v>
      </c>
      <c r="B471" s="7" t="s">
        <v>379</v>
      </c>
      <c r="C471" s="7" t="str">
        <f t="shared" si="208"/>
        <v>98</v>
      </c>
      <c r="D471" s="7">
        <f t="shared" si="209"/>
        <v>1998</v>
      </c>
      <c r="E471" s="7">
        <f t="shared" si="210"/>
        <v>1998</v>
      </c>
      <c r="F471" s="7">
        <f t="shared" si="211"/>
        <v>21</v>
      </c>
      <c r="G471" s="7" t="s">
        <v>462</v>
      </c>
      <c r="H471" s="7">
        <f t="shared" si="202"/>
        <v>0</v>
      </c>
      <c r="I471" s="7">
        <v>1999</v>
      </c>
      <c r="J471" s="7" t="s">
        <v>472</v>
      </c>
      <c r="K471" s="7">
        <f t="shared" si="213"/>
        <v>0</v>
      </c>
      <c r="L471" s="7">
        <v>12</v>
      </c>
      <c r="M471" s="7" t="s">
        <v>495</v>
      </c>
      <c r="N471" s="7">
        <f t="shared" si="203"/>
        <v>1</v>
      </c>
      <c r="O471" s="7" t="s">
        <v>494</v>
      </c>
      <c r="P471" s="7">
        <f t="shared" si="196"/>
        <v>0</v>
      </c>
      <c r="Q471" s="7" t="s">
        <v>494</v>
      </c>
      <c r="R471" s="7">
        <f t="shared" si="197"/>
        <v>0</v>
      </c>
      <c r="S471" s="7" t="s">
        <v>501</v>
      </c>
      <c r="T471" s="7">
        <f t="shared" si="214"/>
        <v>1</v>
      </c>
      <c r="U471" s="7" t="s">
        <v>504</v>
      </c>
      <c r="V471" s="25">
        <v>54</v>
      </c>
      <c r="W471" s="25">
        <v>60</v>
      </c>
      <c r="X471" s="25">
        <v>32</v>
      </c>
      <c r="Y471" s="7">
        <f t="shared" si="212"/>
        <v>3</v>
      </c>
      <c r="Z471" s="7" t="s">
        <v>514</v>
      </c>
      <c r="AA471" s="7">
        <f t="shared" si="191"/>
        <v>6</v>
      </c>
      <c r="AB471" s="7">
        <v>3</v>
      </c>
      <c r="AC471" s="7">
        <v>1</v>
      </c>
      <c r="AD471" s="7">
        <v>1</v>
      </c>
      <c r="AE471" s="7">
        <v>6</v>
      </c>
      <c r="AF471" s="7">
        <v>5</v>
      </c>
      <c r="AG471" s="7">
        <v>0</v>
      </c>
      <c r="AH471" s="7">
        <v>0</v>
      </c>
      <c r="AI471" s="7">
        <v>1</v>
      </c>
      <c r="AJ471" s="7">
        <v>4</v>
      </c>
      <c r="AK471" s="7">
        <v>1</v>
      </c>
      <c r="AL471" s="7">
        <v>17</v>
      </c>
      <c r="AM471" s="7">
        <v>30</v>
      </c>
      <c r="AN471" s="7">
        <v>26</v>
      </c>
      <c r="AO471" s="7">
        <v>36</v>
      </c>
      <c r="AP471" s="7">
        <v>34</v>
      </c>
      <c r="AQ471" s="7">
        <v>22</v>
      </c>
      <c r="AR471" s="7">
        <v>38</v>
      </c>
      <c r="AS471" s="7">
        <v>1</v>
      </c>
      <c r="AT471" s="8">
        <v>17</v>
      </c>
      <c r="AU471" s="8">
        <v>25</v>
      </c>
      <c r="AV471" s="8">
        <v>0.37777777777777777</v>
      </c>
      <c r="AW471" s="8">
        <v>0.55555555555555558</v>
      </c>
      <c r="AX471" s="8">
        <v>0.46666666666666667</v>
      </c>
      <c r="AY471" s="8">
        <v>685.03571428571433</v>
      </c>
      <c r="AZ471" s="8">
        <v>753.9</v>
      </c>
      <c r="BA471" s="8">
        <v>713.72916666666663</v>
      </c>
      <c r="BB471" s="8">
        <v>757.17647058823525</v>
      </c>
      <c r="BC471" s="8">
        <v>713.48</v>
      </c>
      <c r="BD471" s="8">
        <v>731.16666666666663</v>
      </c>
      <c r="BE471" s="8">
        <v>721.86666666666667</v>
      </c>
      <c r="BF471" s="8">
        <v>-72.140756302520913</v>
      </c>
      <c r="BG471" s="8">
        <v>40.419999999999959</v>
      </c>
      <c r="BH471" s="8">
        <v>-17.4375</v>
      </c>
      <c r="BM471" s="7">
        <v>0.98684210000000006</v>
      </c>
      <c r="BN471" s="7">
        <v>0.98684210000000006</v>
      </c>
      <c r="BO471" s="7">
        <v>0.98684210000000006</v>
      </c>
      <c r="BP471" s="7">
        <v>563.986486486486</v>
      </c>
      <c r="BQ471" s="7">
        <v>557.16438356164394</v>
      </c>
      <c r="BR471" s="7">
        <v>560.59863945578195</v>
      </c>
      <c r="BS471" s="7">
        <v>-6.8221029248426204</v>
      </c>
      <c r="BT471" s="7">
        <v>5.3962889909894E-2</v>
      </c>
      <c r="BU471" s="7">
        <v>3</v>
      </c>
      <c r="BV471" s="39">
        <v>48.7143835616438</v>
      </c>
      <c r="BW471" s="39">
        <v>41.376291520628136</v>
      </c>
      <c r="BX471" s="39">
        <v>40</v>
      </c>
      <c r="BY471" s="39">
        <v>-72.15914585012095</v>
      </c>
      <c r="BZ471" s="39">
        <v>46.931565063483077</v>
      </c>
      <c r="CA471" s="39">
        <v>34</v>
      </c>
      <c r="CB471">
        <v>0.54054054054054057</v>
      </c>
      <c r="CC471">
        <v>0.67509645503324855</v>
      </c>
      <c r="CD471" s="7">
        <v>0.95833333333333337</v>
      </c>
      <c r="CE471" s="25">
        <v>377.67796610169489</v>
      </c>
      <c r="CF471" s="25">
        <v>473.30357142857144</v>
      </c>
      <c r="CG471" s="7">
        <v>0.98333333333333328</v>
      </c>
      <c r="CH471" s="7">
        <v>0.95</v>
      </c>
      <c r="CI471" s="7">
        <v>0.96666666666666667</v>
      </c>
      <c r="CJ471" s="8">
        <v>3</v>
      </c>
      <c r="CK471" s="8" t="s">
        <v>504</v>
      </c>
      <c r="CL471" s="8">
        <f t="shared" si="205"/>
        <v>3</v>
      </c>
      <c r="CM471" s="8" t="s">
        <v>639</v>
      </c>
      <c r="CN471" s="8">
        <v>1</v>
      </c>
      <c r="CO471" s="8" t="s">
        <v>634</v>
      </c>
      <c r="CP471" s="8">
        <v>0</v>
      </c>
      <c r="CQ471" s="7" t="s">
        <v>637</v>
      </c>
      <c r="CR471" s="7">
        <v>1</v>
      </c>
      <c r="CS471" s="7">
        <v>8</v>
      </c>
      <c r="CT471" s="7">
        <v>7</v>
      </c>
      <c r="CU471" s="8">
        <v>1</v>
      </c>
      <c r="CV471" s="8">
        <v>3</v>
      </c>
      <c r="CW471" s="7">
        <v>17</v>
      </c>
      <c r="CX471" s="7">
        <f t="shared" si="206"/>
        <v>0</v>
      </c>
      <c r="CY471" s="7">
        <f t="shared" si="207"/>
        <v>0</v>
      </c>
      <c r="CZ471" s="7">
        <v>4</v>
      </c>
      <c r="DA471" s="7">
        <v>0</v>
      </c>
      <c r="DB471" s="7">
        <v>4</v>
      </c>
      <c r="DC471" s="7">
        <v>9</v>
      </c>
      <c r="DD471" s="7">
        <v>2</v>
      </c>
      <c r="DE471" s="7">
        <v>23</v>
      </c>
      <c r="DF471" s="8">
        <v>27</v>
      </c>
      <c r="DG471" s="7">
        <v>34</v>
      </c>
      <c r="DH471" s="8">
        <v>1</v>
      </c>
      <c r="DI471" s="8">
        <v>19</v>
      </c>
      <c r="DJ471" s="8">
        <v>30</v>
      </c>
      <c r="DK471" s="8">
        <v>0.42222222222222222</v>
      </c>
      <c r="DL471" s="8">
        <f t="shared" si="187"/>
        <v>0.66666666666666663</v>
      </c>
      <c r="DM471" s="8">
        <f t="shared" si="188"/>
        <v>0.5444444444444444</v>
      </c>
      <c r="DN471" s="8">
        <v>664.5</v>
      </c>
      <c r="DO471" s="8">
        <v>708.42857142857144</v>
      </c>
      <c r="DP471" s="8">
        <v>679.875</v>
      </c>
      <c r="DQ471" s="8">
        <v>705.89473684210532</v>
      </c>
      <c r="DR471" s="8">
        <v>754.51724137931035</v>
      </c>
      <c r="DS471" s="8">
        <v>735.27083333333337</v>
      </c>
      <c r="DT471" s="8">
        <v>710.09090909090912</v>
      </c>
      <c r="DU471" s="8">
        <f t="shared" si="189"/>
        <v>-41.394736842105317</v>
      </c>
      <c r="DV471" s="8">
        <f t="shared" si="189"/>
        <v>-46.088669950738904</v>
      </c>
      <c r="DW471" s="8">
        <f t="shared" si="189"/>
        <v>-55.395833333333371</v>
      </c>
      <c r="EB471" s="7">
        <v>1</v>
      </c>
      <c r="EC471" s="7">
        <v>0.98684210000000006</v>
      </c>
      <c r="ED471" s="7">
        <v>0.99342109999999995</v>
      </c>
      <c r="EE471" s="7">
        <v>504.28767123287702</v>
      </c>
      <c r="EF471" s="7">
        <v>513.90410958904101</v>
      </c>
      <c r="EG471" s="7">
        <v>509.09589041095899</v>
      </c>
      <c r="EH471" s="7">
        <v>9.6164383561643891</v>
      </c>
      <c r="EI471" s="7">
        <v>5.5476161790874702E-2</v>
      </c>
      <c r="EJ471" s="7">
        <v>3</v>
      </c>
      <c r="EK471">
        <v>62.065260382333626</v>
      </c>
      <c r="EL471">
        <v>28.949544817694321</v>
      </c>
      <c r="EM471">
        <v>41</v>
      </c>
      <c r="EN471">
        <v>-58.110492845786922</v>
      </c>
      <c r="EO471">
        <v>61.744485485663212</v>
      </c>
      <c r="EP471">
        <v>34</v>
      </c>
      <c r="EQ471">
        <v>0.54666666666666663</v>
      </c>
      <c r="ER471">
        <v>1.0680559971680472</v>
      </c>
      <c r="ES471" s="7">
        <v>0.96666666666666667</v>
      </c>
      <c r="ET471" s="25">
        <v>397.9</v>
      </c>
      <c r="EU471" s="25">
        <v>481.17857142857144</v>
      </c>
      <c r="EV471" s="7">
        <v>1</v>
      </c>
      <c r="EW471" s="7">
        <v>0.96666666666666667</v>
      </c>
      <c r="EX471" s="7">
        <v>0.98333333333333328</v>
      </c>
    </row>
    <row r="472" spans="1:154" x14ac:dyDescent="0.25">
      <c r="A472" s="5">
        <v>5004</v>
      </c>
      <c r="B472" s="7" t="s">
        <v>299</v>
      </c>
      <c r="C472" s="7" t="str">
        <f t="shared" si="208"/>
        <v>99</v>
      </c>
      <c r="D472" s="7">
        <f t="shared" si="209"/>
        <v>1999</v>
      </c>
      <c r="E472" s="7">
        <f t="shared" si="210"/>
        <v>1999</v>
      </c>
      <c r="F472" s="7">
        <f t="shared" si="211"/>
        <v>20</v>
      </c>
      <c r="G472" s="7" t="s">
        <v>447</v>
      </c>
      <c r="H472" s="7">
        <f t="shared" si="202"/>
        <v>1</v>
      </c>
      <c r="I472" s="7"/>
      <c r="J472" s="7" t="s">
        <v>472</v>
      </c>
      <c r="K472" s="7">
        <f t="shared" si="213"/>
        <v>0</v>
      </c>
      <c r="L472" s="7">
        <v>12</v>
      </c>
      <c r="M472" s="7" t="s">
        <v>495</v>
      </c>
      <c r="N472" s="7">
        <f t="shared" si="203"/>
        <v>1</v>
      </c>
      <c r="O472" s="7" t="s">
        <v>494</v>
      </c>
      <c r="P472" s="7">
        <f t="shared" si="196"/>
        <v>0</v>
      </c>
      <c r="Q472" s="7" t="s">
        <v>495</v>
      </c>
      <c r="R472" s="7">
        <f t="shared" si="197"/>
        <v>1</v>
      </c>
      <c r="S472" s="7" t="s">
        <v>501</v>
      </c>
      <c r="T472" s="7">
        <f t="shared" si="214"/>
        <v>1</v>
      </c>
      <c r="U472" s="7" t="s">
        <v>504</v>
      </c>
      <c r="V472" s="25">
        <v>54</v>
      </c>
      <c r="W472" s="25">
        <v>60</v>
      </c>
      <c r="X472" s="25">
        <v>29</v>
      </c>
      <c r="Y472" s="7">
        <f t="shared" si="212"/>
        <v>3</v>
      </c>
      <c r="Z472" s="7" t="s">
        <v>514</v>
      </c>
      <c r="AA472" s="7">
        <f t="shared" si="191"/>
        <v>6</v>
      </c>
      <c r="AB472" s="7">
        <v>6</v>
      </c>
      <c r="AC472" s="7">
        <v>5</v>
      </c>
      <c r="AD472" s="7">
        <v>0</v>
      </c>
      <c r="AE472" s="7">
        <v>31</v>
      </c>
      <c r="AF472" s="7">
        <v>3</v>
      </c>
      <c r="AG472" s="7">
        <v>7</v>
      </c>
      <c r="AH472" s="7">
        <v>8</v>
      </c>
      <c r="AI472" s="7">
        <v>13</v>
      </c>
      <c r="AJ472" s="7">
        <v>1</v>
      </c>
      <c r="AK472" s="7">
        <v>1</v>
      </c>
      <c r="AL472" s="7">
        <v>38</v>
      </c>
      <c r="AM472" s="7">
        <v>22</v>
      </c>
      <c r="AN472" s="7">
        <v>34</v>
      </c>
      <c r="AO472" s="7">
        <v>16</v>
      </c>
      <c r="AP472" s="7">
        <v>38</v>
      </c>
      <c r="AQ472" s="7">
        <v>28</v>
      </c>
      <c r="AR472" s="7">
        <v>28</v>
      </c>
      <c r="AS472" s="7">
        <v>0.79166666666666663</v>
      </c>
      <c r="AT472" s="8">
        <v>5</v>
      </c>
      <c r="AU472" s="8">
        <v>24</v>
      </c>
      <c r="AV472" s="8">
        <v>0.1111111111111111</v>
      </c>
      <c r="AW472" s="8">
        <v>0.53333333333333333</v>
      </c>
      <c r="AX472" s="8">
        <v>0.32222222222222224</v>
      </c>
      <c r="AY472" s="8">
        <v>539.5</v>
      </c>
      <c r="AZ472" s="8">
        <v>559.85714285714289</v>
      </c>
      <c r="BA472" s="8">
        <v>546.74576271186436</v>
      </c>
      <c r="BB472" s="8">
        <v>678.6</v>
      </c>
      <c r="BC472" s="8">
        <v>597.31818181818187</v>
      </c>
      <c r="BD472" s="8">
        <v>612.37037037037032</v>
      </c>
      <c r="BE472" s="8">
        <v>567.34883720930236</v>
      </c>
      <c r="BF472" s="8">
        <v>-139.10000000000002</v>
      </c>
      <c r="BG472" s="8">
        <v>-37.46103896103898</v>
      </c>
      <c r="BH472" s="8">
        <v>-65.624607658505965</v>
      </c>
      <c r="BM472" s="7">
        <v>0.8289474</v>
      </c>
      <c r="BN472" s="7">
        <v>0.88157890000000005</v>
      </c>
      <c r="BO472" s="7">
        <v>0.8552632</v>
      </c>
      <c r="BP472" s="7">
        <v>448.22950819672099</v>
      </c>
      <c r="BQ472" s="7">
        <v>455.4375</v>
      </c>
      <c r="BR472" s="7">
        <v>451.92</v>
      </c>
      <c r="BS472" s="7">
        <v>7.2079918032786701</v>
      </c>
      <c r="BT472" s="7">
        <v>9.1606497337866702E-2</v>
      </c>
      <c r="BU472" s="7">
        <v>17</v>
      </c>
      <c r="BV472" s="39">
        <v>60.841932841932859</v>
      </c>
      <c r="BW472" s="39">
        <v>34.780350110873187</v>
      </c>
      <c r="BX472" s="39">
        <v>37</v>
      </c>
      <c r="BY472" s="39">
        <v>-38.412121212121207</v>
      </c>
      <c r="BZ472" s="39">
        <v>53.272131551121525</v>
      </c>
      <c r="CA472" s="39">
        <v>25</v>
      </c>
      <c r="CB472">
        <v>0.59677419354838712</v>
      </c>
      <c r="CC472">
        <v>1.5839253579865766</v>
      </c>
      <c r="CD472" s="7">
        <v>0.92500000000000004</v>
      </c>
      <c r="CE472" s="25">
        <v>401.63793103448273</v>
      </c>
      <c r="CF472" s="25">
        <v>500.43396226415092</v>
      </c>
      <c r="CG472" s="7">
        <v>0.98333333333333328</v>
      </c>
      <c r="CH472" s="7">
        <v>0.9</v>
      </c>
      <c r="CI472" s="7">
        <v>0.94166666666666665</v>
      </c>
      <c r="CJ472" s="8">
        <v>3</v>
      </c>
      <c r="CK472" s="8" t="s">
        <v>504</v>
      </c>
      <c r="CL472" s="8">
        <f t="shared" si="205"/>
        <v>3</v>
      </c>
      <c r="CM472" s="8" t="s">
        <v>634</v>
      </c>
      <c r="CN472" s="8">
        <v>0</v>
      </c>
      <c r="CO472" s="8" t="s">
        <v>634</v>
      </c>
      <c r="CP472" s="8">
        <v>0</v>
      </c>
      <c r="CQ472" s="7" t="s">
        <v>636</v>
      </c>
      <c r="CR472" s="7">
        <v>2</v>
      </c>
      <c r="CS472" s="7">
        <v>10</v>
      </c>
      <c r="CT472" s="7">
        <v>4</v>
      </c>
      <c r="CU472" s="8">
        <v>0</v>
      </c>
      <c r="CV472" s="8">
        <v>4</v>
      </c>
      <c r="CW472" s="7">
        <v>19</v>
      </c>
      <c r="CX472" s="7">
        <f t="shared" si="206"/>
        <v>0</v>
      </c>
      <c r="CY472" s="7">
        <f t="shared" si="207"/>
        <v>0</v>
      </c>
      <c r="CZ472" s="7">
        <v>1</v>
      </c>
      <c r="DA472" s="7">
        <v>4</v>
      </c>
      <c r="DB472" s="7">
        <v>6</v>
      </c>
      <c r="DC472" s="7">
        <v>8</v>
      </c>
      <c r="DD472" s="7">
        <v>0</v>
      </c>
      <c r="DE472" s="7">
        <v>40</v>
      </c>
      <c r="DF472" s="8">
        <v>20</v>
      </c>
      <c r="DG472" s="7">
        <v>36</v>
      </c>
      <c r="DH472" s="8">
        <v>0.95833333333333337</v>
      </c>
      <c r="DI472" s="8">
        <v>13</v>
      </c>
      <c r="DJ472" s="8">
        <v>31</v>
      </c>
      <c r="DK472" s="8">
        <v>0.28888888888888886</v>
      </c>
      <c r="DL472" s="8">
        <f t="shared" si="187"/>
        <v>0.68888888888888888</v>
      </c>
      <c r="DM472" s="8">
        <f t="shared" si="188"/>
        <v>0.48888888888888887</v>
      </c>
      <c r="DN472" s="8">
        <v>606.6875</v>
      </c>
      <c r="DO472" s="8">
        <v>703.07692307692309</v>
      </c>
      <c r="DP472" s="8">
        <v>634.5333333333333</v>
      </c>
      <c r="DQ472" s="8">
        <v>690.58333333333337</v>
      </c>
      <c r="DR472" s="8">
        <v>591.61290322580646</v>
      </c>
      <c r="DS472" s="8">
        <v>619.23255813953483</v>
      </c>
      <c r="DT472" s="8">
        <v>627.05681818181813</v>
      </c>
      <c r="DU472" s="8">
        <f t="shared" si="189"/>
        <v>-83.895833333333371</v>
      </c>
      <c r="DV472" s="8">
        <f t="shared" si="189"/>
        <v>111.46401985111663</v>
      </c>
      <c r="DW472" s="8">
        <f t="shared" si="189"/>
        <v>15.300775193798472</v>
      </c>
      <c r="EB472" s="7">
        <v>0.86842109999999995</v>
      </c>
      <c r="EC472" s="7">
        <v>0.81578949999999995</v>
      </c>
      <c r="ED472" s="7">
        <v>0.84210529999999995</v>
      </c>
      <c r="EE472" s="7">
        <v>404.484375</v>
      </c>
      <c r="EF472" s="7">
        <v>425.77049180327901</v>
      </c>
      <c r="EG472" s="7">
        <v>414.87200000000001</v>
      </c>
      <c r="EH472" s="7">
        <v>21.286116803278698</v>
      </c>
      <c r="EI472" s="7">
        <v>3.4928664805651197E-2</v>
      </c>
      <c r="EJ472" s="7">
        <v>17</v>
      </c>
      <c r="EK472">
        <v>46.975037257824127</v>
      </c>
      <c r="EL472">
        <v>38.724304997257988</v>
      </c>
      <c r="EM472">
        <v>44</v>
      </c>
      <c r="EN472">
        <v>-35.229508196721326</v>
      </c>
      <c r="EO472">
        <v>31.05479029071039</v>
      </c>
      <c r="EP472">
        <v>20</v>
      </c>
      <c r="EQ472">
        <v>0.6875</v>
      </c>
      <c r="ER472">
        <v>1.3334003130420058</v>
      </c>
      <c r="ES472" s="7">
        <v>0.9</v>
      </c>
      <c r="ET472" s="25">
        <v>376.75862068965517</v>
      </c>
      <c r="EU472" s="25">
        <v>434.04</v>
      </c>
      <c r="EV472" s="7">
        <v>0.98333333333333328</v>
      </c>
      <c r="EW472" s="7">
        <v>0.85</v>
      </c>
      <c r="EX472" s="7">
        <v>0.91666666666666663</v>
      </c>
    </row>
    <row r="473" spans="1:154" x14ac:dyDescent="0.25">
      <c r="A473" s="4">
        <v>5005</v>
      </c>
      <c r="B473" s="7" t="s">
        <v>380</v>
      </c>
      <c r="C473" s="7" t="str">
        <f t="shared" si="208"/>
        <v>00</v>
      </c>
      <c r="D473" s="7">
        <f t="shared" si="209"/>
        <v>1900</v>
      </c>
      <c r="E473" s="7">
        <f t="shared" si="210"/>
        <v>2000</v>
      </c>
      <c r="F473" s="7">
        <f t="shared" si="211"/>
        <v>19</v>
      </c>
      <c r="G473" s="7" t="s">
        <v>447</v>
      </c>
      <c r="H473" s="7">
        <f t="shared" si="202"/>
        <v>1</v>
      </c>
      <c r="I473" s="7"/>
      <c r="J473" s="7" t="s">
        <v>470</v>
      </c>
      <c r="K473" s="7">
        <f t="shared" si="213"/>
        <v>1</v>
      </c>
      <c r="L473" s="7">
        <v>12</v>
      </c>
      <c r="M473" s="7" t="s">
        <v>495</v>
      </c>
      <c r="N473" s="7">
        <f t="shared" si="203"/>
        <v>1</v>
      </c>
      <c r="O473" s="7" t="s">
        <v>494</v>
      </c>
      <c r="P473" s="7">
        <f t="shared" si="196"/>
        <v>0</v>
      </c>
      <c r="Q473" s="7" t="s">
        <v>495</v>
      </c>
      <c r="R473" s="7">
        <f t="shared" si="197"/>
        <v>1</v>
      </c>
      <c r="S473" s="7" t="s">
        <v>501</v>
      </c>
      <c r="T473" s="7">
        <f t="shared" si="214"/>
        <v>1</v>
      </c>
      <c r="U473" s="7" t="s">
        <v>506</v>
      </c>
      <c r="V473" s="25">
        <v>54</v>
      </c>
      <c r="W473" s="25">
        <v>70</v>
      </c>
      <c r="X473" s="25">
        <v>25</v>
      </c>
      <c r="Y473" s="7">
        <f t="shared" si="212"/>
        <v>4</v>
      </c>
      <c r="Z473" s="7" t="s">
        <v>514</v>
      </c>
      <c r="AA473" s="7">
        <f t="shared" si="191"/>
        <v>6</v>
      </c>
      <c r="AB473" s="7">
        <v>15</v>
      </c>
      <c r="AC473" s="7">
        <v>6</v>
      </c>
      <c r="AD473" s="7">
        <v>1</v>
      </c>
      <c r="AE473" s="7">
        <v>15</v>
      </c>
      <c r="AF473" s="7">
        <v>6</v>
      </c>
      <c r="AG473" s="7">
        <v>1</v>
      </c>
      <c r="AH473" s="7">
        <v>3</v>
      </c>
      <c r="AI473" s="7">
        <v>5</v>
      </c>
      <c r="AJ473" s="7">
        <v>5</v>
      </c>
      <c r="AK473" s="7">
        <v>1</v>
      </c>
      <c r="AL473" s="7">
        <v>27</v>
      </c>
      <c r="AM473" s="7">
        <v>26</v>
      </c>
      <c r="AN473" s="7">
        <v>27</v>
      </c>
      <c r="AO473" s="7">
        <v>36</v>
      </c>
      <c r="AP473" s="7">
        <v>30</v>
      </c>
      <c r="AQ473" s="7">
        <v>27</v>
      </c>
      <c r="AR473" s="7">
        <v>35</v>
      </c>
      <c r="AS473" s="7">
        <v>0.91666666666666663</v>
      </c>
      <c r="AT473" s="8">
        <v>21</v>
      </c>
      <c r="AU473" s="8">
        <v>27</v>
      </c>
      <c r="AV473" s="8">
        <v>0.46666666666666667</v>
      </c>
      <c r="AW473" s="8">
        <v>0.6</v>
      </c>
      <c r="AX473" s="8">
        <v>0.53333333333333333</v>
      </c>
      <c r="AY473" s="8">
        <v>663.5</v>
      </c>
      <c r="AZ473" s="8">
        <v>908.94117647058829</v>
      </c>
      <c r="BA473" s="8">
        <v>770.48717948717945</v>
      </c>
      <c r="BB473" s="8">
        <v>799.85</v>
      </c>
      <c r="BC473" s="8">
        <v>782.2962962962963</v>
      </c>
      <c r="BD473" s="8">
        <v>789.76595744680856</v>
      </c>
      <c r="BE473" s="8">
        <v>781.02325581395348</v>
      </c>
      <c r="BF473" s="8">
        <v>-136.35000000000002</v>
      </c>
      <c r="BG473" s="8">
        <v>126.64488017429198</v>
      </c>
      <c r="BH473" s="8">
        <v>-19.27877795962911</v>
      </c>
      <c r="BM473" s="7">
        <v>0.8947368</v>
      </c>
      <c r="BN473" s="7">
        <v>0.88157890000000005</v>
      </c>
      <c r="BO473" s="7">
        <v>0.88815789999999994</v>
      </c>
      <c r="BP473" s="7">
        <v>452.64179104477603</v>
      </c>
      <c r="BQ473" s="7">
        <v>453.13636363636402</v>
      </c>
      <c r="BR473" s="7">
        <v>452.887218045113</v>
      </c>
      <c r="BS473" s="7">
        <v>0.49457259158748501</v>
      </c>
      <c r="BT473" s="7">
        <v>3.9890938162891097E-2</v>
      </c>
      <c r="BU473" s="7">
        <v>12</v>
      </c>
      <c r="BV473" s="39">
        <v>44.008158508158431</v>
      </c>
      <c r="BW473" s="39">
        <v>30.666259323253076</v>
      </c>
      <c r="BX473" s="39">
        <v>39</v>
      </c>
      <c r="BY473" s="39">
        <v>-60.113636363636409</v>
      </c>
      <c r="BZ473" s="39">
        <v>45.609855607877385</v>
      </c>
      <c r="CA473" s="39">
        <v>28</v>
      </c>
      <c r="CB473">
        <v>0.58208955223880599</v>
      </c>
      <c r="CC473">
        <v>0.73208278803741755</v>
      </c>
      <c r="CD473" s="7">
        <v>0.90833333333333333</v>
      </c>
      <c r="CE473" s="25">
        <v>435.22807017543857</v>
      </c>
      <c r="CF473" s="25">
        <v>525.69230769230774</v>
      </c>
      <c r="CG473" s="7">
        <v>0.98333333333333328</v>
      </c>
      <c r="CH473" s="7">
        <v>0.9</v>
      </c>
      <c r="CI473" s="7">
        <v>0.94166666666666665</v>
      </c>
      <c r="CJ473" s="8">
        <v>2</v>
      </c>
      <c r="CK473" s="8" t="s">
        <v>504</v>
      </c>
      <c r="CL473" s="8">
        <f t="shared" si="205"/>
        <v>3</v>
      </c>
      <c r="CM473" s="8" t="s">
        <v>634</v>
      </c>
      <c r="CN473" s="8">
        <v>0</v>
      </c>
      <c r="CO473" s="8" t="s">
        <v>639</v>
      </c>
      <c r="CP473" s="8">
        <v>1</v>
      </c>
      <c r="CQ473" s="7" t="s">
        <v>636</v>
      </c>
      <c r="CR473" s="7">
        <v>2</v>
      </c>
      <c r="CS473" s="7">
        <v>8</v>
      </c>
      <c r="CT473" s="7">
        <v>2</v>
      </c>
      <c r="CU473" s="8">
        <v>2</v>
      </c>
      <c r="CV473" s="8">
        <v>0</v>
      </c>
      <c r="CW473" s="7">
        <v>13</v>
      </c>
      <c r="CX473" s="7">
        <f t="shared" si="206"/>
        <v>0</v>
      </c>
      <c r="CY473" s="7">
        <f t="shared" si="207"/>
        <v>0</v>
      </c>
      <c r="CZ473" s="7">
        <v>3</v>
      </c>
      <c r="DA473" s="7">
        <v>1</v>
      </c>
      <c r="DB473" s="7">
        <v>7</v>
      </c>
      <c r="DC473" s="7">
        <v>2</v>
      </c>
      <c r="DD473" s="7">
        <v>2</v>
      </c>
      <c r="DE473" s="7">
        <v>21</v>
      </c>
      <c r="DF473" s="8">
        <v>29</v>
      </c>
      <c r="DG473" s="7" t="e">
        <v>#DIV/0!</v>
      </c>
      <c r="DH473" s="8">
        <v>1</v>
      </c>
      <c r="DI473" s="8">
        <v>24</v>
      </c>
      <c r="DJ473" s="8">
        <v>25</v>
      </c>
      <c r="DK473" s="8">
        <v>0.53333333333333333</v>
      </c>
      <c r="DL473" s="8">
        <f t="shared" si="187"/>
        <v>0.55555555555555558</v>
      </c>
      <c r="DM473" s="8">
        <f t="shared" si="188"/>
        <v>0.5444444444444444</v>
      </c>
      <c r="DN473" s="8">
        <v>712.38095238095241</v>
      </c>
      <c r="DO473" s="8">
        <v>773.89473684210532</v>
      </c>
      <c r="DP473" s="8">
        <v>741.6</v>
      </c>
      <c r="DQ473" s="8">
        <v>720.45833333333337</v>
      </c>
      <c r="DR473" s="8">
        <v>737.95652173913038</v>
      </c>
      <c r="DS473" s="8">
        <v>729.02127659574467</v>
      </c>
      <c r="DT473" s="8">
        <v>734.80459770114942</v>
      </c>
      <c r="DU473" s="8">
        <f t="shared" si="189"/>
        <v>-8.0773809523809632</v>
      </c>
      <c r="DV473" s="8">
        <f t="shared" si="189"/>
        <v>35.938215102974937</v>
      </c>
      <c r="DW473" s="8">
        <f t="shared" si="189"/>
        <v>12.578723404255356</v>
      </c>
      <c r="EB473" s="7">
        <v>0.9736842</v>
      </c>
      <c r="EC473" s="7">
        <v>0.98684210000000006</v>
      </c>
      <c r="ED473" s="7">
        <v>0.9802632</v>
      </c>
      <c r="EE473" s="7">
        <v>455.08333333333297</v>
      </c>
      <c r="EF473" s="7">
        <v>452.82191780821898</v>
      </c>
      <c r="EG473" s="7">
        <v>453.944827586207</v>
      </c>
      <c r="EH473" s="7">
        <v>-2.2614155251141601</v>
      </c>
      <c r="EI473" s="7">
        <v>3.3479483031959502E-2</v>
      </c>
      <c r="EJ473" s="7">
        <v>4</v>
      </c>
      <c r="EK473">
        <v>37.461904761904805</v>
      </c>
      <c r="EL473">
        <v>25.69330051997942</v>
      </c>
      <c r="EM473">
        <v>42</v>
      </c>
      <c r="EN473">
        <v>-48.166666666666636</v>
      </c>
      <c r="EO473">
        <v>46.787094611892975</v>
      </c>
      <c r="EP473">
        <v>30</v>
      </c>
      <c r="EQ473">
        <v>0.58333333333333337</v>
      </c>
      <c r="ER473">
        <v>0.77775580820563661</v>
      </c>
      <c r="ES473" s="7">
        <v>0.94166666666666665</v>
      </c>
      <c r="ET473" s="25">
        <v>403.64406779661016</v>
      </c>
      <c r="EU473" s="25">
        <v>488.75925925925924</v>
      </c>
      <c r="EV473" s="7">
        <v>1</v>
      </c>
      <c r="EW473" s="7">
        <v>0.91666666666666663</v>
      </c>
      <c r="EX473" s="7">
        <v>0.95833333333333337</v>
      </c>
    </row>
    <row r="474" spans="1:154" x14ac:dyDescent="0.25">
      <c r="A474" s="4">
        <v>5006</v>
      </c>
      <c r="B474" s="7" t="s">
        <v>204</v>
      </c>
      <c r="C474" s="7" t="str">
        <f t="shared" si="208"/>
        <v>00</v>
      </c>
      <c r="D474" s="7">
        <f t="shared" si="209"/>
        <v>1900</v>
      </c>
      <c r="E474" s="7">
        <f t="shared" si="210"/>
        <v>2000</v>
      </c>
      <c r="F474" s="7">
        <f t="shared" si="211"/>
        <v>19</v>
      </c>
      <c r="G474" s="7" t="s">
        <v>447</v>
      </c>
      <c r="H474" s="7">
        <f t="shared" si="202"/>
        <v>1</v>
      </c>
      <c r="I474" s="7"/>
      <c r="J474" s="7" t="s">
        <v>470</v>
      </c>
      <c r="K474" s="7">
        <f t="shared" si="213"/>
        <v>1</v>
      </c>
      <c r="L474" s="7">
        <v>12</v>
      </c>
      <c r="M474" s="7" t="s">
        <v>495</v>
      </c>
      <c r="N474" s="7">
        <f t="shared" si="203"/>
        <v>1</v>
      </c>
      <c r="O474" s="7" t="s">
        <v>494</v>
      </c>
      <c r="P474" s="7">
        <f t="shared" si="196"/>
        <v>0</v>
      </c>
      <c r="Q474" s="7" t="s">
        <v>494</v>
      </c>
      <c r="R474" s="7">
        <f t="shared" si="197"/>
        <v>0</v>
      </c>
      <c r="S474" s="7" t="s">
        <v>501</v>
      </c>
      <c r="T474" s="7">
        <f t="shared" si="214"/>
        <v>1</v>
      </c>
      <c r="U474" s="7" t="s">
        <v>506</v>
      </c>
      <c r="V474" s="25">
        <v>51</v>
      </c>
      <c r="W474" s="25">
        <v>50</v>
      </c>
      <c r="X474" s="25">
        <v>25</v>
      </c>
      <c r="Y474" s="7">
        <f t="shared" si="212"/>
        <v>4</v>
      </c>
      <c r="Z474" s="7" t="s">
        <v>514</v>
      </c>
      <c r="AA474" s="7">
        <f t="shared" si="191"/>
        <v>6</v>
      </c>
      <c r="AB474" s="7">
        <v>3</v>
      </c>
      <c r="AC474" s="7">
        <v>0</v>
      </c>
      <c r="AD474" s="7">
        <v>9</v>
      </c>
      <c r="AE474" s="7">
        <v>0</v>
      </c>
      <c r="AF474" s="7">
        <v>0</v>
      </c>
      <c r="AG474" s="7">
        <v>0</v>
      </c>
      <c r="AH474" s="7">
        <v>0</v>
      </c>
      <c r="AI474" s="7">
        <v>0</v>
      </c>
      <c r="AJ474" s="7">
        <v>0</v>
      </c>
      <c r="AK474" s="7">
        <v>0</v>
      </c>
      <c r="AL474" s="7">
        <v>18</v>
      </c>
      <c r="AM474" s="7">
        <v>29</v>
      </c>
      <c r="AN474" s="7">
        <v>30</v>
      </c>
      <c r="AO474" s="7">
        <v>42</v>
      </c>
      <c r="AP474" s="7">
        <v>42</v>
      </c>
      <c r="AQ474" s="7">
        <v>14</v>
      </c>
      <c r="AR474" s="7">
        <v>35</v>
      </c>
      <c r="AS474" s="7">
        <v>0.91666666666666663</v>
      </c>
      <c r="AT474" s="8">
        <v>24</v>
      </c>
      <c r="AU474" s="8">
        <v>30</v>
      </c>
      <c r="AV474" s="8">
        <v>0.53333333333333333</v>
      </c>
      <c r="AW474" s="8">
        <v>0.66666666666666663</v>
      </c>
      <c r="AX474" s="8">
        <v>0.6</v>
      </c>
      <c r="AY474" s="8">
        <v>664.4</v>
      </c>
      <c r="AZ474" s="8">
        <v>619.4666666666667</v>
      </c>
      <c r="BA474" s="8">
        <v>645.14285714285711</v>
      </c>
      <c r="BB474" s="8">
        <v>594.08333333333337</v>
      </c>
      <c r="BC474" s="8">
        <v>470.44444444444446</v>
      </c>
      <c r="BD474" s="8">
        <v>528.62745098039215</v>
      </c>
      <c r="BE474" s="8">
        <v>576.04651162790697</v>
      </c>
      <c r="BF474" s="8">
        <v>70.316666666666606</v>
      </c>
      <c r="BG474" s="8">
        <v>149.02222222222224</v>
      </c>
      <c r="BH474" s="8">
        <v>116.51540616246496</v>
      </c>
      <c r="BM474" s="7">
        <v>0.96052630000000006</v>
      </c>
      <c r="BN474" s="7">
        <v>0.96052630000000006</v>
      </c>
      <c r="BO474" s="7">
        <v>0.96052630000000006</v>
      </c>
      <c r="BP474" s="7">
        <v>469.222222222222</v>
      </c>
      <c r="BQ474" s="7">
        <v>480.728571428571</v>
      </c>
      <c r="BR474" s="7">
        <v>474.89436619718299</v>
      </c>
      <c r="BS474" s="7">
        <v>11.506349206349199</v>
      </c>
      <c r="BT474" s="7">
        <v>6.2116040766303303E-2</v>
      </c>
      <c r="BU474" s="7">
        <v>6</v>
      </c>
      <c r="BV474" s="39">
        <v>66.753051643192507</v>
      </c>
      <c r="BW474" s="39">
        <v>43.148632011275133</v>
      </c>
      <c r="BX474" s="39">
        <v>45</v>
      </c>
      <c r="BY474" s="39">
        <v>-67.528429838289057</v>
      </c>
      <c r="BZ474" s="39">
        <v>50.325388411743624</v>
      </c>
      <c r="CA474" s="39">
        <v>27</v>
      </c>
      <c r="CB474">
        <v>0.625</v>
      </c>
      <c r="CC474">
        <v>0.98851775175354506</v>
      </c>
      <c r="CD474" s="7">
        <v>0.72499999999999998</v>
      </c>
      <c r="CE474" s="25">
        <v>397.43103448275861</v>
      </c>
      <c r="CF474" s="25">
        <v>549.9655172413793</v>
      </c>
      <c r="CG474" s="7">
        <v>0.96666666666666667</v>
      </c>
      <c r="CH474" s="7">
        <v>0.51666666666666672</v>
      </c>
      <c r="CI474" s="7">
        <v>0.7416666666666667</v>
      </c>
      <c r="CJ474" s="8"/>
      <c r="CK474" s="8"/>
      <c r="CL474" s="8"/>
      <c r="CM474" s="8"/>
      <c r="CN474" s="8"/>
      <c r="CO474" s="8"/>
      <c r="CP474" s="8"/>
      <c r="CU474" s="8"/>
      <c r="CV474" s="8"/>
      <c r="DF474" s="8"/>
      <c r="ET474" s="25"/>
      <c r="EU474" s="25"/>
    </row>
    <row r="475" spans="1:154" x14ac:dyDescent="0.25">
      <c r="A475" s="4">
        <v>5007</v>
      </c>
      <c r="B475" s="7" t="s">
        <v>38</v>
      </c>
      <c r="C475" s="7" t="str">
        <f t="shared" si="208"/>
        <v>00</v>
      </c>
      <c r="D475" s="7">
        <f t="shared" si="209"/>
        <v>1900</v>
      </c>
      <c r="E475" s="7">
        <f t="shared" si="210"/>
        <v>2000</v>
      </c>
      <c r="F475" s="7">
        <f t="shared" si="211"/>
        <v>19</v>
      </c>
      <c r="G475" s="7" t="s">
        <v>447</v>
      </c>
      <c r="H475" s="7">
        <f t="shared" si="202"/>
        <v>1</v>
      </c>
      <c r="I475" s="7"/>
      <c r="J475" s="7" t="s">
        <v>470</v>
      </c>
      <c r="K475" s="7">
        <f t="shared" si="213"/>
        <v>1</v>
      </c>
      <c r="L475" s="7">
        <v>12</v>
      </c>
      <c r="M475" s="7" t="s">
        <v>495</v>
      </c>
      <c r="N475" s="7">
        <f t="shared" si="203"/>
        <v>1</v>
      </c>
      <c r="O475" s="7" t="s">
        <v>494</v>
      </c>
      <c r="P475" s="7">
        <f t="shared" si="196"/>
        <v>0</v>
      </c>
      <c r="Q475" s="7" t="s">
        <v>494</v>
      </c>
      <c r="R475" s="7">
        <f t="shared" si="197"/>
        <v>0</v>
      </c>
      <c r="S475" s="7" t="s">
        <v>501</v>
      </c>
      <c r="T475" s="7">
        <f t="shared" si="214"/>
        <v>1</v>
      </c>
      <c r="U475" s="7" t="s">
        <v>506</v>
      </c>
      <c r="V475" s="25">
        <v>56</v>
      </c>
      <c r="W475" s="25">
        <v>80</v>
      </c>
      <c r="X475" s="25">
        <v>39</v>
      </c>
      <c r="Y475" s="7">
        <f t="shared" si="212"/>
        <v>4</v>
      </c>
      <c r="Z475" s="7" t="s">
        <v>514</v>
      </c>
      <c r="AA475" s="7">
        <f t="shared" si="191"/>
        <v>6</v>
      </c>
      <c r="AB475" s="7">
        <v>7</v>
      </c>
      <c r="AC475" s="7">
        <v>2</v>
      </c>
      <c r="AD475" s="7">
        <v>1</v>
      </c>
      <c r="AE475" s="7">
        <v>0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7">
        <v>0</v>
      </c>
      <c r="AL475" s="7">
        <v>8</v>
      </c>
      <c r="AM475" s="7">
        <v>34</v>
      </c>
      <c r="AN475" s="7">
        <v>35</v>
      </c>
      <c r="AO475" s="7">
        <v>38</v>
      </c>
      <c r="AP475" s="7">
        <v>36</v>
      </c>
      <c r="AQ475" s="7">
        <v>16</v>
      </c>
      <c r="AR475" s="7">
        <v>44</v>
      </c>
      <c r="AS475" s="7">
        <v>1</v>
      </c>
      <c r="AT475" s="8">
        <v>20</v>
      </c>
      <c r="AU475" s="8">
        <v>27</v>
      </c>
      <c r="AV475" s="8">
        <v>0.44444444444444442</v>
      </c>
      <c r="AW475" s="8">
        <v>0.6</v>
      </c>
      <c r="AX475" s="8">
        <v>0.52222222222222225</v>
      </c>
      <c r="AY475" s="8">
        <v>737.24</v>
      </c>
      <c r="AZ475" s="8">
        <v>814.17647058823525</v>
      </c>
      <c r="BA475" s="8">
        <v>768.38095238095241</v>
      </c>
      <c r="BB475" s="8">
        <v>765.89473684210532</v>
      </c>
      <c r="BC475" s="8">
        <v>689.92592592592598</v>
      </c>
      <c r="BD475" s="8">
        <v>721.304347826087</v>
      </c>
      <c r="BE475" s="8">
        <v>743.77272727272725</v>
      </c>
      <c r="BF475" s="8">
        <v>-28.654736842105308</v>
      </c>
      <c r="BG475" s="8">
        <v>124.25054466230927</v>
      </c>
      <c r="BH475" s="8">
        <v>47.076604554865412</v>
      </c>
      <c r="BM475" s="7">
        <v>1</v>
      </c>
      <c r="BN475" s="7">
        <v>0.96052630000000006</v>
      </c>
      <c r="BO475" s="7">
        <v>0.9802632</v>
      </c>
      <c r="BP475" s="7">
        <v>447.945205479452</v>
      </c>
      <c r="BQ475" s="7">
        <v>443.45833333333297</v>
      </c>
      <c r="BR475" s="7">
        <v>445.71724137931</v>
      </c>
      <c r="BS475" s="7">
        <v>-4.4868721461187402</v>
      </c>
      <c r="BT475" s="7">
        <v>4.3574704571156801E-2</v>
      </c>
      <c r="BU475" s="7">
        <v>4</v>
      </c>
      <c r="BV475" s="39">
        <v>35.900193798449564</v>
      </c>
      <c r="BW475" s="39">
        <v>25.078761815789285</v>
      </c>
      <c r="BX475" s="39">
        <v>43</v>
      </c>
      <c r="BY475" s="39">
        <v>-72.02553763440865</v>
      </c>
      <c r="BZ475" s="39">
        <v>85.920019435835272</v>
      </c>
      <c r="CA475" s="39">
        <v>31</v>
      </c>
      <c r="CB475">
        <v>0.58108108108108103</v>
      </c>
      <c r="CC475">
        <v>0.49843701244791566</v>
      </c>
      <c r="CD475" s="7">
        <v>0.92500000000000004</v>
      </c>
      <c r="CE475" s="25">
        <v>392.76271186440675</v>
      </c>
      <c r="CF475" s="25">
        <v>505.53846153846155</v>
      </c>
      <c r="CG475" s="7">
        <v>1</v>
      </c>
      <c r="CH475" s="7">
        <v>0.8833333333333333</v>
      </c>
      <c r="CI475" s="7">
        <v>0.94166666666666665</v>
      </c>
      <c r="CJ475" s="8">
        <v>2</v>
      </c>
      <c r="CK475" s="8" t="s">
        <v>504</v>
      </c>
      <c r="CL475" s="8">
        <f t="shared" si="205"/>
        <v>3</v>
      </c>
      <c r="CM475" s="8" t="s">
        <v>634</v>
      </c>
      <c r="CN475" s="8">
        <v>0</v>
      </c>
      <c r="CO475" s="8" t="s">
        <v>634</v>
      </c>
      <c r="CP475" s="8">
        <v>0</v>
      </c>
      <c r="CQ475" s="7" t="s">
        <v>637</v>
      </c>
      <c r="CR475" s="7">
        <v>1</v>
      </c>
      <c r="CS475" s="7">
        <v>8</v>
      </c>
      <c r="CT475" s="7">
        <v>8</v>
      </c>
      <c r="CU475" s="8">
        <v>1</v>
      </c>
      <c r="CV475" s="8">
        <v>2</v>
      </c>
      <c r="CW475" s="7">
        <v>16</v>
      </c>
      <c r="CX475" s="7">
        <f t="shared" si="206"/>
        <v>0</v>
      </c>
      <c r="CY475" s="7">
        <f t="shared" si="207"/>
        <v>0</v>
      </c>
      <c r="CZ475" s="7">
        <v>3</v>
      </c>
      <c r="DA475" s="7">
        <v>4</v>
      </c>
      <c r="DB475" s="7">
        <v>6</v>
      </c>
      <c r="DC475" s="7">
        <v>3</v>
      </c>
      <c r="DD475" s="7">
        <v>1</v>
      </c>
      <c r="DE475" s="7">
        <v>5</v>
      </c>
      <c r="DF475" s="8">
        <v>27</v>
      </c>
      <c r="DG475" s="7">
        <v>40</v>
      </c>
      <c r="DH475" s="8">
        <v>0.95833333333333337</v>
      </c>
      <c r="DI475" s="8">
        <v>22</v>
      </c>
      <c r="DJ475" s="8">
        <v>28</v>
      </c>
      <c r="DK475" s="8">
        <v>0.48888888888888887</v>
      </c>
      <c r="DL475" s="8">
        <f t="shared" si="187"/>
        <v>0.62222222222222223</v>
      </c>
      <c r="DM475" s="8">
        <f t="shared" si="188"/>
        <v>0.55555555555555558</v>
      </c>
      <c r="DN475" s="8">
        <v>754.56521739130437</v>
      </c>
      <c r="DO475" s="8">
        <v>751.52941176470586</v>
      </c>
      <c r="DP475" s="8">
        <v>753.27499999999998</v>
      </c>
      <c r="DQ475" s="8">
        <v>822.0454545454545</v>
      </c>
      <c r="DR475" s="8">
        <v>706.25925925925924</v>
      </c>
      <c r="DS475" s="8">
        <v>758.24489795918362</v>
      </c>
      <c r="DT475" s="8">
        <v>756.01123595505624</v>
      </c>
      <c r="DU475" s="8">
        <f t="shared" si="189"/>
        <v>-67.480237154150132</v>
      </c>
      <c r="DV475" s="8">
        <f t="shared" si="189"/>
        <v>45.270152505446617</v>
      </c>
      <c r="DW475" s="8">
        <f t="shared" si="189"/>
        <v>-4.9698979591836405</v>
      </c>
      <c r="EB475" s="7">
        <v>1</v>
      </c>
      <c r="EC475" s="7">
        <v>0.98684210000000006</v>
      </c>
      <c r="ED475" s="7">
        <v>0.99342109999999995</v>
      </c>
      <c r="EE475" s="7">
        <v>396.97333333333302</v>
      </c>
      <c r="EF475" s="7">
        <v>409.219178082192</v>
      </c>
      <c r="EG475" s="7">
        <v>403.01351351351298</v>
      </c>
      <c r="EH475" s="7">
        <v>12.245844748858399</v>
      </c>
      <c r="EI475" s="7">
        <v>3.78949606933131E-2</v>
      </c>
      <c r="EJ475" s="7">
        <v>2</v>
      </c>
      <c r="EK475">
        <v>33.010395010395015</v>
      </c>
      <c r="EL475">
        <v>22.737666531329477</v>
      </c>
      <c r="EM475">
        <v>52</v>
      </c>
      <c r="EN475">
        <v>-28.232079905992943</v>
      </c>
      <c r="EO475">
        <v>28.145315599050086</v>
      </c>
      <c r="EP475">
        <v>23</v>
      </c>
      <c r="EQ475">
        <v>0.69333333333333336</v>
      </c>
      <c r="ER475">
        <v>1.1692512602795431</v>
      </c>
      <c r="ES475" s="7">
        <v>0.93333333333333335</v>
      </c>
      <c r="ET475" s="25">
        <v>369.32203389830511</v>
      </c>
      <c r="EU475" s="25">
        <v>465</v>
      </c>
      <c r="EV475" s="7">
        <v>1</v>
      </c>
      <c r="EW475" s="7">
        <v>0.9</v>
      </c>
      <c r="EX475" s="7">
        <v>0.95</v>
      </c>
    </row>
    <row r="476" spans="1:154" x14ac:dyDescent="0.25">
      <c r="A476" s="5">
        <v>5008</v>
      </c>
      <c r="B476" s="7" t="s">
        <v>381</v>
      </c>
      <c r="C476" s="7" t="str">
        <f t="shared" si="208"/>
        <v>00</v>
      </c>
      <c r="D476" s="7">
        <f t="shared" si="209"/>
        <v>1900</v>
      </c>
      <c r="E476" s="7">
        <f t="shared" si="210"/>
        <v>2000</v>
      </c>
      <c r="F476" s="7">
        <f t="shared" si="211"/>
        <v>19</v>
      </c>
      <c r="G476" s="7" t="s">
        <v>447</v>
      </c>
      <c r="H476" s="7">
        <f t="shared" si="202"/>
        <v>1</v>
      </c>
      <c r="I476" s="7"/>
      <c r="J476" s="7" t="s">
        <v>470</v>
      </c>
      <c r="K476" s="7">
        <f t="shared" si="213"/>
        <v>1</v>
      </c>
      <c r="L476" s="7">
        <v>12</v>
      </c>
      <c r="M476" s="7" t="s">
        <v>495</v>
      </c>
      <c r="N476" s="7">
        <f t="shared" si="203"/>
        <v>1</v>
      </c>
      <c r="O476" s="7" t="s">
        <v>494</v>
      </c>
      <c r="P476" s="7">
        <f t="shared" si="196"/>
        <v>0</v>
      </c>
      <c r="Q476" s="7" t="s">
        <v>495</v>
      </c>
      <c r="R476" s="7">
        <f t="shared" si="197"/>
        <v>1</v>
      </c>
      <c r="S476" s="7" t="s">
        <v>501</v>
      </c>
      <c r="T476" s="7">
        <f t="shared" si="214"/>
        <v>1</v>
      </c>
      <c r="U476" s="7" t="s">
        <v>504</v>
      </c>
      <c r="V476" s="25">
        <v>56</v>
      </c>
      <c r="W476" s="25">
        <v>70</v>
      </c>
      <c r="X476" s="25">
        <v>34</v>
      </c>
      <c r="Y476" s="7">
        <f t="shared" si="212"/>
        <v>3</v>
      </c>
      <c r="Z476" s="7" t="s">
        <v>513</v>
      </c>
      <c r="AA476" s="7">
        <f t="shared" si="191"/>
        <v>5</v>
      </c>
      <c r="AB476" s="7">
        <v>4</v>
      </c>
      <c r="AC476" s="7">
        <v>2</v>
      </c>
      <c r="AD476" s="7">
        <v>1</v>
      </c>
      <c r="AE476" s="7">
        <v>3</v>
      </c>
      <c r="AF476" s="7">
        <v>0</v>
      </c>
      <c r="AG476" s="7">
        <v>1</v>
      </c>
      <c r="AH476" s="7">
        <v>1</v>
      </c>
      <c r="AI476" s="7">
        <v>1</v>
      </c>
      <c r="AJ476" s="7">
        <v>0</v>
      </c>
      <c r="AK476" s="7">
        <v>2</v>
      </c>
      <c r="AL476" s="7">
        <v>21</v>
      </c>
      <c r="AM476" s="7">
        <v>21</v>
      </c>
      <c r="AN476" s="7">
        <v>24</v>
      </c>
      <c r="AO476" s="7">
        <v>35</v>
      </c>
      <c r="AP476" s="7">
        <v>32</v>
      </c>
      <c r="AQ476" s="7">
        <v>23</v>
      </c>
      <c r="AR476" s="7">
        <v>33</v>
      </c>
      <c r="AS476" s="7">
        <v>0.95833333333333337</v>
      </c>
      <c r="AT476" s="8">
        <v>20</v>
      </c>
      <c r="AU476" s="8">
        <v>24</v>
      </c>
      <c r="AV476" s="8">
        <v>0.44444444444444442</v>
      </c>
      <c r="AW476" s="8">
        <v>0.53333333333333333</v>
      </c>
      <c r="AX476" s="8">
        <v>0.48888888888888887</v>
      </c>
      <c r="AY476" s="8">
        <v>584.83333333333337</v>
      </c>
      <c r="AZ476" s="8">
        <v>740.9</v>
      </c>
      <c r="BA476" s="8">
        <v>655.77272727272725</v>
      </c>
      <c r="BB476" s="8">
        <v>833.73684210526312</v>
      </c>
      <c r="BC476" s="8">
        <v>664.70833333333337</v>
      </c>
      <c r="BD476" s="8">
        <v>739.39534883720933</v>
      </c>
      <c r="BE476" s="8">
        <v>697.10344827586209</v>
      </c>
      <c r="BF476" s="8">
        <v>-248.90350877192975</v>
      </c>
      <c r="BG476" s="8">
        <v>76.191666666666606</v>
      </c>
      <c r="BH476" s="8">
        <v>-83.622621564482074</v>
      </c>
      <c r="BM476" s="7">
        <v>0.93421050000000005</v>
      </c>
      <c r="BN476" s="7">
        <v>0.90789470000000005</v>
      </c>
      <c r="BO476" s="7">
        <v>0.9210526</v>
      </c>
      <c r="BP476" s="7">
        <v>392.6</v>
      </c>
      <c r="BQ476" s="7">
        <v>393.81818181818198</v>
      </c>
      <c r="BR476" s="7">
        <v>393.191176470588</v>
      </c>
      <c r="BS476" s="7">
        <v>1.2181818181817901</v>
      </c>
      <c r="BT476" s="7">
        <v>3.1253862023931399E-2</v>
      </c>
      <c r="BU476" s="7">
        <v>10</v>
      </c>
      <c r="BV476" s="39">
        <v>23.566304347826041</v>
      </c>
      <c r="BW476" s="39">
        <v>21.123313542150555</v>
      </c>
      <c r="BX476" s="39">
        <v>40</v>
      </c>
      <c r="BY476" s="39">
        <v>-24.908695652173954</v>
      </c>
      <c r="BZ476" s="39">
        <v>16.147548833594911</v>
      </c>
      <c r="CA476" s="39">
        <v>30</v>
      </c>
      <c r="CB476">
        <v>0.5714285714285714</v>
      </c>
      <c r="CC476">
        <v>0.94610752312794211</v>
      </c>
      <c r="CD476" s="7">
        <v>0.76666666666666672</v>
      </c>
      <c r="CE476" s="25">
        <v>327.48333333333335</v>
      </c>
      <c r="CF476" s="25">
        <v>415.9375</v>
      </c>
      <c r="CG476" s="7">
        <v>1</v>
      </c>
      <c r="CH476" s="7">
        <v>0.55000000000000004</v>
      </c>
      <c r="CI476" s="7">
        <v>0.77500000000000002</v>
      </c>
      <c r="CJ476" s="8">
        <v>3</v>
      </c>
      <c r="CK476" s="8" t="s">
        <v>508</v>
      </c>
      <c r="CL476" s="8">
        <f t="shared" si="205"/>
        <v>1</v>
      </c>
      <c r="CM476" s="8" t="s">
        <v>634</v>
      </c>
      <c r="CN476" s="8">
        <v>0</v>
      </c>
      <c r="CO476" s="8" t="s">
        <v>640</v>
      </c>
      <c r="CP476" s="8">
        <v>3</v>
      </c>
      <c r="CQ476" s="7" t="s">
        <v>638</v>
      </c>
      <c r="CR476" s="7">
        <v>4</v>
      </c>
      <c r="CS476" s="7">
        <v>18</v>
      </c>
      <c r="CT476" s="7">
        <v>18</v>
      </c>
      <c r="CU476" s="8">
        <v>2</v>
      </c>
      <c r="CV476" s="8">
        <v>3</v>
      </c>
      <c r="CW476" s="7">
        <v>0</v>
      </c>
      <c r="CX476" s="7">
        <f t="shared" si="206"/>
        <v>0</v>
      </c>
      <c r="CY476" s="7">
        <f t="shared" si="207"/>
        <v>0</v>
      </c>
      <c r="CZ476" s="7">
        <v>0</v>
      </c>
      <c r="DA476" s="7">
        <v>0</v>
      </c>
      <c r="DB476" s="7">
        <v>0</v>
      </c>
      <c r="DC476" s="7">
        <v>0</v>
      </c>
      <c r="DD476" s="7">
        <v>0</v>
      </c>
      <c r="DE476" s="7">
        <v>28</v>
      </c>
      <c r="DF476" s="8">
        <v>13</v>
      </c>
      <c r="DG476" s="7">
        <v>39</v>
      </c>
      <c r="DH476" s="8">
        <v>0.95833333333333337</v>
      </c>
      <c r="DI476" s="8">
        <v>16</v>
      </c>
      <c r="DJ476" s="8">
        <v>21</v>
      </c>
      <c r="DK476" s="8">
        <v>0.35555555555555557</v>
      </c>
      <c r="DL476" s="8">
        <f t="shared" si="187"/>
        <v>0.46666666666666667</v>
      </c>
      <c r="DM476" s="8">
        <f t="shared" si="188"/>
        <v>0.41111111111111109</v>
      </c>
      <c r="DN476" s="8">
        <v>797.62068965517244</v>
      </c>
      <c r="DO476" s="8">
        <v>834.17391304347825</v>
      </c>
      <c r="DP476" s="8">
        <v>813.78846153846155</v>
      </c>
      <c r="DQ476" s="8">
        <v>1085.375</v>
      </c>
      <c r="DR476" s="8">
        <v>778.09523809523807</v>
      </c>
      <c r="DS476" s="8">
        <v>910.97297297297303</v>
      </c>
      <c r="DT476" s="8">
        <v>854.1910112359551</v>
      </c>
      <c r="DU476" s="8">
        <f t="shared" si="189"/>
        <v>-287.75431034482756</v>
      </c>
      <c r="DV476" s="8">
        <f t="shared" si="189"/>
        <v>56.078674948240177</v>
      </c>
      <c r="DW476" s="8">
        <f t="shared" si="189"/>
        <v>-97.184511434511478</v>
      </c>
      <c r="EB476" s="7">
        <v>0.9473684</v>
      </c>
      <c r="EC476" s="7">
        <v>0.9736842</v>
      </c>
      <c r="ED476" s="7">
        <v>0.96052630000000006</v>
      </c>
      <c r="EE476" s="7">
        <v>388.09859154929597</v>
      </c>
      <c r="EF476" s="7">
        <v>382.72602739726</v>
      </c>
      <c r="EG476" s="7">
        <v>385.375</v>
      </c>
      <c r="EH476" s="7">
        <v>-5.3725641520354701</v>
      </c>
      <c r="EI476" s="7">
        <v>2.7386052543507001E-2</v>
      </c>
      <c r="EJ476" s="7">
        <v>5</v>
      </c>
      <c r="EK476">
        <v>25.036372224846488</v>
      </c>
      <c r="EL476">
        <v>19.444179074496653</v>
      </c>
      <c r="EM476">
        <v>29</v>
      </c>
      <c r="EN476">
        <v>-23.878623765530413</v>
      </c>
      <c r="EO476">
        <v>15.48763878423275</v>
      </c>
      <c r="EP476">
        <v>43</v>
      </c>
      <c r="EQ476">
        <v>0.40277777777777779</v>
      </c>
      <c r="ER476">
        <v>1.0484847230177194</v>
      </c>
      <c r="ES476" s="7">
        <v>0.84166666666666667</v>
      </c>
      <c r="ET476" s="25">
        <v>323.98245614035091</v>
      </c>
      <c r="EU476" s="25">
        <v>399.25</v>
      </c>
      <c r="EV476" s="7">
        <v>0.98333333333333328</v>
      </c>
      <c r="EW476" s="7">
        <v>0.73333333333333328</v>
      </c>
      <c r="EX476" s="7">
        <v>0.85833333333333328</v>
      </c>
    </row>
    <row r="477" spans="1:154" x14ac:dyDescent="0.25">
      <c r="A477" s="5">
        <v>5010</v>
      </c>
      <c r="B477" s="7" t="s">
        <v>382</v>
      </c>
      <c r="C477" s="7" t="str">
        <f t="shared" si="208"/>
        <v>98</v>
      </c>
      <c r="D477" s="7">
        <f t="shared" si="209"/>
        <v>1998</v>
      </c>
      <c r="E477" s="7">
        <f t="shared" si="210"/>
        <v>1998</v>
      </c>
      <c r="F477" s="7">
        <f t="shared" si="211"/>
        <v>21</v>
      </c>
      <c r="G477" s="7" t="s">
        <v>459</v>
      </c>
      <c r="H477" s="7">
        <f t="shared" si="202"/>
        <v>0</v>
      </c>
      <c r="I477" s="10"/>
      <c r="J477" s="7" t="s">
        <v>476</v>
      </c>
      <c r="K477" s="7">
        <f t="shared" si="213"/>
        <v>0</v>
      </c>
      <c r="L477" s="7">
        <v>12</v>
      </c>
      <c r="M477" s="7" t="s">
        <v>495</v>
      </c>
      <c r="N477" s="7">
        <f t="shared" si="203"/>
        <v>1</v>
      </c>
      <c r="O477" s="10"/>
      <c r="P477" s="10"/>
      <c r="Q477" s="10"/>
      <c r="R477" s="10"/>
      <c r="S477" s="7" t="s">
        <v>501</v>
      </c>
      <c r="T477" s="7">
        <f t="shared" si="214"/>
        <v>1</v>
      </c>
      <c r="U477" s="7" t="s">
        <v>504</v>
      </c>
      <c r="V477" s="25">
        <v>47</v>
      </c>
      <c r="W477" s="25">
        <v>20</v>
      </c>
      <c r="X477" s="25">
        <v>28</v>
      </c>
      <c r="Y477" s="7">
        <f t="shared" si="212"/>
        <v>3</v>
      </c>
      <c r="Z477" s="7" t="s">
        <v>512</v>
      </c>
      <c r="AA477" s="7">
        <f t="shared" si="191"/>
        <v>4</v>
      </c>
      <c r="AB477" s="7">
        <v>1</v>
      </c>
      <c r="AC477" s="7">
        <v>0</v>
      </c>
      <c r="AD477" s="7">
        <v>9</v>
      </c>
      <c r="AE477" s="7">
        <v>0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L477" s="7">
        <v>30</v>
      </c>
      <c r="AM477" s="7">
        <v>35</v>
      </c>
      <c r="AN477" s="7">
        <v>28</v>
      </c>
      <c r="AO477" s="7">
        <v>42</v>
      </c>
      <c r="AP477" s="7">
        <v>44</v>
      </c>
      <c r="AQ477" s="7">
        <v>14</v>
      </c>
      <c r="AR477" s="7">
        <v>34</v>
      </c>
      <c r="AS477" s="7">
        <v>1</v>
      </c>
      <c r="AT477" s="8">
        <v>19</v>
      </c>
      <c r="AU477" s="8">
        <v>29</v>
      </c>
      <c r="AV477" s="8">
        <v>0.42222222222222222</v>
      </c>
      <c r="AW477" s="8">
        <v>0.64444444444444449</v>
      </c>
      <c r="AX477" s="8">
        <v>0.53333333333333333</v>
      </c>
      <c r="AY477" s="8">
        <v>812.65384615384619</v>
      </c>
      <c r="AZ477" s="8">
        <v>946.5</v>
      </c>
      <c r="BA477" s="8">
        <v>863.64285714285711</v>
      </c>
      <c r="BB477" s="8">
        <v>732</v>
      </c>
      <c r="BC477" s="8">
        <v>679.5</v>
      </c>
      <c r="BD477" s="8">
        <v>699.33333333333337</v>
      </c>
      <c r="BE477" s="8">
        <v>778.65517241379314</v>
      </c>
      <c r="BF477" s="8">
        <v>80.653846153846189</v>
      </c>
      <c r="BG477" s="8">
        <v>267</v>
      </c>
      <c r="BH477" s="8">
        <v>164.30952380952374</v>
      </c>
      <c r="BM477" s="7">
        <v>0.98684210000000006</v>
      </c>
      <c r="BN477" s="7">
        <v>0.98684210000000006</v>
      </c>
      <c r="BO477" s="7">
        <v>0.98684210000000006</v>
      </c>
      <c r="BP477" s="7">
        <v>560.47222222222194</v>
      </c>
      <c r="BQ477" s="7">
        <v>582.01388888888903</v>
      </c>
      <c r="BR477" s="7">
        <v>571.243055555556</v>
      </c>
      <c r="BS477" s="7">
        <v>21.5416666666667</v>
      </c>
      <c r="BT477" s="7">
        <v>8.6621033056968305E-2</v>
      </c>
      <c r="BU477" s="7">
        <v>5</v>
      </c>
      <c r="BV477" s="39">
        <v>68.027665860864801</v>
      </c>
      <c r="BW477" s="39">
        <v>40.617787858322231</v>
      </c>
      <c r="BX477" s="39">
        <v>51</v>
      </c>
      <c r="BY477" s="39">
        <v>-81.518679950186794</v>
      </c>
      <c r="BZ477" s="39">
        <v>96.244791637549753</v>
      </c>
      <c r="CA477" s="39">
        <v>22</v>
      </c>
      <c r="CB477">
        <v>0.69863013698630139</v>
      </c>
      <c r="CC477">
        <v>0.83450401677792285</v>
      </c>
      <c r="CD477" s="7">
        <v>0.98333333333333328</v>
      </c>
      <c r="CE477" s="25">
        <v>481.0169491525424</v>
      </c>
      <c r="CF477" s="25">
        <v>540.28813559322032</v>
      </c>
      <c r="CG477" s="7">
        <v>1</v>
      </c>
      <c r="CH477" s="7">
        <v>1</v>
      </c>
      <c r="CI477" s="7">
        <v>1</v>
      </c>
      <c r="CJ477" s="8"/>
      <c r="CK477" s="8"/>
      <c r="CL477" s="8"/>
      <c r="CM477" s="8"/>
      <c r="CN477" s="8"/>
      <c r="CO477" s="8"/>
      <c r="CP477" s="8"/>
      <c r="CU477" s="8"/>
      <c r="CV477" s="8"/>
      <c r="DF477" s="8"/>
      <c r="ET477" s="25"/>
      <c r="EU477" s="25"/>
    </row>
    <row r="478" spans="1:154" x14ac:dyDescent="0.25">
      <c r="A478" s="5">
        <v>5011</v>
      </c>
      <c r="B478" s="10" t="s">
        <v>383</v>
      </c>
      <c r="C478" s="10"/>
      <c r="D478" s="10"/>
      <c r="E478" s="10"/>
      <c r="F478" s="10"/>
      <c r="G478" s="7" t="s">
        <v>447</v>
      </c>
      <c r="H478" s="7">
        <f t="shared" si="202"/>
        <v>1</v>
      </c>
      <c r="I478" s="7"/>
      <c r="J478" s="7" t="s">
        <v>470</v>
      </c>
      <c r="K478" s="7">
        <f t="shared" si="213"/>
        <v>1</v>
      </c>
      <c r="L478" s="7">
        <v>12</v>
      </c>
      <c r="M478" s="7" t="s">
        <v>495</v>
      </c>
      <c r="N478" s="7">
        <f t="shared" si="203"/>
        <v>1</v>
      </c>
      <c r="O478" s="7" t="s">
        <v>494</v>
      </c>
      <c r="P478" s="7">
        <f t="shared" ref="P478:P497" si="215">IF(O478="לא",0,1)</f>
        <v>0</v>
      </c>
      <c r="Q478" s="7" t="s">
        <v>494</v>
      </c>
      <c r="R478" s="7">
        <f t="shared" ref="R478:R497" si="216">IF(Q478="לא",0,1)</f>
        <v>0</v>
      </c>
      <c r="S478" s="7" t="s">
        <v>501</v>
      </c>
      <c r="T478" s="7">
        <f t="shared" si="214"/>
        <v>1</v>
      </c>
      <c r="U478" s="7" t="s">
        <v>504</v>
      </c>
      <c r="V478" s="25">
        <v>52</v>
      </c>
      <c r="W478" s="25">
        <v>50</v>
      </c>
      <c r="X478" s="25">
        <v>25</v>
      </c>
      <c r="Y478" s="7">
        <f t="shared" si="212"/>
        <v>3</v>
      </c>
      <c r="Z478" s="7" t="s">
        <v>514</v>
      </c>
      <c r="AA478" s="7">
        <f t="shared" si="191"/>
        <v>6</v>
      </c>
      <c r="AB478" s="7">
        <v>4</v>
      </c>
      <c r="AC478" s="7">
        <v>5</v>
      </c>
      <c r="AD478" s="7">
        <v>0</v>
      </c>
      <c r="AE478" s="7">
        <v>4</v>
      </c>
      <c r="AF478" s="7">
        <v>1</v>
      </c>
      <c r="AG478" s="7">
        <v>0</v>
      </c>
      <c r="AH478" s="7">
        <v>1</v>
      </c>
      <c r="AI478" s="7">
        <v>2</v>
      </c>
      <c r="AJ478" s="7">
        <v>0</v>
      </c>
      <c r="AK478" s="7">
        <v>1</v>
      </c>
      <c r="AL478" s="7">
        <v>16</v>
      </c>
      <c r="AM478" s="7">
        <v>17</v>
      </c>
      <c r="AN478" s="7">
        <v>28</v>
      </c>
      <c r="AO478" s="7">
        <v>31</v>
      </c>
      <c r="AP478" s="7">
        <v>33</v>
      </c>
      <c r="AQ478" s="7">
        <v>25</v>
      </c>
      <c r="AR478" s="7">
        <v>36.666666666666664</v>
      </c>
      <c r="AS478" s="7">
        <v>0.91666666666666663</v>
      </c>
      <c r="AT478" s="8">
        <v>20</v>
      </c>
      <c r="AU478" s="8">
        <v>27</v>
      </c>
      <c r="AV478" s="8">
        <v>0.44444444444444442</v>
      </c>
      <c r="AW478" s="8">
        <v>0.6</v>
      </c>
      <c r="AX478" s="8">
        <v>0.52222222222222225</v>
      </c>
      <c r="AY478" s="8">
        <v>722.13043478260875</v>
      </c>
      <c r="AZ478" s="8">
        <v>936.94444444444446</v>
      </c>
      <c r="BA478" s="8">
        <v>816.43902439024396</v>
      </c>
      <c r="BB478" s="8">
        <v>936.21052631578948</v>
      </c>
      <c r="BC478" s="8">
        <v>783.7037037037037</v>
      </c>
      <c r="BD478" s="8">
        <v>846.695652173913</v>
      </c>
      <c r="BE478" s="8">
        <v>832.43678160919535</v>
      </c>
      <c r="BF478" s="8">
        <v>-214.08009153318073</v>
      </c>
      <c r="BG478" s="8">
        <v>153.24074074074076</v>
      </c>
      <c r="BH478" s="8">
        <v>-30.256627783669046</v>
      </c>
      <c r="BM478" s="7">
        <v>0.9736842</v>
      </c>
      <c r="BN478" s="7">
        <v>1</v>
      </c>
      <c r="BO478" s="7">
        <v>0.98684210000000006</v>
      </c>
      <c r="BP478" s="7">
        <v>610.84722222222194</v>
      </c>
      <c r="BQ478" s="7">
        <v>628.60810810810801</v>
      </c>
      <c r="BR478" s="7">
        <v>619.84931506849296</v>
      </c>
      <c r="BS478" s="7">
        <v>17.760885885886001</v>
      </c>
      <c r="BT478" s="7">
        <v>9.1691764973420506E-2</v>
      </c>
      <c r="BU478" s="7">
        <v>3</v>
      </c>
      <c r="BV478" s="39">
        <v>110.06462984723869</v>
      </c>
      <c r="BW478" s="39">
        <v>60.656805963064016</v>
      </c>
      <c r="BX478" s="39">
        <v>46</v>
      </c>
      <c r="BY478" s="39">
        <v>-157.13263263263249</v>
      </c>
      <c r="BZ478" s="39">
        <v>116.92466475932686</v>
      </c>
      <c r="CA478" s="39">
        <v>27</v>
      </c>
      <c r="CB478">
        <v>0.63013698630136983</v>
      </c>
      <c r="CC478">
        <v>0.7004568561169835</v>
      </c>
      <c r="CD478" s="7">
        <v>0.95833333333333337</v>
      </c>
      <c r="CE478" s="25">
        <v>433.05084745762713</v>
      </c>
      <c r="CF478" s="25">
        <v>562.28571428571433</v>
      </c>
      <c r="CG478" s="7">
        <v>1</v>
      </c>
      <c r="CH478" s="7">
        <v>0.95</v>
      </c>
      <c r="CI478" s="7">
        <v>0.97499999999999998</v>
      </c>
      <c r="CJ478" s="8">
        <v>3</v>
      </c>
      <c r="CK478" s="8" t="s">
        <v>504</v>
      </c>
      <c r="CL478" s="8">
        <f t="shared" si="205"/>
        <v>3</v>
      </c>
      <c r="CM478" s="8" t="s">
        <v>634</v>
      </c>
      <c r="CN478" s="8">
        <v>0</v>
      </c>
      <c r="CO478" s="8" t="s">
        <v>634</v>
      </c>
      <c r="CP478" s="8">
        <v>0</v>
      </c>
      <c r="CQ478" s="7" t="s">
        <v>635</v>
      </c>
      <c r="CR478" s="7">
        <v>0</v>
      </c>
      <c r="CS478" s="7">
        <v>10</v>
      </c>
      <c r="CT478" s="7">
        <v>5</v>
      </c>
      <c r="CU478" s="8">
        <v>1</v>
      </c>
      <c r="CV478" s="8">
        <v>1</v>
      </c>
      <c r="CW478" s="7">
        <v>2</v>
      </c>
      <c r="CX478" s="7">
        <f t="shared" si="206"/>
        <v>0</v>
      </c>
      <c r="CY478" s="7">
        <f t="shared" si="207"/>
        <v>0</v>
      </c>
      <c r="CZ478" s="7">
        <v>0</v>
      </c>
      <c r="DA478" s="7">
        <v>0</v>
      </c>
      <c r="DB478" s="7">
        <v>0</v>
      </c>
      <c r="DC478" s="7">
        <v>2</v>
      </c>
      <c r="DD478" s="7">
        <v>0</v>
      </c>
      <c r="DE478" s="7">
        <v>20</v>
      </c>
      <c r="DF478" s="8">
        <v>24</v>
      </c>
      <c r="DG478" s="7">
        <v>40</v>
      </c>
      <c r="DH478" s="8">
        <v>1</v>
      </c>
      <c r="DI478" s="8">
        <v>22</v>
      </c>
      <c r="DJ478" s="8">
        <v>24</v>
      </c>
      <c r="DK478" s="8">
        <v>0.48888888888888887</v>
      </c>
      <c r="DL478" s="8">
        <f t="shared" ref="DL478:DL558" si="217">DJ478/45</f>
        <v>0.53333333333333333</v>
      </c>
      <c r="DM478" s="8">
        <f t="shared" si="188"/>
        <v>0.51111111111111107</v>
      </c>
      <c r="DN478" s="8">
        <v>936.31818181818187</v>
      </c>
      <c r="DO478" s="8">
        <v>943.9</v>
      </c>
      <c r="DP478" s="8">
        <v>939.92857142857144</v>
      </c>
      <c r="DQ478" s="8">
        <v>917</v>
      </c>
      <c r="DR478" s="8">
        <v>926.13636363636363</v>
      </c>
      <c r="DS478" s="8">
        <v>921.78571428571433</v>
      </c>
      <c r="DT478" s="8">
        <v>930.85714285714289</v>
      </c>
      <c r="DU478" s="8">
        <f t="shared" si="189"/>
        <v>19.31818181818187</v>
      </c>
      <c r="DV478" s="8">
        <f t="shared" si="189"/>
        <v>17.763636363636351</v>
      </c>
      <c r="DW478" s="8">
        <f t="shared" si="189"/>
        <v>18.14285714285711</v>
      </c>
      <c r="EB478" s="7">
        <v>1</v>
      </c>
      <c r="EC478" s="7">
        <v>1</v>
      </c>
      <c r="ED478" s="7">
        <v>1</v>
      </c>
      <c r="EE478" s="7">
        <v>842.49315068493104</v>
      </c>
      <c r="EF478" s="7">
        <v>829.40277777777806</v>
      </c>
      <c r="EG478" s="7">
        <v>835.99310344827597</v>
      </c>
      <c r="EH478" s="7">
        <v>-13.0903729071537</v>
      </c>
      <c r="EI478" s="7">
        <v>2.9378285926972E-2</v>
      </c>
      <c r="EJ478" s="7">
        <v>4</v>
      </c>
      <c r="EK478">
        <v>46.405019305019287</v>
      </c>
      <c r="EL478">
        <v>22.673260345479289</v>
      </c>
      <c r="EM478">
        <v>35</v>
      </c>
      <c r="EN478">
        <v>-57.785206258890518</v>
      </c>
      <c r="EO478">
        <v>45.764671141107669</v>
      </c>
      <c r="EP478">
        <v>38</v>
      </c>
      <c r="EQ478">
        <v>0.47945205479452052</v>
      </c>
      <c r="ER478">
        <v>0.80306054627744217</v>
      </c>
      <c r="ES478" s="7">
        <v>0.97499999999999998</v>
      </c>
      <c r="ET478" s="25">
        <v>791.5593220338983</v>
      </c>
      <c r="EU478" s="25">
        <v>829.05172413793105</v>
      </c>
      <c r="EV478" s="7">
        <v>1</v>
      </c>
      <c r="EW478" s="7">
        <v>0.98333333333333328</v>
      </c>
      <c r="EX478" s="7">
        <v>0.9916666666666667</v>
      </c>
    </row>
    <row r="479" spans="1:154" x14ac:dyDescent="0.25">
      <c r="A479" s="5">
        <v>5012</v>
      </c>
      <c r="B479" s="7" t="s">
        <v>384</v>
      </c>
      <c r="C479" s="7" t="str">
        <f t="shared" ref="C479:C510" si="218">RIGHT(B479,2)</f>
        <v>98</v>
      </c>
      <c r="D479" s="7">
        <f t="shared" ref="D479:D510" si="219">IF(C479&gt;0,C479+1900,C479+2000)</f>
        <v>1998</v>
      </c>
      <c r="E479" s="7">
        <f t="shared" ref="E479:E510" si="220">IF(D479=1900,2000,D479)</f>
        <v>1998</v>
      </c>
      <c r="F479" s="7">
        <f t="shared" ref="F479:F510" si="221">2019-E479</f>
        <v>21</v>
      </c>
      <c r="G479" s="7" t="s">
        <v>447</v>
      </c>
      <c r="H479" s="7">
        <f t="shared" si="202"/>
        <v>1</v>
      </c>
      <c r="I479" s="7"/>
      <c r="J479" s="7" t="s">
        <v>470</v>
      </c>
      <c r="K479" s="7">
        <f t="shared" si="213"/>
        <v>1</v>
      </c>
      <c r="L479" s="7">
        <v>12</v>
      </c>
      <c r="M479" s="7" t="s">
        <v>495</v>
      </c>
      <c r="N479" s="7">
        <f t="shared" si="203"/>
        <v>1</v>
      </c>
      <c r="O479" s="7" t="s">
        <v>494</v>
      </c>
      <c r="P479" s="7">
        <f t="shared" si="215"/>
        <v>0</v>
      </c>
      <c r="Q479" s="7" t="s">
        <v>494</v>
      </c>
      <c r="R479" s="7">
        <f t="shared" si="216"/>
        <v>0</v>
      </c>
      <c r="S479" s="7" t="s">
        <v>501</v>
      </c>
      <c r="T479" s="7">
        <f t="shared" si="214"/>
        <v>1</v>
      </c>
      <c r="U479" s="7" t="s">
        <v>504</v>
      </c>
      <c r="V479" s="25">
        <v>54</v>
      </c>
      <c r="W479" s="25">
        <v>50</v>
      </c>
      <c r="X479" s="25">
        <v>33</v>
      </c>
      <c r="Y479" s="7">
        <f t="shared" si="212"/>
        <v>3</v>
      </c>
      <c r="Z479" s="7" t="s">
        <v>513</v>
      </c>
      <c r="AA479" s="7">
        <f t="shared" si="191"/>
        <v>5</v>
      </c>
      <c r="AB479" s="7">
        <v>6</v>
      </c>
      <c r="AC479" s="7">
        <v>3</v>
      </c>
      <c r="AD479" s="7">
        <v>1</v>
      </c>
      <c r="AE479" s="7">
        <v>16</v>
      </c>
      <c r="AF479" s="7">
        <v>3</v>
      </c>
      <c r="AG479" s="7">
        <v>2</v>
      </c>
      <c r="AH479" s="7">
        <v>7</v>
      </c>
      <c r="AI479" s="7">
        <v>4</v>
      </c>
      <c r="AJ479" s="7">
        <v>0</v>
      </c>
      <c r="AK479" s="7">
        <v>0</v>
      </c>
      <c r="AL479" s="7">
        <v>16</v>
      </c>
      <c r="AM479" s="7">
        <v>32</v>
      </c>
      <c r="AN479" s="7">
        <v>31</v>
      </c>
      <c r="AO479" s="7">
        <v>37</v>
      </c>
      <c r="AP479" s="7">
        <v>40</v>
      </c>
      <c r="AQ479" s="7">
        <v>22</v>
      </c>
      <c r="AR479" s="7">
        <v>38</v>
      </c>
      <c r="AS479" s="7">
        <v>0.91666666666666663</v>
      </c>
      <c r="AT479" s="8">
        <v>22</v>
      </c>
      <c r="AU479" s="8">
        <v>30</v>
      </c>
      <c r="AV479" s="8">
        <v>0.48888888888888887</v>
      </c>
      <c r="AW479" s="8">
        <v>0.66666666666666663</v>
      </c>
      <c r="AX479" s="8">
        <v>0.57777777777777772</v>
      </c>
      <c r="AY479" s="8">
        <v>618.52173913043475</v>
      </c>
      <c r="AZ479" s="8">
        <v>625.64285714285711</v>
      </c>
      <c r="BA479" s="8">
        <v>621.21621621621625</v>
      </c>
      <c r="BB479" s="8">
        <v>631.85714285714289</v>
      </c>
      <c r="BC479" s="8">
        <v>652.5</v>
      </c>
      <c r="BD479" s="8">
        <v>644</v>
      </c>
      <c r="BE479" s="8">
        <v>634.4204545454545</v>
      </c>
      <c r="BF479" s="8">
        <v>-13.335403726708137</v>
      </c>
      <c r="BG479" s="8">
        <v>-26.85714285714289</v>
      </c>
      <c r="BH479" s="8">
        <v>-22.783783783783747</v>
      </c>
      <c r="BM479" s="7">
        <v>0.96052630000000006</v>
      </c>
      <c r="BN479" s="7">
        <v>0.9736842</v>
      </c>
      <c r="BO479" s="7">
        <v>0.96710529999999995</v>
      </c>
      <c r="BP479" s="7">
        <v>553.68115942028999</v>
      </c>
      <c r="BQ479" s="7">
        <v>557.47222222222194</v>
      </c>
      <c r="BR479" s="7">
        <v>555.61702127659601</v>
      </c>
      <c r="BS479" s="7">
        <v>3.7910628019322998</v>
      </c>
      <c r="BT479" s="7">
        <v>7.4087981846268497E-2</v>
      </c>
      <c r="BU479" s="7">
        <v>7</v>
      </c>
      <c r="BV479" s="39">
        <v>67.814327485380062</v>
      </c>
      <c r="BW479" s="39">
        <v>48.374784817032356</v>
      </c>
      <c r="BX479" s="39">
        <v>38</v>
      </c>
      <c r="BY479" s="39">
        <v>-85.746527777777828</v>
      </c>
      <c r="BZ479" s="39">
        <v>90.445679269036944</v>
      </c>
      <c r="CA479" s="39">
        <v>32</v>
      </c>
      <c r="CB479">
        <v>0.54285714285714282</v>
      </c>
      <c r="CC479">
        <v>0.79086966251425173</v>
      </c>
      <c r="CD479" s="7">
        <v>0.96666666666666667</v>
      </c>
      <c r="CE479" s="25">
        <v>472.22807017543857</v>
      </c>
      <c r="CF479" s="25">
        <v>511.94915254237287</v>
      </c>
      <c r="CG479" s="7">
        <v>0.95</v>
      </c>
      <c r="CH479" s="7">
        <v>1</v>
      </c>
      <c r="CI479" s="7">
        <v>0.97499999999999998</v>
      </c>
      <c r="CJ479" s="8"/>
      <c r="CK479" s="8"/>
      <c r="CL479" s="8"/>
      <c r="CM479" s="8"/>
      <c r="CN479" s="8"/>
      <c r="CO479" s="8"/>
      <c r="CP479" s="8"/>
      <c r="CU479" s="8"/>
      <c r="CV479" s="8"/>
      <c r="DF479" s="8"/>
      <c r="ET479" s="25"/>
      <c r="EU479" s="25"/>
    </row>
    <row r="480" spans="1:154" x14ac:dyDescent="0.25">
      <c r="A480" s="5">
        <v>5013</v>
      </c>
      <c r="B480" s="7" t="s">
        <v>262</v>
      </c>
      <c r="C480" s="7" t="str">
        <f t="shared" si="218"/>
        <v>00</v>
      </c>
      <c r="D480" s="7">
        <f t="shared" si="219"/>
        <v>1900</v>
      </c>
      <c r="E480" s="7">
        <f t="shared" si="220"/>
        <v>2000</v>
      </c>
      <c r="F480" s="7">
        <f t="shared" si="221"/>
        <v>19</v>
      </c>
      <c r="G480" s="7" t="s">
        <v>447</v>
      </c>
      <c r="H480" s="7">
        <f t="shared" si="202"/>
        <v>1</v>
      </c>
      <c r="I480" s="7"/>
      <c r="J480" s="7" t="s">
        <v>478</v>
      </c>
      <c r="K480" s="9">
        <f t="shared" si="213"/>
        <v>1</v>
      </c>
      <c r="L480" s="7">
        <v>12</v>
      </c>
      <c r="M480" s="7" t="s">
        <v>495</v>
      </c>
      <c r="N480" s="7">
        <f t="shared" si="203"/>
        <v>1</v>
      </c>
      <c r="O480" s="7" t="s">
        <v>494</v>
      </c>
      <c r="P480" s="7">
        <f t="shared" si="215"/>
        <v>0</v>
      </c>
      <c r="Q480" s="7" t="s">
        <v>494</v>
      </c>
      <c r="R480" s="7">
        <f t="shared" si="216"/>
        <v>0</v>
      </c>
      <c r="S480" s="7" t="s">
        <v>501</v>
      </c>
      <c r="T480" s="7">
        <f t="shared" si="214"/>
        <v>1</v>
      </c>
      <c r="U480" s="7" t="s">
        <v>506</v>
      </c>
      <c r="V480" s="25">
        <v>54</v>
      </c>
      <c r="W480" s="25">
        <v>70</v>
      </c>
      <c r="X480" s="25">
        <v>24</v>
      </c>
      <c r="Y480" s="7">
        <f t="shared" si="212"/>
        <v>4</v>
      </c>
      <c r="Z480" s="7" t="s">
        <v>513</v>
      </c>
      <c r="AA480" s="7">
        <f t="shared" si="191"/>
        <v>5</v>
      </c>
      <c r="AB480" s="7">
        <v>2</v>
      </c>
      <c r="AC480" s="7">
        <v>0</v>
      </c>
      <c r="AD480" s="7">
        <v>9</v>
      </c>
      <c r="AE480" s="7">
        <v>0</v>
      </c>
      <c r="AF480" s="7">
        <v>0</v>
      </c>
      <c r="AG480" s="7">
        <v>0</v>
      </c>
      <c r="AH480" s="7">
        <v>0</v>
      </c>
      <c r="AI480" s="7">
        <v>0</v>
      </c>
      <c r="AJ480" s="7">
        <v>0</v>
      </c>
      <c r="AK480" s="7">
        <v>1</v>
      </c>
      <c r="AL480" s="7">
        <v>17</v>
      </c>
      <c r="AM480" s="7">
        <v>34</v>
      </c>
      <c r="AN480" s="7">
        <v>33</v>
      </c>
      <c r="AO480" s="7">
        <v>32</v>
      </c>
      <c r="AP480" s="7">
        <v>33</v>
      </c>
      <c r="AQ480" s="7">
        <v>16</v>
      </c>
      <c r="AR480" s="7">
        <v>39</v>
      </c>
      <c r="AS480" s="7">
        <v>0.95833333333333337</v>
      </c>
      <c r="AT480" s="8">
        <v>24</v>
      </c>
      <c r="AU480" s="8">
        <v>22</v>
      </c>
      <c r="AV480" s="8">
        <v>0.53333333333333333</v>
      </c>
      <c r="AW480" s="8">
        <v>0.48888888888888887</v>
      </c>
      <c r="AX480" s="8">
        <v>0.51111111111111107</v>
      </c>
      <c r="AY480" s="8">
        <v>568.65</v>
      </c>
      <c r="AZ480" s="8">
        <v>648.695652173913</v>
      </c>
      <c r="BA480" s="8">
        <v>611.46511627906978</v>
      </c>
      <c r="BB480" s="8">
        <v>621.70833333333337</v>
      </c>
      <c r="BC480" s="8">
        <v>586.9545454545455</v>
      </c>
      <c r="BD480" s="8">
        <v>605.08695652173913</v>
      </c>
      <c r="BE480" s="8">
        <v>608.16853932584274</v>
      </c>
      <c r="BF480" s="8">
        <v>-53.058333333333394</v>
      </c>
      <c r="BG480" s="8">
        <v>61.741106719367508</v>
      </c>
      <c r="BH480" s="8">
        <v>6.3781597573306499</v>
      </c>
      <c r="BM480" s="7">
        <v>0.9473684</v>
      </c>
      <c r="BN480" s="7">
        <v>0.96052630000000006</v>
      </c>
      <c r="BO480" s="7">
        <v>0.9539474</v>
      </c>
      <c r="BP480" s="7">
        <v>457.11267605633799</v>
      </c>
      <c r="BQ480" s="7">
        <v>461.555555555556</v>
      </c>
      <c r="BR480" s="7">
        <v>459.34965034965001</v>
      </c>
      <c r="BS480" s="7">
        <v>4.4428794992174998</v>
      </c>
      <c r="BT480" s="7">
        <v>4.8682982578995102E-2</v>
      </c>
      <c r="BU480" s="7">
        <v>5</v>
      </c>
      <c r="BV480" s="39">
        <v>43.972222222222257</v>
      </c>
      <c r="BW480" s="39">
        <v>28.50182742679252</v>
      </c>
      <c r="BX480" s="39">
        <v>36</v>
      </c>
      <c r="BY480" s="39">
        <v>-39.305555555555543</v>
      </c>
      <c r="BZ480" s="39">
        <v>31.017157239338989</v>
      </c>
      <c r="CA480" s="39">
        <v>36</v>
      </c>
      <c r="CB480">
        <v>0.5</v>
      </c>
      <c r="CC480">
        <v>1.1187279151943474</v>
      </c>
      <c r="CD480" s="7">
        <v>0.95833333333333337</v>
      </c>
      <c r="CE480" s="25">
        <v>416.36666666666667</v>
      </c>
      <c r="CF480" s="25">
        <v>472.34545454545457</v>
      </c>
      <c r="CG480" s="7">
        <v>1</v>
      </c>
      <c r="CH480" s="7">
        <v>0.91666666666666663</v>
      </c>
      <c r="CI480" s="7">
        <v>0.95833333333333337</v>
      </c>
      <c r="CJ480" s="8">
        <v>9</v>
      </c>
      <c r="CK480" s="8" t="s">
        <v>506</v>
      </c>
      <c r="CL480" s="8">
        <f t="shared" si="205"/>
        <v>4</v>
      </c>
      <c r="CM480" s="8" t="s">
        <v>634</v>
      </c>
      <c r="CN480" s="8">
        <v>0</v>
      </c>
      <c r="CO480" s="8" t="s">
        <v>634</v>
      </c>
      <c r="CP480" s="8">
        <v>0</v>
      </c>
      <c r="CQ480" s="7" t="s">
        <v>635</v>
      </c>
      <c r="CR480" s="7">
        <v>0</v>
      </c>
      <c r="CS480" s="7">
        <v>0</v>
      </c>
      <c r="CT480" s="7">
        <v>0</v>
      </c>
      <c r="CU480" s="8">
        <v>9</v>
      </c>
      <c r="CV480" s="8">
        <v>0</v>
      </c>
      <c r="CW480" s="7">
        <v>0</v>
      </c>
      <c r="CX480" s="7">
        <f t="shared" si="206"/>
        <v>0</v>
      </c>
      <c r="CY480" s="7">
        <f t="shared" si="207"/>
        <v>0</v>
      </c>
      <c r="CZ480" s="7">
        <v>0</v>
      </c>
      <c r="DA480" s="7">
        <v>0</v>
      </c>
      <c r="DB480" s="7">
        <v>0</v>
      </c>
      <c r="DC480" s="7">
        <v>0</v>
      </c>
      <c r="DD480" s="7">
        <v>0</v>
      </c>
      <c r="DE480" s="7">
        <v>8</v>
      </c>
      <c r="DF480" s="8">
        <v>32</v>
      </c>
      <c r="DG480" s="7">
        <v>39</v>
      </c>
      <c r="DH480" s="8">
        <v>1</v>
      </c>
      <c r="DI480" s="8">
        <v>18</v>
      </c>
      <c r="DJ480" s="8">
        <v>22</v>
      </c>
      <c r="DK480" s="8">
        <v>0.4</v>
      </c>
      <c r="DL480" s="8">
        <f t="shared" si="217"/>
        <v>0.48888888888888887</v>
      </c>
      <c r="DM480" s="8">
        <f t="shared" ref="DM480:DM559" si="222">(DI480+DJ480)/90</f>
        <v>0.44444444444444442</v>
      </c>
      <c r="DN480" s="8">
        <v>659.59259259259261</v>
      </c>
      <c r="DO480" s="8">
        <v>624.04347826086962</v>
      </c>
      <c r="DP480" s="8">
        <v>643.24</v>
      </c>
      <c r="DQ480" s="8">
        <v>731.55555555555554</v>
      </c>
      <c r="DR480" s="8">
        <v>737.09090909090912</v>
      </c>
      <c r="DS480" s="8">
        <v>734.6</v>
      </c>
      <c r="DT480" s="8">
        <v>683.84444444444443</v>
      </c>
      <c r="DU480" s="8">
        <f t="shared" ref="DU480:DW559" si="223">DN480-DQ480</f>
        <v>-71.962962962962933</v>
      </c>
      <c r="DV480" s="8">
        <f t="shared" si="223"/>
        <v>-113.0474308300395</v>
      </c>
      <c r="DW480" s="8">
        <f t="shared" si="223"/>
        <v>-91.360000000000014</v>
      </c>
      <c r="EB480" s="7">
        <v>0.98684210000000006</v>
      </c>
      <c r="EC480" s="7">
        <v>0.96052630000000006</v>
      </c>
      <c r="ED480" s="7">
        <v>0.9736842</v>
      </c>
      <c r="EE480" s="7">
        <v>484.51351351351298</v>
      </c>
      <c r="EF480" s="7">
        <v>474.79452054794501</v>
      </c>
      <c r="EG480" s="7">
        <v>479.68707482993199</v>
      </c>
      <c r="EH480" s="7">
        <v>-9.7189929655682992</v>
      </c>
      <c r="EI480" s="7">
        <v>5.0385349549876703E-2</v>
      </c>
      <c r="EJ480" s="7">
        <v>3</v>
      </c>
      <c r="EK480">
        <v>45.265108783239334</v>
      </c>
      <c r="EL480">
        <v>30.90995964954222</v>
      </c>
      <c r="EM480">
        <v>34</v>
      </c>
      <c r="EN480">
        <v>-59.864016037420662</v>
      </c>
      <c r="EO480">
        <v>49.513540772294192</v>
      </c>
      <c r="EP480">
        <v>41</v>
      </c>
      <c r="EQ480">
        <v>0.45333333333333331</v>
      </c>
      <c r="ER480">
        <v>0.75613217721551407</v>
      </c>
      <c r="ES480" s="7">
        <v>0.98333333333333328</v>
      </c>
      <c r="ET480" s="25">
        <v>356.32203389830511</v>
      </c>
      <c r="EU480" s="25">
        <v>444.45762711864404</v>
      </c>
      <c r="EV480" s="7">
        <v>1</v>
      </c>
      <c r="EW480" s="7">
        <v>0.98333333333333328</v>
      </c>
      <c r="EX480" s="7">
        <v>0.9916666666666667</v>
      </c>
    </row>
    <row r="481" spans="1:154" x14ac:dyDescent="0.25">
      <c r="A481" s="5">
        <v>5014</v>
      </c>
      <c r="B481" s="9">
        <v>1998</v>
      </c>
      <c r="C481" s="9" t="str">
        <f t="shared" si="218"/>
        <v>98</v>
      </c>
      <c r="D481" s="9">
        <f t="shared" si="219"/>
        <v>1998</v>
      </c>
      <c r="E481" s="9">
        <f t="shared" si="220"/>
        <v>1998</v>
      </c>
      <c r="F481" s="9">
        <f t="shared" si="221"/>
        <v>21</v>
      </c>
      <c r="G481" s="7" t="s">
        <v>447</v>
      </c>
      <c r="H481" s="7">
        <f t="shared" si="202"/>
        <v>1</v>
      </c>
      <c r="I481" s="7"/>
      <c r="J481" s="7" t="s">
        <v>470</v>
      </c>
      <c r="K481" s="7">
        <f t="shared" si="213"/>
        <v>1</v>
      </c>
      <c r="L481" s="7">
        <v>12</v>
      </c>
      <c r="M481" s="7" t="s">
        <v>495</v>
      </c>
      <c r="N481" s="7">
        <f t="shared" si="203"/>
        <v>1</v>
      </c>
      <c r="O481" s="7" t="s">
        <v>494</v>
      </c>
      <c r="P481" s="7">
        <f t="shared" si="215"/>
        <v>0</v>
      </c>
      <c r="Q481" s="7" t="s">
        <v>495</v>
      </c>
      <c r="R481" s="7">
        <f t="shared" si="216"/>
        <v>1</v>
      </c>
      <c r="S481" s="7" t="s">
        <v>501</v>
      </c>
      <c r="T481" s="7">
        <f t="shared" si="214"/>
        <v>1</v>
      </c>
      <c r="U481" s="7" t="s">
        <v>504</v>
      </c>
      <c r="V481" s="25">
        <v>53</v>
      </c>
      <c r="W481" s="25">
        <v>60</v>
      </c>
      <c r="X481" s="25">
        <v>25</v>
      </c>
      <c r="Y481" s="7">
        <f t="shared" si="212"/>
        <v>3</v>
      </c>
      <c r="Z481" s="7" t="s">
        <v>514</v>
      </c>
      <c r="AA481" s="7">
        <f t="shared" si="191"/>
        <v>6</v>
      </c>
      <c r="AB481" s="7">
        <v>4</v>
      </c>
      <c r="AC481" s="7">
        <v>1</v>
      </c>
      <c r="AD481" s="10"/>
      <c r="AE481" s="7">
        <v>12</v>
      </c>
      <c r="AF481" s="7">
        <v>1</v>
      </c>
      <c r="AG481" s="7">
        <v>2</v>
      </c>
      <c r="AH481" s="7">
        <v>8</v>
      </c>
      <c r="AI481" s="7">
        <v>1</v>
      </c>
      <c r="AJ481" s="7">
        <v>0</v>
      </c>
      <c r="AK481" s="7">
        <v>2</v>
      </c>
      <c r="AL481" s="7">
        <v>2</v>
      </c>
      <c r="AM481" s="7">
        <v>25</v>
      </c>
      <c r="AN481" s="7">
        <v>30</v>
      </c>
      <c r="AO481" s="7">
        <v>33</v>
      </c>
      <c r="AP481" s="7">
        <v>27</v>
      </c>
      <c r="AQ481" s="7">
        <v>28</v>
      </c>
      <c r="AR481" s="7">
        <v>42</v>
      </c>
      <c r="AS481" s="7">
        <v>1</v>
      </c>
      <c r="AT481" s="8">
        <v>20</v>
      </c>
      <c r="AU481" s="8">
        <v>31</v>
      </c>
      <c r="AV481" s="8">
        <v>0.44444444444444442</v>
      </c>
      <c r="AW481" s="8">
        <v>0.68888888888888888</v>
      </c>
      <c r="AX481" s="8">
        <v>0.56666666666666665</v>
      </c>
      <c r="AY481" s="8">
        <v>539.91999999999996</v>
      </c>
      <c r="AZ481" s="8">
        <v>581.76923076923072</v>
      </c>
      <c r="BA481" s="8">
        <v>554.23684210526312</v>
      </c>
      <c r="BB481" s="8">
        <v>524.36842105263156</v>
      </c>
      <c r="BC481" s="8">
        <v>520.51612903225805</v>
      </c>
      <c r="BD481" s="8">
        <v>521.98</v>
      </c>
      <c r="BE481" s="8">
        <v>535.90909090909088</v>
      </c>
      <c r="BF481" s="8">
        <v>15.551578947368398</v>
      </c>
      <c r="BG481" s="8">
        <v>61.253101736972667</v>
      </c>
      <c r="BH481" s="8">
        <v>32.256842105263104</v>
      </c>
      <c r="BM481" s="7">
        <v>0.9736842</v>
      </c>
      <c r="BN481" s="7">
        <v>0.96052630000000006</v>
      </c>
      <c r="BO481" s="7">
        <v>0.96710529999999995</v>
      </c>
      <c r="BP481" s="7">
        <v>423.34246575342502</v>
      </c>
      <c r="BQ481" s="7">
        <v>423.85915492957702</v>
      </c>
      <c r="BR481" s="7">
        <v>423.597222222222</v>
      </c>
      <c r="BS481" s="7">
        <v>0.51668917615279497</v>
      </c>
      <c r="BT481" s="7">
        <v>4.7639073771614998E-2</v>
      </c>
      <c r="BU481" s="7">
        <v>5</v>
      </c>
      <c r="BV481" s="39">
        <v>41.757750540735366</v>
      </c>
      <c r="BW481" s="39">
        <v>30.406707599409931</v>
      </c>
      <c r="BX481" s="39">
        <v>38</v>
      </c>
      <c r="BY481" s="39">
        <v>-35.908414872798467</v>
      </c>
      <c r="BZ481" s="39">
        <v>26.367822071917971</v>
      </c>
      <c r="CA481" s="39">
        <v>35</v>
      </c>
      <c r="CB481">
        <v>0.52054794520547942</v>
      </c>
      <c r="CC481">
        <v>1.1628959587511036</v>
      </c>
      <c r="CD481" s="7">
        <v>0.90833333333333333</v>
      </c>
      <c r="CE481" s="25">
        <v>356.98275862068965</v>
      </c>
      <c r="CF481" s="25">
        <v>434.47058823529414</v>
      </c>
      <c r="CG481" s="7">
        <v>0.96666666666666667</v>
      </c>
      <c r="CH481" s="7">
        <v>0.8666666666666667</v>
      </c>
      <c r="CI481" s="7">
        <v>0.91666666666666663</v>
      </c>
      <c r="CJ481" s="8">
        <v>9</v>
      </c>
      <c r="CK481" s="8" t="s">
        <v>504</v>
      </c>
      <c r="CL481" s="8">
        <f t="shared" si="205"/>
        <v>3</v>
      </c>
      <c r="CM481" s="8" t="s">
        <v>639</v>
      </c>
      <c r="CN481" s="8">
        <v>1</v>
      </c>
      <c r="CO481" s="8" t="s">
        <v>634</v>
      </c>
      <c r="CP481" s="8">
        <v>0</v>
      </c>
      <c r="CQ481" s="7" t="s">
        <v>637</v>
      </c>
      <c r="CR481" s="7">
        <v>1</v>
      </c>
      <c r="CS481" s="7">
        <v>1</v>
      </c>
      <c r="CT481" s="7">
        <v>0</v>
      </c>
      <c r="CU481" s="8">
        <v>9</v>
      </c>
      <c r="CV481" s="8">
        <v>2</v>
      </c>
      <c r="CW481" s="7">
        <v>3</v>
      </c>
      <c r="CX481" s="7">
        <f t="shared" si="206"/>
        <v>0</v>
      </c>
      <c r="CY481" s="7">
        <f t="shared" si="207"/>
        <v>0</v>
      </c>
      <c r="CZ481" s="7">
        <v>1</v>
      </c>
      <c r="DA481" s="7">
        <v>0</v>
      </c>
      <c r="DB481" s="7">
        <v>2</v>
      </c>
      <c r="DC481" s="7">
        <v>0</v>
      </c>
      <c r="DD481" s="7">
        <v>1</v>
      </c>
      <c r="DE481" s="7">
        <v>4</v>
      </c>
      <c r="DF481" s="8">
        <v>28</v>
      </c>
      <c r="DG481" s="7">
        <v>38</v>
      </c>
      <c r="DH481" s="8">
        <v>0.95833333333333337</v>
      </c>
      <c r="DI481" s="8">
        <v>16</v>
      </c>
      <c r="DJ481" s="8">
        <v>27</v>
      </c>
      <c r="DK481" s="8">
        <v>0.35555555555555557</v>
      </c>
      <c r="DL481" s="8">
        <f t="shared" si="217"/>
        <v>0.6</v>
      </c>
      <c r="DM481" s="8">
        <f t="shared" si="222"/>
        <v>0.4777777777777778</v>
      </c>
      <c r="DN481" s="8">
        <v>480.89285714285717</v>
      </c>
      <c r="DO481" s="8">
        <v>551.94444444444446</v>
      </c>
      <c r="DP481" s="8">
        <v>508.69565217391306</v>
      </c>
      <c r="DQ481" s="8">
        <v>566.13333333333333</v>
      </c>
      <c r="DR481" s="8">
        <v>508.11538461538464</v>
      </c>
      <c r="DS481" s="8">
        <v>529.34146341463418</v>
      </c>
      <c r="DT481" s="8">
        <v>518.42528735632186</v>
      </c>
      <c r="DU481" s="8">
        <f t="shared" si="223"/>
        <v>-85.240476190476159</v>
      </c>
      <c r="DV481" s="8">
        <f t="shared" si="223"/>
        <v>43.829059829059815</v>
      </c>
      <c r="DW481" s="8">
        <f t="shared" si="223"/>
        <v>-20.645811240721116</v>
      </c>
      <c r="EB481" s="7">
        <v>0.9736842</v>
      </c>
      <c r="EC481" s="7">
        <v>0.9473684</v>
      </c>
      <c r="ED481" s="7">
        <v>0.96052630000000006</v>
      </c>
      <c r="EE481" s="7">
        <v>392.555555555556</v>
      </c>
      <c r="EF481" s="7">
        <v>393.33802816901402</v>
      </c>
      <c r="EG481" s="7">
        <v>392.944055944056</v>
      </c>
      <c r="EH481" s="7">
        <v>0.78247261345853802</v>
      </c>
      <c r="EI481" s="7">
        <v>3.6120411608915499E-2</v>
      </c>
      <c r="EJ481" s="7">
        <v>5</v>
      </c>
      <c r="EK481">
        <v>28.404694835680715</v>
      </c>
      <c r="EL481">
        <v>17.194831264720928</v>
      </c>
      <c r="EM481">
        <v>45</v>
      </c>
      <c r="EN481">
        <v>-48.447686116700233</v>
      </c>
      <c r="EO481">
        <v>36.704765302592044</v>
      </c>
      <c r="EP481">
        <v>28</v>
      </c>
      <c r="EQ481">
        <v>0.61643835616438358</v>
      </c>
      <c r="ER481">
        <v>0.58629621169646395</v>
      </c>
      <c r="ES481" s="7">
        <v>0.94166666666666665</v>
      </c>
      <c r="ET481" s="25">
        <v>351.67241379310343</v>
      </c>
      <c r="EU481" s="25">
        <v>409.74545454545455</v>
      </c>
      <c r="EV481" s="7">
        <v>0.98333333333333328</v>
      </c>
      <c r="EW481" s="7">
        <v>0.91666666666666663</v>
      </c>
      <c r="EX481" s="7">
        <v>0.95</v>
      </c>
    </row>
    <row r="482" spans="1:154" x14ac:dyDescent="0.25">
      <c r="A482" s="3">
        <v>5015</v>
      </c>
      <c r="B482" s="7" t="s">
        <v>385</v>
      </c>
      <c r="C482" s="7" t="str">
        <f t="shared" si="218"/>
        <v>00</v>
      </c>
      <c r="D482" s="7">
        <f t="shared" si="219"/>
        <v>1900</v>
      </c>
      <c r="E482" s="7">
        <f t="shared" si="220"/>
        <v>2000</v>
      </c>
      <c r="F482" s="7">
        <f t="shared" si="221"/>
        <v>19</v>
      </c>
      <c r="G482" s="7" t="s">
        <v>447</v>
      </c>
      <c r="H482" s="7">
        <f t="shared" si="202"/>
        <v>1</v>
      </c>
      <c r="I482" s="7"/>
      <c r="J482" s="7" t="s">
        <v>470</v>
      </c>
      <c r="K482" s="7">
        <f t="shared" si="213"/>
        <v>1</v>
      </c>
      <c r="L482" s="7">
        <v>12</v>
      </c>
      <c r="M482" s="7" t="s">
        <v>495</v>
      </c>
      <c r="N482" s="7">
        <f t="shared" si="203"/>
        <v>1</v>
      </c>
      <c r="O482" s="7" t="s">
        <v>494</v>
      </c>
      <c r="P482" s="7">
        <f t="shared" si="215"/>
        <v>0</v>
      </c>
      <c r="Q482" s="7" t="s">
        <v>494</v>
      </c>
      <c r="R482" s="7">
        <f t="shared" si="216"/>
        <v>0</v>
      </c>
      <c r="S482" s="7" t="s">
        <v>501</v>
      </c>
      <c r="T482" s="7">
        <f t="shared" si="214"/>
        <v>1</v>
      </c>
      <c r="U482" s="7" t="s">
        <v>506</v>
      </c>
      <c r="V482" s="25">
        <v>55</v>
      </c>
      <c r="W482" s="25">
        <v>60</v>
      </c>
      <c r="X482" s="25">
        <v>34</v>
      </c>
      <c r="Y482" s="7">
        <f t="shared" si="212"/>
        <v>4</v>
      </c>
      <c r="Z482" s="7" t="s">
        <v>514</v>
      </c>
      <c r="AA482" s="7">
        <f t="shared" si="191"/>
        <v>6</v>
      </c>
      <c r="AB482" s="7">
        <v>4</v>
      </c>
      <c r="AC482" s="7">
        <v>0</v>
      </c>
      <c r="AD482" s="7">
        <v>9</v>
      </c>
      <c r="AE482" s="7">
        <v>0</v>
      </c>
      <c r="AF482" s="7">
        <v>0</v>
      </c>
      <c r="AG482" s="7">
        <v>0</v>
      </c>
      <c r="AH482" s="7">
        <v>0</v>
      </c>
      <c r="AI482" s="7">
        <v>0</v>
      </c>
      <c r="AJ482" s="7">
        <v>0</v>
      </c>
      <c r="AK482" s="7">
        <v>0</v>
      </c>
      <c r="AL482" s="7">
        <v>0</v>
      </c>
      <c r="AM482" s="7">
        <v>33</v>
      </c>
      <c r="AN482" s="7">
        <v>23</v>
      </c>
      <c r="AO482" s="7">
        <v>32</v>
      </c>
      <c r="AP482" s="7">
        <v>33</v>
      </c>
      <c r="AQ482" s="7">
        <v>21</v>
      </c>
      <c r="AR482" s="7">
        <v>37</v>
      </c>
      <c r="AS482" s="7">
        <v>0.95833333333333337</v>
      </c>
      <c r="AT482" s="8">
        <v>23</v>
      </c>
      <c r="AU482" s="8">
        <v>29</v>
      </c>
      <c r="AV482" s="8">
        <v>0.51111111111111107</v>
      </c>
      <c r="AW482" s="8">
        <v>0.64444444444444449</v>
      </c>
      <c r="AX482" s="8">
        <v>0.57777777777777772</v>
      </c>
      <c r="AY482" s="8">
        <v>661.81818181818187</v>
      </c>
      <c r="AZ482" s="8">
        <v>569.375</v>
      </c>
      <c r="BA482" s="8">
        <v>622.89473684210532</v>
      </c>
      <c r="BB482" s="8">
        <v>587.39130434782612</v>
      </c>
      <c r="BC482" s="8">
        <v>653.60714285714289</v>
      </c>
      <c r="BD482" s="8">
        <v>623.74509803921569</v>
      </c>
      <c r="BE482" s="8">
        <v>623.38202247191009</v>
      </c>
      <c r="BF482" s="8">
        <v>74.426877470355748</v>
      </c>
      <c r="BG482" s="8">
        <v>-84.23214285714289</v>
      </c>
      <c r="BH482" s="8">
        <v>-0.85036119711037372</v>
      </c>
      <c r="BM482" s="7">
        <v>0.9736842</v>
      </c>
      <c r="BN482" s="7">
        <v>0.96052630000000006</v>
      </c>
      <c r="BO482" s="7">
        <v>0.96710529999999995</v>
      </c>
      <c r="BP482" s="7">
        <v>510.35616438356197</v>
      </c>
      <c r="BQ482" s="7">
        <v>509.472222222222</v>
      </c>
      <c r="BR482" s="7">
        <v>509.91724137930998</v>
      </c>
      <c r="BS482" s="7">
        <v>-0.88394216133940495</v>
      </c>
      <c r="BT482" s="7">
        <v>6.8151094694304498E-2</v>
      </c>
      <c r="BU482" s="7">
        <v>4</v>
      </c>
      <c r="BV482" s="39">
        <v>43.574786324786288</v>
      </c>
      <c r="BW482" s="39">
        <v>29.902229461341424</v>
      </c>
      <c r="BX482" s="39">
        <v>39</v>
      </c>
      <c r="BY482" s="39">
        <v>-51.880718954248394</v>
      </c>
      <c r="BZ482" s="39">
        <v>44.965269181068486</v>
      </c>
      <c r="CA482" s="39">
        <v>34</v>
      </c>
      <c r="CB482">
        <v>0.53424657534246578</v>
      </c>
      <c r="CC482">
        <v>0.83990328590498553</v>
      </c>
      <c r="CD482" s="7">
        <v>0.95</v>
      </c>
      <c r="CE482" s="25">
        <v>404.71929824561403</v>
      </c>
      <c r="CF482" s="25">
        <v>488.10526315789474</v>
      </c>
      <c r="CG482" s="7">
        <v>0.96666666666666667</v>
      </c>
      <c r="CH482" s="7">
        <v>0.95</v>
      </c>
      <c r="CI482" s="7">
        <v>0.95833333333333337</v>
      </c>
      <c r="CJ482" s="8">
        <v>3</v>
      </c>
      <c r="CK482" s="8" t="s">
        <v>506</v>
      </c>
      <c r="CL482" s="8">
        <f t="shared" si="205"/>
        <v>4</v>
      </c>
      <c r="CM482" s="8" t="s">
        <v>634</v>
      </c>
      <c r="CN482" s="8">
        <v>0</v>
      </c>
      <c r="CO482" s="8" t="s">
        <v>634</v>
      </c>
      <c r="CP482" s="8">
        <v>0</v>
      </c>
      <c r="CQ482" s="7" t="s">
        <v>635</v>
      </c>
      <c r="CR482" s="7">
        <v>0</v>
      </c>
      <c r="CS482" s="7">
        <v>2</v>
      </c>
      <c r="CT482" s="7">
        <v>2</v>
      </c>
      <c r="CU482" s="8">
        <v>0</v>
      </c>
      <c r="CV482" s="8">
        <v>0</v>
      </c>
      <c r="CW482" s="7">
        <v>0</v>
      </c>
      <c r="CX482" s="7">
        <f t="shared" si="206"/>
        <v>0</v>
      </c>
      <c r="CY482" s="7">
        <f t="shared" si="207"/>
        <v>0</v>
      </c>
      <c r="CZ482" s="7">
        <v>0</v>
      </c>
      <c r="DA482" s="7">
        <v>0</v>
      </c>
      <c r="DB482" s="7">
        <v>0</v>
      </c>
      <c r="DC482" s="7">
        <v>0</v>
      </c>
      <c r="DD482" s="7">
        <v>0</v>
      </c>
      <c r="DE482" s="7">
        <v>19</v>
      </c>
      <c r="DF482" s="8">
        <v>25</v>
      </c>
      <c r="DG482" s="7">
        <v>40</v>
      </c>
      <c r="DH482" s="8">
        <v>0.91666666666666663</v>
      </c>
      <c r="DI482" s="8">
        <v>24</v>
      </c>
      <c r="DJ482" s="8">
        <v>26</v>
      </c>
      <c r="DK482" s="8">
        <v>0.53333333333333333</v>
      </c>
      <c r="DL482" s="8">
        <f t="shared" si="217"/>
        <v>0.57777777777777772</v>
      </c>
      <c r="DM482" s="8">
        <f t="shared" si="222"/>
        <v>0.55555555555555558</v>
      </c>
      <c r="DN482" s="8">
        <v>622.19047619047615</v>
      </c>
      <c r="DO482" s="8">
        <v>665.68421052631584</v>
      </c>
      <c r="DP482" s="8">
        <v>642.85</v>
      </c>
      <c r="DQ482" s="8">
        <v>689.304347826087</v>
      </c>
      <c r="DR482" s="8">
        <v>638.26923076923072</v>
      </c>
      <c r="DS482" s="8">
        <v>662.22448979591832</v>
      </c>
      <c r="DT482" s="8">
        <v>653.51685393258424</v>
      </c>
      <c r="DU482" s="8">
        <f t="shared" si="223"/>
        <v>-67.113871635610849</v>
      </c>
      <c r="DV482" s="8">
        <f t="shared" si="223"/>
        <v>27.414979757085121</v>
      </c>
      <c r="DW482" s="8">
        <f t="shared" si="223"/>
        <v>-19.374489795918294</v>
      </c>
      <c r="EB482" s="7">
        <v>0.9736842</v>
      </c>
      <c r="EC482" s="7">
        <v>0.9736842</v>
      </c>
      <c r="ED482" s="7">
        <v>0.9736842</v>
      </c>
      <c r="EE482" s="7">
        <v>499.79166666666703</v>
      </c>
      <c r="EF482" s="7">
        <v>511.555555555556</v>
      </c>
      <c r="EG482" s="7">
        <v>505.67361111111097</v>
      </c>
      <c r="EH482" s="7">
        <v>11.7638888888889</v>
      </c>
      <c r="EI482" s="7">
        <v>7.0314624496708195E-2</v>
      </c>
      <c r="EJ482" s="7">
        <v>5</v>
      </c>
      <c r="EK482">
        <v>40.768321513002398</v>
      </c>
      <c r="EL482">
        <v>30.387522754544943</v>
      </c>
      <c r="EM482">
        <v>47</v>
      </c>
      <c r="EN482">
        <v>-53.82905982905983</v>
      </c>
      <c r="EO482">
        <v>65.589092035816776</v>
      </c>
      <c r="EP482">
        <v>26</v>
      </c>
      <c r="EQ482">
        <v>0.64383561643835618</v>
      </c>
      <c r="ER482">
        <v>0.7573664047350398</v>
      </c>
      <c r="ES482" s="7">
        <v>0.95</v>
      </c>
      <c r="ET482" s="25">
        <v>393.75862068965517</v>
      </c>
      <c r="EU482" s="25">
        <v>465.89285714285717</v>
      </c>
      <c r="EV482" s="7">
        <v>0.98333333333333328</v>
      </c>
      <c r="EW482" s="7">
        <v>0.95</v>
      </c>
      <c r="EX482" s="7">
        <v>0.96666666666666667</v>
      </c>
    </row>
    <row r="483" spans="1:154" x14ac:dyDescent="0.25">
      <c r="A483" s="5">
        <v>5016</v>
      </c>
      <c r="B483" s="7" t="s">
        <v>386</v>
      </c>
      <c r="C483" s="7" t="str">
        <f t="shared" si="218"/>
        <v>00</v>
      </c>
      <c r="D483" s="7">
        <f t="shared" si="219"/>
        <v>1900</v>
      </c>
      <c r="E483" s="7">
        <f t="shared" si="220"/>
        <v>2000</v>
      </c>
      <c r="F483" s="7">
        <f t="shared" si="221"/>
        <v>19</v>
      </c>
      <c r="G483" s="7" t="s">
        <v>447</v>
      </c>
      <c r="H483" s="7">
        <f t="shared" si="202"/>
        <v>1</v>
      </c>
      <c r="I483" s="7"/>
      <c r="J483" s="7" t="s">
        <v>470</v>
      </c>
      <c r="K483" s="7">
        <f t="shared" si="213"/>
        <v>1</v>
      </c>
      <c r="L483" s="7">
        <v>12</v>
      </c>
      <c r="M483" s="7" t="s">
        <v>495</v>
      </c>
      <c r="N483" s="7">
        <f t="shared" si="203"/>
        <v>1</v>
      </c>
      <c r="O483" s="7" t="s">
        <v>494</v>
      </c>
      <c r="P483" s="7">
        <f t="shared" si="215"/>
        <v>0</v>
      </c>
      <c r="Q483" s="7" t="s">
        <v>494</v>
      </c>
      <c r="R483" s="7">
        <f t="shared" si="216"/>
        <v>0</v>
      </c>
      <c r="S483" s="7" t="s">
        <v>501</v>
      </c>
      <c r="T483" s="7">
        <f t="shared" si="214"/>
        <v>1</v>
      </c>
      <c r="U483" s="7" t="s">
        <v>504</v>
      </c>
      <c r="V483" s="25">
        <v>53</v>
      </c>
      <c r="W483" s="25">
        <v>60</v>
      </c>
      <c r="X483" s="25">
        <v>28</v>
      </c>
      <c r="Y483" s="7">
        <f t="shared" si="212"/>
        <v>3</v>
      </c>
      <c r="Z483" s="7" t="s">
        <v>514</v>
      </c>
      <c r="AA483" s="7">
        <f t="shared" ref="AA483:AA546" si="224">IF(ISNUMBER(SEARCH("6-8 שעות או יותר",Z483)),6,IF(ISNUMBER(SEARCH("5-7 שעות",Z483)),5,IF(ISNUMBER(SEARCH("4-6 שעות",Z483)),4,IF(ISNUMBER(SEARCH("3-5 שעות",Z483)),3,IF(ISNUMBER(SEARCH("2-4 שעות",Z483)),2,1)))))</f>
        <v>6</v>
      </c>
      <c r="AB483" s="7">
        <v>3</v>
      </c>
      <c r="AC483" s="7">
        <v>0</v>
      </c>
      <c r="AD483" s="7">
        <v>9</v>
      </c>
      <c r="AE483" s="7">
        <v>0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L483" s="7">
        <v>13</v>
      </c>
      <c r="AM483" s="7">
        <v>35</v>
      </c>
      <c r="AN483" s="7">
        <v>29</v>
      </c>
      <c r="AO483" s="7">
        <v>43</v>
      </c>
      <c r="AP483" s="7">
        <v>39</v>
      </c>
      <c r="AQ483" s="7">
        <v>15</v>
      </c>
      <c r="AR483" s="7">
        <v>38</v>
      </c>
      <c r="AS483" s="7">
        <v>0.95833333333333337</v>
      </c>
      <c r="AT483" s="8">
        <v>24</v>
      </c>
      <c r="AU483" s="8">
        <v>24</v>
      </c>
      <c r="AV483" s="8">
        <v>0.53333333333333333</v>
      </c>
      <c r="AW483" s="8">
        <v>0.53333333333333333</v>
      </c>
      <c r="AX483" s="8">
        <v>0.53333333333333333</v>
      </c>
      <c r="AY483" s="8">
        <v>576.36842105263156</v>
      </c>
      <c r="AZ483" s="8">
        <v>659.61904761904759</v>
      </c>
      <c r="BA483" s="8">
        <v>620.07500000000005</v>
      </c>
      <c r="BB483" s="8">
        <v>641.95833333333337</v>
      </c>
      <c r="BC483" s="8">
        <v>653.04166666666663</v>
      </c>
      <c r="BD483" s="8">
        <v>647.5</v>
      </c>
      <c r="BE483" s="8">
        <v>635.03409090909088</v>
      </c>
      <c r="BF483" s="8">
        <v>-65.58991228070181</v>
      </c>
      <c r="BG483" s="8">
        <v>6.5773809523809632</v>
      </c>
      <c r="BH483" s="8">
        <v>-27.424999999999955</v>
      </c>
      <c r="BM483" s="7">
        <v>1</v>
      </c>
      <c r="BN483" s="7">
        <v>0.96052630000000006</v>
      </c>
      <c r="BO483" s="7">
        <v>0.9802632</v>
      </c>
      <c r="BP483" s="7">
        <v>456.16216216216202</v>
      </c>
      <c r="BQ483" s="7">
        <v>449.01388888888903</v>
      </c>
      <c r="BR483" s="7">
        <v>452.63698630136997</v>
      </c>
      <c r="BS483" s="7">
        <v>-7.1482732732732801</v>
      </c>
      <c r="BT483" s="7">
        <v>7.9954755795697899E-2</v>
      </c>
      <c r="BU483" s="7">
        <v>3</v>
      </c>
      <c r="BV483" s="39">
        <v>29.434941520467863</v>
      </c>
      <c r="BW483" s="39">
        <v>21.894040980844867</v>
      </c>
      <c r="BX483" s="39">
        <v>38</v>
      </c>
      <c r="BY483" s="39">
        <v>-50.688813813813788</v>
      </c>
      <c r="BZ483" s="39">
        <v>46.637106711556726</v>
      </c>
      <c r="CA483" s="39">
        <v>37</v>
      </c>
      <c r="CB483">
        <v>0.50666666666666671</v>
      </c>
      <c r="CC483">
        <v>0.58069896108806185</v>
      </c>
      <c r="CD483" s="7">
        <v>0.71666666666666667</v>
      </c>
      <c r="CE483" s="25">
        <v>324.91379310344826</v>
      </c>
      <c r="CF483" s="25">
        <v>410.85714285714283</v>
      </c>
      <c r="CG483" s="7">
        <v>0.96666666666666667</v>
      </c>
      <c r="CH483" s="7">
        <v>0.46666666666666667</v>
      </c>
      <c r="CI483" s="7">
        <v>0.71666666666666667</v>
      </c>
      <c r="CJ483" s="8">
        <v>3</v>
      </c>
      <c r="CK483" s="8" t="s">
        <v>504</v>
      </c>
      <c r="CL483" s="8">
        <f t="shared" si="205"/>
        <v>3</v>
      </c>
      <c r="CM483" s="8" t="s">
        <v>634</v>
      </c>
      <c r="CN483" s="8">
        <v>0</v>
      </c>
      <c r="CO483" s="8" t="s">
        <v>634</v>
      </c>
      <c r="CP483" s="8">
        <v>0</v>
      </c>
      <c r="CQ483" s="7" t="s">
        <v>636</v>
      </c>
      <c r="CR483" s="7">
        <v>2</v>
      </c>
      <c r="CS483" s="7">
        <v>2</v>
      </c>
      <c r="CT483" s="7">
        <v>0</v>
      </c>
      <c r="CU483" s="8">
        <v>9</v>
      </c>
      <c r="CV483" s="8">
        <v>4</v>
      </c>
      <c r="CW483" s="7">
        <v>0</v>
      </c>
      <c r="CX483" s="7">
        <f t="shared" si="206"/>
        <v>0</v>
      </c>
      <c r="CY483" s="7">
        <f t="shared" si="207"/>
        <v>0</v>
      </c>
      <c r="CZ483" s="7">
        <v>0</v>
      </c>
      <c r="DA483" s="7">
        <v>0</v>
      </c>
      <c r="DB483" s="7">
        <v>0</v>
      </c>
      <c r="DC483" s="7">
        <v>0</v>
      </c>
      <c r="DD483" s="7">
        <v>0</v>
      </c>
      <c r="DE483" s="7">
        <v>22</v>
      </c>
      <c r="DF483" s="8">
        <v>35</v>
      </c>
      <c r="DG483" s="7">
        <v>40</v>
      </c>
      <c r="DH483" s="8">
        <v>0.91666666666666663</v>
      </c>
      <c r="DI483" s="8">
        <v>23</v>
      </c>
      <c r="DJ483" s="8">
        <v>19</v>
      </c>
      <c r="DK483" s="8">
        <v>0.51111111111111107</v>
      </c>
      <c r="DL483" s="8">
        <f t="shared" si="217"/>
        <v>0.42222222222222222</v>
      </c>
      <c r="DM483" s="8">
        <f t="shared" si="222"/>
        <v>0.46666666666666667</v>
      </c>
      <c r="DN483" s="8">
        <v>620.22727272727275</v>
      </c>
      <c r="DO483" s="8">
        <v>648.53846153846155</v>
      </c>
      <c r="DP483" s="8">
        <v>635.5625</v>
      </c>
      <c r="DQ483" s="8">
        <v>691.71428571428567</v>
      </c>
      <c r="DR483" s="8">
        <v>656.83333333333337</v>
      </c>
      <c r="DS483" s="8">
        <v>675.61538461538464</v>
      </c>
      <c r="DT483" s="8">
        <v>653.51724137931035</v>
      </c>
      <c r="DU483" s="8">
        <f t="shared" si="223"/>
        <v>-71.487012987012918</v>
      </c>
      <c r="DV483" s="8">
        <f t="shared" si="223"/>
        <v>-8.294871794871824</v>
      </c>
      <c r="DW483" s="8">
        <f t="shared" si="223"/>
        <v>-40.052884615384642</v>
      </c>
      <c r="EB483" s="7">
        <v>1</v>
      </c>
      <c r="EC483" s="7">
        <v>1</v>
      </c>
      <c r="ED483" s="7">
        <v>1</v>
      </c>
      <c r="EE483" s="7">
        <v>455.40540540540502</v>
      </c>
      <c r="EF483" s="7">
        <v>449.46575342465798</v>
      </c>
      <c r="EG483" s="7">
        <v>452.45578231292501</v>
      </c>
      <c r="EH483" s="7">
        <v>-5.9396519807479002</v>
      </c>
      <c r="EI483" s="7">
        <v>4.9460861845592903E-2</v>
      </c>
      <c r="EJ483" s="7">
        <v>3</v>
      </c>
      <c r="EK483">
        <v>36.171814671814658</v>
      </c>
      <c r="EL483">
        <v>24.188882587178899</v>
      </c>
      <c r="EM483">
        <v>28</v>
      </c>
      <c r="EN483">
        <v>-27.908930669800224</v>
      </c>
      <c r="EO483">
        <v>27.069329179546095</v>
      </c>
      <c r="EP483">
        <v>46</v>
      </c>
      <c r="EQ483">
        <v>0.3783783783783784</v>
      </c>
      <c r="ER483">
        <v>1.2960659474838123</v>
      </c>
      <c r="ES483" s="7">
        <v>0.91666666666666663</v>
      </c>
      <c r="ET483" s="25">
        <v>342.84745762711867</v>
      </c>
      <c r="EU483" s="25">
        <v>450.52941176470586</v>
      </c>
      <c r="EV483" s="7">
        <v>1</v>
      </c>
      <c r="EW483" s="7">
        <v>0.85</v>
      </c>
      <c r="EX483" s="7">
        <v>0.92500000000000004</v>
      </c>
    </row>
    <row r="484" spans="1:154" x14ac:dyDescent="0.25">
      <c r="A484" s="5">
        <v>5017</v>
      </c>
      <c r="B484" s="7" t="s">
        <v>387</v>
      </c>
      <c r="C484" s="7" t="str">
        <f t="shared" si="218"/>
        <v>00</v>
      </c>
      <c r="D484" s="7">
        <f t="shared" si="219"/>
        <v>1900</v>
      </c>
      <c r="E484" s="7">
        <f t="shared" si="220"/>
        <v>2000</v>
      </c>
      <c r="F484" s="7">
        <f t="shared" si="221"/>
        <v>19</v>
      </c>
      <c r="G484" s="7" t="s">
        <v>447</v>
      </c>
      <c r="H484" s="7">
        <f t="shared" si="202"/>
        <v>1</v>
      </c>
      <c r="I484" s="7"/>
      <c r="J484" s="7" t="s">
        <v>470</v>
      </c>
      <c r="K484" s="7">
        <f t="shared" si="213"/>
        <v>1</v>
      </c>
      <c r="L484" s="7">
        <v>12</v>
      </c>
      <c r="M484" s="7" t="s">
        <v>495</v>
      </c>
      <c r="N484" s="7">
        <f t="shared" si="203"/>
        <v>1</v>
      </c>
      <c r="O484" s="7" t="s">
        <v>494</v>
      </c>
      <c r="P484" s="7">
        <f t="shared" si="215"/>
        <v>0</v>
      </c>
      <c r="Q484" s="7" t="s">
        <v>494</v>
      </c>
      <c r="R484" s="7">
        <f t="shared" si="216"/>
        <v>0</v>
      </c>
      <c r="S484" s="7" t="s">
        <v>501</v>
      </c>
      <c r="T484" s="7">
        <f t="shared" si="214"/>
        <v>1</v>
      </c>
      <c r="U484" s="7" t="s">
        <v>504</v>
      </c>
      <c r="V484" s="25">
        <v>52</v>
      </c>
      <c r="W484" s="25">
        <v>40</v>
      </c>
      <c r="X484" s="25">
        <v>33</v>
      </c>
      <c r="Y484" s="7">
        <f t="shared" si="212"/>
        <v>3</v>
      </c>
      <c r="Z484" s="7" t="s">
        <v>513</v>
      </c>
      <c r="AA484" s="7">
        <f t="shared" si="224"/>
        <v>5</v>
      </c>
      <c r="AB484" s="7">
        <v>3</v>
      </c>
      <c r="AC484" s="7">
        <v>1</v>
      </c>
      <c r="AD484" s="7">
        <v>1</v>
      </c>
      <c r="AE484" s="7">
        <v>12</v>
      </c>
      <c r="AF484" s="7">
        <v>3</v>
      </c>
      <c r="AG484" s="7">
        <v>1</v>
      </c>
      <c r="AH484" s="7">
        <v>6</v>
      </c>
      <c r="AI484" s="7">
        <v>2</v>
      </c>
      <c r="AJ484" s="7">
        <v>2</v>
      </c>
      <c r="AK484" s="7">
        <v>0</v>
      </c>
      <c r="AL484" s="7">
        <v>13</v>
      </c>
      <c r="AM484" s="7">
        <v>26</v>
      </c>
      <c r="AN484" s="7">
        <v>23</v>
      </c>
      <c r="AO484" s="7">
        <v>38</v>
      </c>
      <c r="AP484" s="7">
        <v>38</v>
      </c>
      <c r="AQ484" s="7">
        <v>23</v>
      </c>
      <c r="AR484" s="7">
        <v>34</v>
      </c>
      <c r="AS484" s="7">
        <v>0.75</v>
      </c>
      <c r="AT484" s="8">
        <v>17</v>
      </c>
      <c r="AU484" s="8">
        <v>25</v>
      </c>
      <c r="AV484" s="8">
        <v>0.37777777777777777</v>
      </c>
      <c r="AW484" s="8">
        <v>0.55555555555555558</v>
      </c>
      <c r="AX484" s="8">
        <v>0.46666666666666667</v>
      </c>
      <c r="AY484" s="8">
        <v>603.40740740740739</v>
      </c>
      <c r="AZ484" s="8">
        <v>597.54999999999995</v>
      </c>
      <c r="BA484" s="8">
        <v>600.91489361702122</v>
      </c>
      <c r="BB484" s="8">
        <v>501.76470588235293</v>
      </c>
      <c r="BC484" s="8">
        <v>602.76</v>
      </c>
      <c r="BD484" s="8">
        <v>561.88095238095241</v>
      </c>
      <c r="BE484" s="8">
        <v>582.49438202247188</v>
      </c>
      <c r="BF484" s="8">
        <v>101.64270152505446</v>
      </c>
      <c r="BG484" s="8">
        <v>-5.2100000000000364</v>
      </c>
      <c r="BH484" s="8">
        <v>39.033941236068813</v>
      </c>
      <c r="BM484" s="7">
        <v>0.86842109999999995</v>
      </c>
      <c r="BN484" s="7">
        <v>0.90789470000000005</v>
      </c>
      <c r="BO484" s="7">
        <v>0.88815789999999994</v>
      </c>
      <c r="BP484" s="7">
        <v>413.890625</v>
      </c>
      <c r="BQ484" s="7">
        <v>407.62686567164201</v>
      </c>
      <c r="BR484" s="7">
        <v>410.687022900763</v>
      </c>
      <c r="BS484" s="7">
        <v>-6.26375932835822</v>
      </c>
      <c r="BT484" s="7">
        <v>4.3514379073657003E-2</v>
      </c>
      <c r="BU484" s="7">
        <v>13</v>
      </c>
      <c r="BV484" s="39">
        <v>33.555437100213211</v>
      </c>
      <c r="BW484" s="39">
        <v>20.629258991311648</v>
      </c>
      <c r="BX484" s="39">
        <v>28</v>
      </c>
      <c r="BY484" s="39">
        <v>-40.4542154094393</v>
      </c>
      <c r="BZ484" s="39">
        <v>37.111503555212643</v>
      </c>
      <c r="CA484" s="39">
        <v>37</v>
      </c>
      <c r="CB484">
        <v>0.43076923076923079</v>
      </c>
      <c r="CC484">
        <v>0.82946701006549794</v>
      </c>
      <c r="CD484" s="7">
        <v>0.82499999999999996</v>
      </c>
      <c r="CE484" s="25">
        <v>331.01724137931035</v>
      </c>
      <c r="CF484" s="25">
        <v>392.46341463414632</v>
      </c>
      <c r="CG484" s="7">
        <v>0.98333333333333328</v>
      </c>
      <c r="CH484" s="7">
        <v>0.7</v>
      </c>
      <c r="CI484" s="7">
        <v>0.84166666666666667</v>
      </c>
      <c r="CJ484" s="8">
        <v>3</v>
      </c>
      <c r="CK484" s="8" t="s">
        <v>504</v>
      </c>
      <c r="CL484" s="8">
        <f t="shared" si="205"/>
        <v>3</v>
      </c>
      <c r="CM484" s="8" t="s">
        <v>634</v>
      </c>
      <c r="CN484" s="8">
        <v>0</v>
      </c>
      <c r="CO484" s="8" t="s">
        <v>634</v>
      </c>
      <c r="CP484" s="8">
        <v>0</v>
      </c>
      <c r="CQ484" s="7" t="s">
        <v>636</v>
      </c>
      <c r="CR484" s="7">
        <v>2</v>
      </c>
      <c r="CS484" s="7">
        <v>6</v>
      </c>
      <c r="CT484" s="7">
        <v>6</v>
      </c>
      <c r="CU484" s="8">
        <v>1</v>
      </c>
      <c r="CV484" s="8">
        <v>0</v>
      </c>
      <c r="CW484" s="7">
        <v>5</v>
      </c>
      <c r="CX484" s="7">
        <f t="shared" si="206"/>
        <v>0</v>
      </c>
      <c r="CY484" s="7">
        <f t="shared" si="207"/>
        <v>0</v>
      </c>
      <c r="CZ484" s="7">
        <v>0</v>
      </c>
      <c r="DA484" s="7">
        <v>2</v>
      </c>
      <c r="DB484" s="7">
        <v>3</v>
      </c>
      <c r="DC484" s="7">
        <v>0</v>
      </c>
      <c r="DD484" s="7">
        <v>0</v>
      </c>
      <c r="DE484" s="7">
        <v>18</v>
      </c>
      <c r="DF484" s="8">
        <v>22</v>
      </c>
      <c r="DG484" s="7">
        <v>37</v>
      </c>
      <c r="DH484" s="8">
        <v>1</v>
      </c>
      <c r="DI484" s="8">
        <v>18</v>
      </c>
      <c r="DJ484" s="8">
        <v>24</v>
      </c>
      <c r="DK484" s="8">
        <v>0.4</v>
      </c>
      <c r="DL484" s="8">
        <f t="shared" si="217"/>
        <v>0.53333333333333333</v>
      </c>
      <c r="DM484" s="8">
        <f t="shared" si="222"/>
        <v>0.46666666666666667</v>
      </c>
      <c r="DN484" s="8">
        <v>587.15384615384619</v>
      </c>
      <c r="DO484" s="8">
        <v>615.35</v>
      </c>
      <c r="DP484" s="8">
        <v>599.41304347826087</v>
      </c>
      <c r="DQ484" s="8">
        <v>654.41176470588232</v>
      </c>
      <c r="DR484" s="8">
        <v>767.83333333333337</v>
      </c>
      <c r="DS484" s="8">
        <v>720.80487804878044</v>
      </c>
      <c r="DT484" s="8">
        <v>656.62068965517244</v>
      </c>
      <c r="DU484" s="8">
        <f t="shared" si="223"/>
        <v>-67.257918552036131</v>
      </c>
      <c r="DV484" s="8">
        <f t="shared" si="223"/>
        <v>-152.48333333333335</v>
      </c>
      <c r="DW484" s="8">
        <f t="shared" si="223"/>
        <v>-121.39183457051956</v>
      </c>
      <c r="EB484" s="7">
        <v>0.93421050000000005</v>
      </c>
      <c r="EC484" s="7">
        <v>0.9736842</v>
      </c>
      <c r="ED484" s="7">
        <v>0.9539474</v>
      </c>
      <c r="EE484" s="7">
        <v>441.34285714285699</v>
      </c>
      <c r="EF484" s="7">
        <v>434.01388888888903</v>
      </c>
      <c r="EG484" s="7">
        <v>437.62676056338</v>
      </c>
      <c r="EH484" s="7">
        <v>-7.3289682539682399</v>
      </c>
      <c r="EI484" s="7">
        <v>4.1192696266056601E-2</v>
      </c>
      <c r="EJ484" s="7">
        <v>6</v>
      </c>
      <c r="EK484">
        <v>37.871031746031768</v>
      </c>
      <c r="EL484">
        <v>21.244687211015325</v>
      </c>
      <c r="EM484">
        <v>28</v>
      </c>
      <c r="EN484">
        <v>-37.46230158730156</v>
      </c>
      <c r="EO484">
        <v>31.393992521498596</v>
      </c>
      <c r="EP484">
        <v>42</v>
      </c>
      <c r="EQ484">
        <v>0.4</v>
      </c>
      <c r="ER484">
        <v>1.0109104390657289</v>
      </c>
      <c r="ES484" s="7">
        <v>0.875</v>
      </c>
      <c r="ET484" s="25">
        <v>432.42592592592592</v>
      </c>
      <c r="EU484" s="25">
        <v>545.66666666666663</v>
      </c>
      <c r="EV484" s="7">
        <v>0.93333333333333335</v>
      </c>
      <c r="EW484" s="7">
        <v>0.8666666666666667</v>
      </c>
      <c r="EX484" s="7">
        <v>0.9</v>
      </c>
    </row>
    <row r="485" spans="1:154" x14ac:dyDescent="0.25">
      <c r="A485" s="5">
        <v>5018</v>
      </c>
      <c r="B485" s="7" t="s">
        <v>388</v>
      </c>
      <c r="C485" s="7" t="str">
        <f t="shared" si="218"/>
        <v>00</v>
      </c>
      <c r="D485" s="7">
        <f t="shared" si="219"/>
        <v>1900</v>
      </c>
      <c r="E485" s="7">
        <f t="shared" si="220"/>
        <v>2000</v>
      </c>
      <c r="F485" s="7">
        <f t="shared" si="221"/>
        <v>19</v>
      </c>
      <c r="G485" s="7" t="s">
        <v>447</v>
      </c>
      <c r="H485" s="7">
        <f t="shared" si="202"/>
        <v>1</v>
      </c>
      <c r="I485" s="7"/>
      <c r="J485" s="7" t="s">
        <v>470</v>
      </c>
      <c r="K485" s="7">
        <f t="shared" si="213"/>
        <v>1</v>
      </c>
      <c r="L485" s="7">
        <v>12</v>
      </c>
      <c r="M485" s="7" t="s">
        <v>495</v>
      </c>
      <c r="N485" s="7">
        <f t="shared" si="203"/>
        <v>1</v>
      </c>
      <c r="O485" s="7" t="s">
        <v>494</v>
      </c>
      <c r="P485" s="7">
        <f t="shared" si="215"/>
        <v>0</v>
      </c>
      <c r="Q485" s="7" t="s">
        <v>494</v>
      </c>
      <c r="R485" s="7">
        <f t="shared" si="216"/>
        <v>0</v>
      </c>
      <c r="S485" s="7" t="s">
        <v>501</v>
      </c>
      <c r="T485" s="7">
        <f t="shared" si="214"/>
        <v>1</v>
      </c>
      <c r="U485" s="7" t="s">
        <v>506</v>
      </c>
      <c r="V485" s="25">
        <v>49</v>
      </c>
      <c r="W485" s="25">
        <v>30</v>
      </c>
      <c r="X485" s="25">
        <v>28</v>
      </c>
      <c r="Y485" s="7">
        <f t="shared" si="212"/>
        <v>4</v>
      </c>
      <c r="Z485" s="7" t="s">
        <v>514</v>
      </c>
      <c r="AA485" s="7">
        <f t="shared" si="224"/>
        <v>6</v>
      </c>
      <c r="AB485" s="7">
        <v>5</v>
      </c>
      <c r="AC485" s="7">
        <v>1</v>
      </c>
      <c r="AD485" s="7">
        <v>0</v>
      </c>
      <c r="AE485" s="7">
        <v>5</v>
      </c>
      <c r="AF485" s="7">
        <v>0</v>
      </c>
      <c r="AG485" s="7">
        <v>0</v>
      </c>
      <c r="AH485" s="7">
        <v>0</v>
      </c>
      <c r="AI485" s="7">
        <v>5</v>
      </c>
      <c r="AJ485" s="7">
        <v>0</v>
      </c>
      <c r="AK485" s="7">
        <v>0</v>
      </c>
      <c r="AL485" s="7">
        <v>6</v>
      </c>
      <c r="AM485" s="7">
        <v>34</v>
      </c>
      <c r="AN485" s="7">
        <v>28</v>
      </c>
      <c r="AO485" s="7">
        <v>42</v>
      </c>
      <c r="AP485" s="7">
        <v>35</v>
      </c>
      <c r="AQ485" s="7">
        <v>20</v>
      </c>
      <c r="AR485" s="7">
        <v>35</v>
      </c>
      <c r="AS485" s="7">
        <v>0.91666666666666663</v>
      </c>
      <c r="AT485" s="8">
        <v>18</v>
      </c>
      <c r="AU485" s="8">
        <v>23</v>
      </c>
      <c r="AV485" s="8">
        <v>0.4</v>
      </c>
      <c r="AW485" s="8">
        <v>0.51111111111111107</v>
      </c>
      <c r="AX485" s="8">
        <v>0.45555555555555555</v>
      </c>
      <c r="AY485" s="8">
        <v>765.22222222222217</v>
      </c>
      <c r="AZ485" s="8">
        <v>735.25</v>
      </c>
      <c r="BA485" s="8">
        <v>752.468085106383</v>
      </c>
      <c r="BB485" s="8">
        <v>901.93333333333328</v>
      </c>
      <c r="BC485" s="8">
        <v>809.39130434782612</v>
      </c>
      <c r="BD485" s="8">
        <v>845.92105263157896</v>
      </c>
      <c r="BE485" s="8">
        <v>794.24705882352941</v>
      </c>
      <c r="BF485" s="8">
        <v>-136.71111111111111</v>
      </c>
      <c r="BG485" s="8">
        <v>-74.141304347826122</v>
      </c>
      <c r="BH485" s="8">
        <v>-93.452967525195959</v>
      </c>
      <c r="BM485" s="7">
        <v>0.9210526</v>
      </c>
      <c r="BN485" s="7">
        <v>0.96052630000000006</v>
      </c>
      <c r="BO485" s="7">
        <v>0.94078949999999995</v>
      </c>
      <c r="BP485" s="7">
        <v>669.92307692307702</v>
      </c>
      <c r="BQ485" s="7">
        <v>655.92857142857099</v>
      </c>
      <c r="BR485" s="7">
        <v>662.66666666666697</v>
      </c>
      <c r="BS485" s="7">
        <v>-13.9945054945055</v>
      </c>
      <c r="BT485" s="7">
        <v>0.12935315193417099</v>
      </c>
      <c r="BU485" s="7">
        <v>11</v>
      </c>
      <c r="BV485" s="39">
        <v>95.036679536679628</v>
      </c>
      <c r="BW485" s="39">
        <v>70.336559170037546</v>
      </c>
      <c r="BX485" s="39">
        <v>37</v>
      </c>
      <c r="BY485" s="39">
        <v>-200.73809523809513</v>
      </c>
      <c r="BZ485" s="39">
        <v>191.04211286752698</v>
      </c>
      <c r="CA485" s="39">
        <v>30</v>
      </c>
      <c r="CB485">
        <v>0.55223880597014929</v>
      </c>
      <c r="CC485">
        <v>0.47343619268657888</v>
      </c>
      <c r="CD485" s="7">
        <v>0.73333333333333328</v>
      </c>
      <c r="CE485" s="25">
        <v>481.12244897959181</v>
      </c>
      <c r="CF485" s="25">
        <v>698.38461538461536</v>
      </c>
      <c r="CG485" s="7">
        <v>0.83333333333333337</v>
      </c>
      <c r="CH485" s="7">
        <v>0.66666666666666663</v>
      </c>
      <c r="CI485" s="7">
        <v>0.75</v>
      </c>
      <c r="CJ485" s="8">
        <v>3</v>
      </c>
      <c r="CK485" s="8" t="s">
        <v>504</v>
      </c>
      <c r="CL485" s="8">
        <f t="shared" si="205"/>
        <v>3</v>
      </c>
      <c r="CM485" s="8" t="s">
        <v>639</v>
      </c>
      <c r="CN485" s="8">
        <v>1</v>
      </c>
      <c r="CO485" s="8" t="s">
        <v>639</v>
      </c>
      <c r="CP485" s="8">
        <v>1</v>
      </c>
      <c r="CQ485" s="7" t="s">
        <v>636</v>
      </c>
      <c r="CR485" s="7">
        <v>2</v>
      </c>
      <c r="CS485" s="7">
        <v>9</v>
      </c>
      <c r="CT485" s="7">
        <v>3</v>
      </c>
      <c r="CU485" s="8">
        <v>0</v>
      </c>
      <c r="CV485" s="8">
        <v>1</v>
      </c>
      <c r="CW485" s="7">
        <v>0</v>
      </c>
      <c r="CX485" s="7">
        <f t="shared" si="206"/>
        <v>0</v>
      </c>
      <c r="CY485" s="7">
        <f t="shared" si="207"/>
        <v>0</v>
      </c>
      <c r="CZ485" s="7">
        <v>0</v>
      </c>
      <c r="DA485" s="7">
        <v>0</v>
      </c>
      <c r="DB485" s="7">
        <v>0</v>
      </c>
      <c r="DC485" s="7">
        <v>0</v>
      </c>
      <c r="DD485" s="7">
        <v>0</v>
      </c>
      <c r="DE485" s="7">
        <v>24</v>
      </c>
      <c r="DF485" s="8">
        <v>31</v>
      </c>
      <c r="DG485" s="7">
        <v>40</v>
      </c>
      <c r="DH485" s="8">
        <v>0.875</v>
      </c>
      <c r="DI485" s="8">
        <v>23</v>
      </c>
      <c r="DJ485" s="8">
        <v>25</v>
      </c>
      <c r="DK485" s="8">
        <v>0.51111111111111107</v>
      </c>
      <c r="DL485" s="8">
        <f t="shared" si="217"/>
        <v>0.55555555555555558</v>
      </c>
      <c r="DM485" s="8">
        <f t="shared" si="222"/>
        <v>0.53333333333333333</v>
      </c>
      <c r="DN485" s="8">
        <v>685.04761904761904</v>
      </c>
      <c r="DO485" s="8">
        <v>674.36842105263156</v>
      </c>
      <c r="DP485" s="8">
        <v>679.97500000000002</v>
      </c>
      <c r="DQ485" s="8">
        <v>573.13043478260875</v>
      </c>
      <c r="DR485" s="8">
        <v>642.17391304347825</v>
      </c>
      <c r="DS485" s="8">
        <v>607.6521739130435</v>
      </c>
      <c r="DT485" s="8">
        <v>641.29069767441865</v>
      </c>
      <c r="DU485" s="8">
        <f t="shared" si="223"/>
        <v>111.91718426501029</v>
      </c>
      <c r="DV485" s="8">
        <f t="shared" si="223"/>
        <v>32.19450800915331</v>
      </c>
      <c r="DW485" s="8">
        <f t="shared" si="223"/>
        <v>72.322826086956525</v>
      </c>
      <c r="EB485" s="7">
        <v>0.8947368</v>
      </c>
      <c r="EC485" s="7">
        <v>0.90789470000000005</v>
      </c>
      <c r="ED485" s="7">
        <v>0.9013158</v>
      </c>
      <c r="EE485" s="7">
        <v>455.66666666666703</v>
      </c>
      <c r="EF485" s="7">
        <v>450.55223880596998</v>
      </c>
      <c r="EG485" s="7">
        <v>453.09022556391</v>
      </c>
      <c r="EH485" s="7">
        <v>-5.1144278606965399</v>
      </c>
      <c r="EI485" s="7">
        <v>6.6844834990975696E-2</v>
      </c>
      <c r="EJ485" s="7">
        <v>12</v>
      </c>
      <c r="EK485">
        <v>48.902573529411733</v>
      </c>
      <c r="EL485">
        <v>38.552001711162845</v>
      </c>
      <c r="EM485">
        <v>32</v>
      </c>
      <c r="EN485">
        <v>-60.794117647058862</v>
      </c>
      <c r="EO485">
        <v>45.724322497113761</v>
      </c>
      <c r="EP485">
        <v>34</v>
      </c>
      <c r="EQ485">
        <v>0.48484848484848486</v>
      </c>
      <c r="ER485">
        <v>0.80439646831156164</v>
      </c>
      <c r="ES485" s="7">
        <v>0.89166666666666672</v>
      </c>
      <c r="ET485" s="25">
        <v>441.4655172413793</v>
      </c>
      <c r="EU485" s="25">
        <v>526.91836734693879</v>
      </c>
      <c r="EV485" s="7">
        <v>0.98333333333333328</v>
      </c>
      <c r="EW485" s="7">
        <v>0.83333333333333337</v>
      </c>
      <c r="EX485" s="7">
        <v>0.90833333333333333</v>
      </c>
    </row>
    <row r="486" spans="1:154" x14ac:dyDescent="0.25">
      <c r="A486" s="5">
        <v>5019</v>
      </c>
      <c r="B486" s="9">
        <v>2000</v>
      </c>
      <c r="C486" s="9" t="str">
        <f t="shared" si="218"/>
        <v>00</v>
      </c>
      <c r="D486" s="9">
        <f t="shared" si="219"/>
        <v>1900</v>
      </c>
      <c r="E486" s="9">
        <f t="shared" si="220"/>
        <v>2000</v>
      </c>
      <c r="F486" s="9">
        <f t="shared" si="221"/>
        <v>19</v>
      </c>
      <c r="G486" s="7" t="s">
        <v>447</v>
      </c>
      <c r="H486" s="7">
        <f t="shared" si="202"/>
        <v>1</v>
      </c>
      <c r="I486" s="7"/>
      <c r="J486" s="7" t="s">
        <v>470</v>
      </c>
      <c r="K486" s="7">
        <f t="shared" si="213"/>
        <v>1</v>
      </c>
      <c r="L486" s="7">
        <v>12</v>
      </c>
      <c r="M486" s="7" t="s">
        <v>495</v>
      </c>
      <c r="N486" s="7">
        <f t="shared" si="203"/>
        <v>1</v>
      </c>
      <c r="O486" s="7" t="s">
        <v>494</v>
      </c>
      <c r="P486" s="7">
        <f t="shared" si="215"/>
        <v>0</v>
      </c>
      <c r="Q486" s="7" t="s">
        <v>494</v>
      </c>
      <c r="R486" s="7">
        <f t="shared" si="216"/>
        <v>0</v>
      </c>
      <c r="S486" s="7" t="s">
        <v>501</v>
      </c>
      <c r="T486" s="7">
        <f t="shared" si="214"/>
        <v>1</v>
      </c>
      <c r="U486" s="7" t="s">
        <v>504</v>
      </c>
      <c r="V486" s="25">
        <v>55</v>
      </c>
      <c r="W486" s="25">
        <v>80</v>
      </c>
      <c r="X486" s="25">
        <v>30</v>
      </c>
      <c r="Y486" s="7">
        <f t="shared" si="212"/>
        <v>3</v>
      </c>
      <c r="Z486" s="7" t="s">
        <v>514</v>
      </c>
      <c r="AA486" s="7">
        <f t="shared" si="224"/>
        <v>6</v>
      </c>
      <c r="AB486" s="7">
        <v>9</v>
      </c>
      <c r="AC486" s="7">
        <v>3</v>
      </c>
      <c r="AD486" s="7">
        <v>1</v>
      </c>
      <c r="AE486" s="7">
        <v>9</v>
      </c>
      <c r="AF486" s="7">
        <v>5</v>
      </c>
      <c r="AG486" s="7">
        <v>2</v>
      </c>
      <c r="AH486" s="7">
        <v>2</v>
      </c>
      <c r="AI486" s="7">
        <v>0</v>
      </c>
      <c r="AJ486" s="7">
        <v>2</v>
      </c>
      <c r="AK486" s="7">
        <v>1</v>
      </c>
      <c r="AL486" s="7">
        <v>18</v>
      </c>
      <c r="AM486" s="7">
        <v>26</v>
      </c>
      <c r="AN486" s="7">
        <v>27</v>
      </c>
      <c r="AO486" s="7">
        <v>34</v>
      </c>
      <c r="AP486" s="7">
        <v>36</v>
      </c>
      <c r="AQ486" s="7">
        <v>19</v>
      </c>
      <c r="AR486" s="7">
        <v>37</v>
      </c>
      <c r="AS486" s="7">
        <v>0.95833333333333337</v>
      </c>
      <c r="AT486" s="8">
        <v>25</v>
      </c>
      <c r="AU486" s="8">
        <v>25</v>
      </c>
      <c r="AV486" s="8">
        <v>0.55555555555555558</v>
      </c>
      <c r="AW486" s="8">
        <v>0.55555555555555558</v>
      </c>
      <c r="AX486" s="8">
        <v>0.55555555555555558</v>
      </c>
      <c r="AY486" s="8">
        <v>674.57894736842104</v>
      </c>
      <c r="AZ486" s="8">
        <v>737.15789473684208</v>
      </c>
      <c r="BA486" s="8">
        <v>705.86842105263156</v>
      </c>
      <c r="BB486" s="8">
        <v>724.76</v>
      </c>
      <c r="BC486" s="8">
        <v>738.56521739130437</v>
      </c>
      <c r="BD486" s="8">
        <v>731.375</v>
      </c>
      <c r="BE486" s="8">
        <v>720.10465116279067</v>
      </c>
      <c r="BF486" s="8">
        <v>-50.18105263157895</v>
      </c>
      <c r="BG486" s="8">
        <v>-1.4073226544622912</v>
      </c>
      <c r="BH486" s="8">
        <v>-25.506578947368439</v>
      </c>
      <c r="BM486" s="7">
        <v>0.96052630000000006</v>
      </c>
      <c r="BN486" s="7">
        <v>0.96052630000000006</v>
      </c>
      <c r="BO486" s="7">
        <v>0.96052630000000006</v>
      </c>
      <c r="BP486" s="7">
        <v>463.76056338028201</v>
      </c>
      <c r="BQ486" s="7">
        <v>466.597222222222</v>
      </c>
      <c r="BR486" s="7">
        <v>465.18881118881097</v>
      </c>
      <c r="BS486" s="7">
        <v>2.8366588419405598</v>
      </c>
      <c r="BT486" s="7">
        <v>3.0186822900403899E-2</v>
      </c>
      <c r="BU486" s="7">
        <v>5</v>
      </c>
      <c r="BV486" s="39">
        <v>34.038865880853727</v>
      </c>
      <c r="BW486" s="39">
        <v>22.32635657568958</v>
      </c>
      <c r="BX486" s="39">
        <v>43</v>
      </c>
      <c r="BY486" s="39">
        <v>-40.481898238747604</v>
      </c>
      <c r="BZ486" s="39">
        <v>28.900493428454801</v>
      </c>
      <c r="CA486" s="39">
        <v>28</v>
      </c>
      <c r="CB486">
        <v>0.60563380281690138</v>
      </c>
      <c r="CC486">
        <v>0.84084164433458131</v>
      </c>
      <c r="CD486" s="7">
        <v>0.94166666666666665</v>
      </c>
      <c r="CE486" s="25">
        <v>416.40677966101697</v>
      </c>
      <c r="CF486" s="25">
        <v>473.51851851851853</v>
      </c>
      <c r="CG486" s="7">
        <v>0.98333333333333328</v>
      </c>
      <c r="CH486" s="7">
        <v>0.91666666666666663</v>
      </c>
      <c r="CI486" s="7">
        <v>0.95</v>
      </c>
      <c r="CJ486" s="8">
        <v>3</v>
      </c>
      <c r="CK486" s="8" t="s">
        <v>507</v>
      </c>
      <c r="CL486" s="8">
        <f t="shared" si="205"/>
        <v>2</v>
      </c>
      <c r="CM486" s="8" t="s">
        <v>634</v>
      </c>
      <c r="CN486" s="8">
        <v>0</v>
      </c>
      <c r="CO486" s="8" t="s">
        <v>634</v>
      </c>
      <c r="CP486" s="8">
        <v>0</v>
      </c>
      <c r="CQ486" s="7" t="s">
        <v>636</v>
      </c>
      <c r="CR486" s="7">
        <v>2</v>
      </c>
      <c r="CS486" s="7">
        <v>10</v>
      </c>
      <c r="CT486" s="7">
        <v>7</v>
      </c>
      <c r="CU486" s="8">
        <v>1</v>
      </c>
      <c r="CV486" s="8">
        <v>0</v>
      </c>
      <c r="CW486" s="7">
        <v>0</v>
      </c>
      <c r="CX486" s="7">
        <f t="shared" si="206"/>
        <v>0</v>
      </c>
      <c r="CY486" s="7">
        <f t="shared" si="207"/>
        <v>0</v>
      </c>
      <c r="CZ486" s="7">
        <v>0</v>
      </c>
      <c r="DA486" s="7">
        <v>0</v>
      </c>
      <c r="DB486" s="7">
        <v>0</v>
      </c>
      <c r="DC486" s="7">
        <v>0</v>
      </c>
      <c r="DD486" s="7">
        <v>0</v>
      </c>
      <c r="DE486" s="7">
        <v>16.666666666666668</v>
      </c>
      <c r="DF486" s="8">
        <v>25</v>
      </c>
      <c r="DG486" s="7">
        <v>31</v>
      </c>
      <c r="DH486" s="8">
        <v>0.91666666666666663</v>
      </c>
      <c r="DI486" s="8">
        <v>25</v>
      </c>
      <c r="DJ486" s="8">
        <v>28</v>
      </c>
      <c r="DK486" s="8">
        <v>0.55555555555555558</v>
      </c>
      <c r="DL486" s="8">
        <f t="shared" si="217"/>
        <v>0.62222222222222223</v>
      </c>
      <c r="DM486" s="8">
        <f t="shared" si="222"/>
        <v>0.58888888888888891</v>
      </c>
      <c r="DN486" s="8">
        <v>844.11764705882354</v>
      </c>
      <c r="DO486" s="8">
        <v>762.9</v>
      </c>
      <c r="DP486" s="8">
        <v>814.03703703703707</v>
      </c>
      <c r="DQ486" s="8">
        <v>822.36363636363637</v>
      </c>
      <c r="DR486" s="8">
        <v>756.85185185185185</v>
      </c>
      <c r="DS486" s="8">
        <v>786.26530612244903</v>
      </c>
      <c r="DT486" s="8">
        <v>796.13157894736844</v>
      </c>
      <c r="DU486" s="8">
        <f t="shared" si="223"/>
        <v>21.754010695187162</v>
      </c>
      <c r="DV486" s="8">
        <f t="shared" si="223"/>
        <v>6.0481481481481296</v>
      </c>
      <c r="DW486" s="8">
        <f t="shared" si="223"/>
        <v>27.771730914588034</v>
      </c>
      <c r="EB486" s="7">
        <v>0.9736842</v>
      </c>
      <c r="EC486" s="7">
        <v>0.98684210000000006</v>
      </c>
      <c r="ED486" s="7">
        <v>0.9802632</v>
      </c>
      <c r="EE486" s="7">
        <v>439.835616438356</v>
      </c>
      <c r="EF486" s="7">
        <v>446.58904109589002</v>
      </c>
      <c r="EG486" s="7">
        <v>443.21232876712298</v>
      </c>
      <c r="EH486" s="7">
        <v>6.75342465753425</v>
      </c>
      <c r="EI486" s="7">
        <v>4.3263550481776603E-2</v>
      </c>
      <c r="EJ486" s="7">
        <v>3</v>
      </c>
      <c r="EK486">
        <v>33.577499999999951</v>
      </c>
      <c r="EL486">
        <v>25.682684057875818</v>
      </c>
      <c r="EM486">
        <v>48</v>
      </c>
      <c r="EN486">
        <v>-44.600000000000016</v>
      </c>
      <c r="EO486">
        <v>35.086498827896747</v>
      </c>
      <c r="EP486">
        <v>25</v>
      </c>
      <c r="EQ486">
        <v>0.65753424657534243</v>
      </c>
      <c r="ER486">
        <v>0.75285874439461742</v>
      </c>
      <c r="ES486" s="7">
        <v>0.92500000000000004</v>
      </c>
      <c r="ET486" s="25">
        <v>505.0344827586207</v>
      </c>
      <c r="EU486" s="25">
        <v>551.35849056603774</v>
      </c>
      <c r="EV486" s="7">
        <v>0.98333333333333328</v>
      </c>
      <c r="EW486" s="7">
        <v>0.93333333333333335</v>
      </c>
      <c r="EX486" s="7">
        <v>0.95833333333333337</v>
      </c>
    </row>
    <row r="487" spans="1:154" x14ac:dyDescent="0.25">
      <c r="A487" s="5">
        <v>5020</v>
      </c>
      <c r="B487" s="7" t="s">
        <v>331</v>
      </c>
      <c r="C487" s="7" t="str">
        <f t="shared" si="218"/>
        <v>00</v>
      </c>
      <c r="D487" s="7">
        <f t="shared" si="219"/>
        <v>1900</v>
      </c>
      <c r="E487" s="7">
        <f t="shared" si="220"/>
        <v>2000</v>
      </c>
      <c r="F487" s="7">
        <f t="shared" si="221"/>
        <v>19</v>
      </c>
      <c r="G487" s="7" t="s">
        <v>447</v>
      </c>
      <c r="H487" s="7">
        <f t="shared" si="202"/>
        <v>1</v>
      </c>
      <c r="I487" s="7"/>
      <c r="J487" s="7" t="s">
        <v>470</v>
      </c>
      <c r="K487" s="7">
        <f t="shared" si="213"/>
        <v>1</v>
      </c>
      <c r="L487" s="7">
        <v>12</v>
      </c>
      <c r="M487" s="7" t="s">
        <v>495</v>
      </c>
      <c r="N487" s="7">
        <f t="shared" si="203"/>
        <v>1</v>
      </c>
      <c r="O487" s="7" t="s">
        <v>494</v>
      </c>
      <c r="P487" s="7">
        <f t="shared" si="215"/>
        <v>0</v>
      </c>
      <c r="Q487" s="7" t="s">
        <v>495</v>
      </c>
      <c r="R487" s="7">
        <f t="shared" si="216"/>
        <v>1</v>
      </c>
      <c r="S487" s="7" t="s">
        <v>501</v>
      </c>
      <c r="T487" s="7">
        <f t="shared" si="214"/>
        <v>1</v>
      </c>
      <c r="U487" s="7" t="s">
        <v>506</v>
      </c>
      <c r="V487" s="25">
        <v>53</v>
      </c>
      <c r="W487" s="25">
        <v>40</v>
      </c>
      <c r="X487" s="25">
        <v>32</v>
      </c>
      <c r="Y487" s="7">
        <f t="shared" si="212"/>
        <v>4</v>
      </c>
      <c r="Z487" s="7" t="s">
        <v>514</v>
      </c>
      <c r="AA487" s="7">
        <f t="shared" si="224"/>
        <v>6</v>
      </c>
      <c r="AB487" s="7">
        <v>1</v>
      </c>
      <c r="AC487" s="7">
        <v>1</v>
      </c>
      <c r="AD487" s="7">
        <v>0</v>
      </c>
      <c r="AE487" s="7">
        <v>2</v>
      </c>
      <c r="AF487" s="7">
        <v>0</v>
      </c>
      <c r="AG487" s="7">
        <v>0</v>
      </c>
      <c r="AH487" s="7">
        <v>1</v>
      </c>
      <c r="AI487" s="7">
        <v>1</v>
      </c>
      <c r="AJ487" s="7">
        <v>0</v>
      </c>
      <c r="AK487" s="7">
        <v>2</v>
      </c>
      <c r="AL487" s="7">
        <v>4</v>
      </c>
      <c r="AM487" s="7">
        <v>35</v>
      </c>
      <c r="AN487" s="7">
        <v>30</v>
      </c>
      <c r="AO487" s="7">
        <v>43</v>
      </c>
      <c r="AP487" s="7">
        <v>30</v>
      </c>
      <c r="AQ487" s="7">
        <v>14</v>
      </c>
      <c r="AR487" s="7">
        <v>41</v>
      </c>
      <c r="AS487" s="7">
        <v>0.95833333333333337</v>
      </c>
      <c r="AT487" s="8">
        <v>21</v>
      </c>
      <c r="AU487" s="8">
        <v>26</v>
      </c>
      <c r="AV487" s="8">
        <v>0.46666666666666667</v>
      </c>
      <c r="AW487" s="8">
        <v>0.57777777777777772</v>
      </c>
      <c r="AX487" s="8">
        <v>0.52222222222222225</v>
      </c>
      <c r="AY487" s="8">
        <v>799.40909090909088</v>
      </c>
      <c r="AZ487" s="8">
        <v>709</v>
      </c>
      <c r="BA487" s="8">
        <v>757.51219512195121</v>
      </c>
      <c r="BB487" s="8">
        <v>855.71428571428567</v>
      </c>
      <c r="BC487" s="8">
        <v>759.19230769230774</v>
      </c>
      <c r="BD487" s="8">
        <v>802.31914893617022</v>
      </c>
      <c r="BE487" s="8">
        <v>781.44318181818187</v>
      </c>
      <c r="BF487" s="8">
        <v>-56.305194805194787</v>
      </c>
      <c r="BG487" s="8">
        <v>-50.192307692307736</v>
      </c>
      <c r="BH487" s="8">
        <v>-44.806953814219014</v>
      </c>
      <c r="BM487" s="7">
        <v>0.98684210000000006</v>
      </c>
      <c r="BN487" s="7">
        <v>0.98684210000000006</v>
      </c>
      <c r="BO487" s="7">
        <v>0.98684210000000006</v>
      </c>
      <c r="BP487" s="7">
        <v>477.109589041096</v>
      </c>
      <c r="BQ487" s="7">
        <v>461.109589041096</v>
      </c>
      <c r="BR487" s="7">
        <v>469.109589041096</v>
      </c>
      <c r="BS487" s="7">
        <v>-16</v>
      </c>
      <c r="BT487" s="7">
        <v>5.9434709111861703E-2</v>
      </c>
      <c r="BU487" s="7">
        <v>3</v>
      </c>
      <c r="BV487" s="39">
        <v>34.578339041095887</v>
      </c>
      <c r="BW487" s="39">
        <v>24.120769544886009</v>
      </c>
      <c r="BX487" s="39">
        <v>32</v>
      </c>
      <c r="BY487" s="39">
        <v>-60.128506196999297</v>
      </c>
      <c r="BZ487" s="39">
        <v>51.356739959123487</v>
      </c>
      <c r="CA487" s="39">
        <v>42</v>
      </c>
      <c r="CB487">
        <v>0.43243243243243246</v>
      </c>
      <c r="CC487">
        <v>0.57507397452726861</v>
      </c>
      <c r="CD487" s="7">
        <v>0.96666666666666667</v>
      </c>
      <c r="CE487" s="25">
        <v>462.93220338983053</v>
      </c>
      <c r="CF487" s="25">
        <v>507.07017543859649</v>
      </c>
      <c r="CG487" s="7">
        <v>1</v>
      </c>
      <c r="CH487" s="7">
        <v>0.98333333333333328</v>
      </c>
      <c r="CI487" s="7">
        <v>0.9916666666666667</v>
      </c>
      <c r="CJ487" s="8">
        <v>3</v>
      </c>
      <c r="CK487" s="8" t="s">
        <v>508</v>
      </c>
      <c r="CL487" s="8">
        <f t="shared" si="205"/>
        <v>1</v>
      </c>
      <c r="CM487" s="8" t="s">
        <v>634</v>
      </c>
      <c r="CN487" s="8">
        <v>0</v>
      </c>
      <c r="CO487" s="8" t="s">
        <v>631</v>
      </c>
      <c r="CP487" s="8">
        <v>2</v>
      </c>
      <c r="CQ487" s="7" t="s">
        <v>637</v>
      </c>
      <c r="CR487" s="7">
        <v>1</v>
      </c>
      <c r="CS487" s="7">
        <v>4</v>
      </c>
      <c r="CT487" s="7">
        <v>4</v>
      </c>
      <c r="CU487" s="8">
        <v>0</v>
      </c>
      <c r="CV487" s="8">
        <v>5</v>
      </c>
      <c r="CW487" s="7">
        <v>1</v>
      </c>
      <c r="CX487" s="7">
        <f t="shared" si="206"/>
        <v>0</v>
      </c>
      <c r="CY487" s="7">
        <f t="shared" si="207"/>
        <v>0</v>
      </c>
      <c r="CZ487" s="7">
        <v>0</v>
      </c>
      <c r="DA487" s="7">
        <v>0</v>
      </c>
      <c r="DB487" s="7">
        <v>0</v>
      </c>
      <c r="DC487" s="7">
        <v>1</v>
      </c>
      <c r="DD487" s="7">
        <v>0</v>
      </c>
      <c r="DE487" s="7">
        <v>15</v>
      </c>
      <c r="DF487" s="8">
        <v>34</v>
      </c>
      <c r="DG487" s="7">
        <v>38</v>
      </c>
      <c r="DH487" s="8">
        <v>0.95833333333333337</v>
      </c>
      <c r="DI487" s="8">
        <v>25</v>
      </c>
      <c r="DJ487" s="8">
        <v>24</v>
      </c>
      <c r="DK487" s="8">
        <v>0.55555555555555558</v>
      </c>
      <c r="DL487" s="8">
        <f t="shared" si="217"/>
        <v>0.53333333333333333</v>
      </c>
      <c r="DM487" s="8">
        <f t="shared" si="222"/>
        <v>0.5444444444444444</v>
      </c>
      <c r="DN487" s="8">
        <v>630.9473684210526</v>
      </c>
      <c r="DO487" s="8">
        <v>650.89473684210532</v>
      </c>
      <c r="DP487" s="8">
        <v>640.92105263157896</v>
      </c>
      <c r="DQ487" s="8">
        <v>753.4</v>
      </c>
      <c r="DR487" s="8">
        <v>661.17391304347825</v>
      </c>
      <c r="DS487" s="8">
        <v>709.20833333333337</v>
      </c>
      <c r="DT487" s="8">
        <v>679.03488372093022</v>
      </c>
      <c r="DU487" s="8">
        <f t="shared" si="223"/>
        <v>-122.45263157894738</v>
      </c>
      <c r="DV487" s="8">
        <f t="shared" si="223"/>
        <v>-10.279176201372934</v>
      </c>
      <c r="DW487" s="8">
        <f t="shared" si="223"/>
        <v>-68.287280701754412</v>
      </c>
      <c r="EB487" s="7">
        <v>0.98684210000000006</v>
      </c>
      <c r="EC487" s="7">
        <v>1</v>
      </c>
      <c r="ED487" s="7">
        <v>0.99342109999999995</v>
      </c>
      <c r="EE487" s="7">
        <v>462.82191780821898</v>
      </c>
      <c r="EF487" s="7">
        <v>451.79729729729701</v>
      </c>
      <c r="EG487" s="7">
        <v>457.27210884353701</v>
      </c>
      <c r="EH487" s="7">
        <v>-11.024620510921901</v>
      </c>
      <c r="EI487" s="7">
        <v>4.19322487535451E-2</v>
      </c>
      <c r="EJ487" s="7">
        <v>3</v>
      </c>
      <c r="EK487">
        <v>29.309999999999981</v>
      </c>
      <c r="EL487">
        <v>16.397789485171508</v>
      </c>
      <c r="EM487">
        <v>40</v>
      </c>
      <c r="EN487">
        <v>-56.015757575757611</v>
      </c>
      <c r="EO487">
        <v>58.10232890707632</v>
      </c>
      <c r="EP487">
        <v>33</v>
      </c>
      <c r="EQ487">
        <v>0.54794520547945202</v>
      </c>
      <c r="ER487">
        <v>0.52324562352584703</v>
      </c>
      <c r="ES487" s="7">
        <v>0.95833333333333337</v>
      </c>
      <c r="ET487" s="25">
        <v>433.91379310344826</v>
      </c>
      <c r="EU487" s="25">
        <v>486.14035087719299</v>
      </c>
      <c r="EV487" s="7">
        <v>0.98333333333333328</v>
      </c>
      <c r="EW487" s="7">
        <v>0.96666666666666667</v>
      </c>
      <c r="EX487" s="7">
        <v>0.97499999999999998</v>
      </c>
    </row>
    <row r="488" spans="1:154" x14ac:dyDescent="0.25">
      <c r="A488" s="5">
        <v>5021</v>
      </c>
      <c r="B488" s="7" t="s">
        <v>389</v>
      </c>
      <c r="C488" s="7" t="str">
        <f t="shared" si="218"/>
        <v>00</v>
      </c>
      <c r="D488" s="7">
        <f t="shared" si="219"/>
        <v>1900</v>
      </c>
      <c r="E488" s="7">
        <f t="shared" si="220"/>
        <v>2000</v>
      </c>
      <c r="F488" s="7">
        <f t="shared" si="221"/>
        <v>19</v>
      </c>
      <c r="G488" s="7" t="s">
        <v>447</v>
      </c>
      <c r="H488" s="7">
        <f t="shared" si="202"/>
        <v>1</v>
      </c>
      <c r="I488" s="7"/>
      <c r="J488" s="7" t="s">
        <v>470</v>
      </c>
      <c r="K488" s="7">
        <f t="shared" si="213"/>
        <v>1</v>
      </c>
      <c r="L488" s="7">
        <v>12</v>
      </c>
      <c r="M488" s="7" t="s">
        <v>495</v>
      </c>
      <c r="N488" s="7">
        <f t="shared" si="203"/>
        <v>1</v>
      </c>
      <c r="O488" s="7" t="s">
        <v>494</v>
      </c>
      <c r="P488" s="7">
        <f t="shared" si="215"/>
        <v>0</v>
      </c>
      <c r="Q488" s="7" t="s">
        <v>494</v>
      </c>
      <c r="R488" s="7">
        <f t="shared" si="216"/>
        <v>0</v>
      </c>
      <c r="S488" s="7" t="s">
        <v>501</v>
      </c>
      <c r="T488" s="7">
        <f t="shared" si="214"/>
        <v>1</v>
      </c>
      <c r="U488" s="7" t="s">
        <v>506</v>
      </c>
      <c r="V488" s="25">
        <v>52</v>
      </c>
      <c r="W488" s="25">
        <v>60</v>
      </c>
      <c r="X488" s="25">
        <v>24</v>
      </c>
      <c r="Y488" s="7">
        <f t="shared" si="212"/>
        <v>4</v>
      </c>
      <c r="Z488" s="7" t="s">
        <v>513</v>
      </c>
      <c r="AA488" s="7">
        <f t="shared" si="224"/>
        <v>5</v>
      </c>
      <c r="AB488" s="7">
        <v>4</v>
      </c>
      <c r="AC488" s="7">
        <v>0</v>
      </c>
      <c r="AD488" s="7">
        <v>9</v>
      </c>
      <c r="AE488" s="7">
        <v>0</v>
      </c>
      <c r="AF488" s="7">
        <v>0</v>
      </c>
      <c r="AG488" s="7">
        <v>0</v>
      </c>
      <c r="AH488" s="7">
        <v>0</v>
      </c>
      <c r="AI488" s="7">
        <v>0</v>
      </c>
      <c r="AJ488" s="7">
        <v>0</v>
      </c>
      <c r="AK488" s="7">
        <v>0</v>
      </c>
      <c r="AL488" s="7">
        <v>11.111111111111111</v>
      </c>
      <c r="AM488" s="7">
        <v>33</v>
      </c>
      <c r="AN488" s="7">
        <v>28.571428571428573</v>
      </c>
      <c r="AO488" s="7">
        <v>36</v>
      </c>
      <c r="AP488" s="7">
        <v>39</v>
      </c>
      <c r="AQ488" s="7">
        <v>13</v>
      </c>
      <c r="AR488" s="7">
        <v>38.888888888888886</v>
      </c>
      <c r="AS488" s="7">
        <v>0.875</v>
      </c>
      <c r="AT488" s="8">
        <v>27</v>
      </c>
      <c r="AU488" s="8">
        <v>25</v>
      </c>
      <c r="AV488" s="8">
        <v>0.6</v>
      </c>
      <c r="AW488" s="8">
        <v>0.55555555555555558</v>
      </c>
      <c r="AX488" s="8">
        <v>0.57777777777777772</v>
      </c>
      <c r="AY488" s="8">
        <v>927.82352941176475</v>
      </c>
      <c r="AZ488" s="8">
        <v>864.47058823529414</v>
      </c>
      <c r="BA488" s="8">
        <v>896.14705882352939</v>
      </c>
      <c r="BB488" s="8">
        <v>910.91304347826087</v>
      </c>
      <c r="BC488" s="8">
        <v>856.86956521739125</v>
      </c>
      <c r="BD488" s="8">
        <v>883.89130434782612</v>
      </c>
      <c r="BE488" s="8">
        <v>889.1</v>
      </c>
      <c r="BF488" s="8">
        <v>16.910485933503878</v>
      </c>
      <c r="BG488" s="8">
        <v>7.6010230179028895</v>
      </c>
      <c r="BH488" s="8">
        <v>12.25575447570327</v>
      </c>
      <c r="BM488" s="7">
        <v>0.96052630000000006</v>
      </c>
      <c r="BN488" s="7">
        <v>0.9736842</v>
      </c>
      <c r="BO488" s="7">
        <v>0.96710529999999995</v>
      </c>
      <c r="BP488" s="7">
        <v>669.41666666666697</v>
      </c>
      <c r="BQ488" s="7">
        <v>641.95714285714303</v>
      </c>
      <c r="BR488" s="7">
        <v>655.88028169014103</v>
      </c>
      <c r="BS488" s="7">
        <v>-27.459523809523699</v>
      </c>
      <c r="BT488" s="7">
        <v>0.103829885283205</v>
      </c>
      <c r="BU488" s="7">
        <v>6</v>
      </c>
      <c r="BV488" s="39">
        <v>90.750838363514504</v>
      </c>
      <c r="BW488" s="39">
        <v>63.236701253998909</v>
      </c>
      <c r="BX488" s="39">
        <v>42</v>
      </c>
      <c r="BY488" s="39">
        <v>-174.19201877934262</v>
      </c>
      <c r="BZ488" s="39">
        <v>131.40712394015131</v>
      </c>
      <c r="CA488" s="39">
        <v>30</v>
      </c>
      <c r="CB488">
        <v>0.58333333333333337</v>
      </c>
      <c r="CC488">
        <v>0.5209816098318083</v>
      </c>
      <c r="CD488" s="7">
        <v>0.82499999999999996</v>
      </c>
      <c r="CE488" s="25">
        <v>418.69090909090909</v>
      </c>
      <c r="CF488" s="25">
        <v>504.72727272727275</v>
      </c>
      <c r="CG488" s="7">
        <v>0.93333333333333335</v>
      </c>
      <c r="CH488" s="7">
        <v>0.75</v>
      </c>
      <c r="CI488" s="7">
        <v>0.84166666666666667</v>
      </c>
      <c r="CJ488" s="8"/>
      <c r="CK488" s="8"/>
      <c r="CL488" s="8"/>
      <c r="CM488" s="8"/>
      <c r="CN488" s="8"/>
      <c r="CO488" s="8"/>
      <c r="CP488" s="8"/>
      <c r="CU488" s="8"/>
      <c r="CV488" s="8"/>
      <c r="DF488" s="8"/>
      <c r="ET488" s="25"/>
      <c r="EU488" s="25"/>
    </row>
    <row r="489" spans="1:154" x14ac:dyDescent="0.25">
      <c r="A489" s="5">
        <v>5022</v>
      </c>
      <c r="B489" s="7" t="s">
        <v>390</v>
      </c>
      <c r="C489" s="7" t="str">
        <f t="shared" si="218"/>
        <v>99</v>
      </c>
      <c r="D489" s="7">
        <f t="shared" si="219"/>
        <v>1999</v>
      </c>
      <c r="E489" s="7">
        <f t="shared" si="220"/>
        <v>1999</v>
      </c>
      <c r="F489" s="7">
        <f t="shared" si="221"/>
        <v>20</v>
      </c>
      <c r="G489" s="7" t="s">
        <v>447</v>
      </c>
      <c r="H489" s="7">
        <f t="shared" si="202"/>
        <v>1</v>
      </c>
      <c r="I489" s="7"/>
      <c r="J489" s="7" t="s">
        <v>470</v>
      </c>
      <c r="K489" s="7">
        <f t="shared" si="213"/>
        <v>1</v>
      </c>
      <c r="L489" s="7">
        <v>12</v>
      </c>
      <c r="M489" s="7" t="s">
        <v>495</v>
      </c>
      <c r="N489" s="7">
        <f t="shared" si="203"/>
        <v>1</v>
      </c>
      <c r="O489" s="7" t="s">
        <v>495</v>
      </c>
      <c r="P489" s="7">
        <f t="shared" si="215"/>
        <v>1</v>
      </c>
      <c r="Q489" s="7" t="s">
        <v>495</v>
      </c>
      <c r="R489" s="7">
        <f t="shared" si="216"/>
        <v>1</v>
      </c>
      <c r="S489" s="7" t="s">
        <v>501</v>
      </c>
      <c r="T489" s="7">
        <f t="shared" si="214"/>
        <v>1</v>
      </c>
      <c r="U489" s="7" t="s">
        <v>506</v>
      </c>
      <c r="V489" s="25">
        <v>56</v>
      </c>
      <c r="W489" s="25">
        <v>80</v>
      </c>
      <c r="X489" s="25">
        <v>34</v>
      </c>
      <c r="Y489" s="7">
        <f t="shared" si="212"/>
        <v>4</v>
      </c>
      <c r="Z489" s="7" t="s">
        <v>514</v>
      </c>
      <c r="AA489" s="7">
        <f t="shared" si="224"/>
        <v>6</v>
      </c>
      <c r="AB489" s="7">
        <v>3</v>
      </c>
      <c r="AC489" s="7">
        <v>1</v>
      </c>
      <c r="AD489" s="7">
        <v>0</v>
      </c>
      <c r="AE489" s="7">
        <v>0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L489" s="7">
        <v>17</v>
      </c>
      <c r="AM489" s="7">
        <v>33</v>
      </c>
      <c r="AN489" s="7">
        <v>35</v>
      </c>
      <c r="AO489" s="7">
        <v>37</v>
      </c>
      <c r="AP489" s="7">
        <v>38</v>
      </c>
      <c r="AQ489" s="7">
        <v>15</v>
      </c>
      <c r="AR489" s="7">
        <v>40</v>
      </c>
      <c r="AS489" s="7">
        <v>0.66666666666666663</v>
      </c>
      <c r="AT489" s="8">
        <v>19</v>
      </c>
      <c r="AU489" s="8">
        <v>27</v>
      </c>
      <c r="AV489" s="8">
        <v>0.42222222222222222</v>
      </c>
      <c r="AW489" s="8">
        <v>0.6</v>
      </c>
      <c r="AX489" s="8">
        <v>0.51111111111111107</v>
      </c>
      <c r="AY489" s="8">
        <v>897.44444444444446</v>
      </c>
      <c r="AZ489" s="8">
        <v>935.91666666666663</v>
      </c>
      <c r="BA489" s="8">
        <v>912.83333333333337</v>
      </c>
      <c r="BB489" s="8">
        <v>870.44444444444446</v>
      </c>
      <c r="BC489" s="8">
        <v>856.26315789473688</v>
      </c>
      <c r="BD489" s="8">
        <v>860.82142857142856</v>
      </c>
      <c r="BE489" s="8">
        <v>887.72413793103453</v>
      </c>
      <c r="BF489" s="8">
        <v>27</v>
      </c>
      <c r="BG489" s="8">
        <v>79.653508771929751</v>
      </c>
      <c r="BH489" s="8">
        <v>52.011904761904816</v>
      </c>
      <c r="BM489" s="7">
        <v>0.88157890000000005</v>
      </c>
      <c r="BN489" s="7">
        <v>0.84210529999999995</v>
      </c>
      <c r="BO489" s="7">
        <v>0.86184210000000006</v>
      </c>
      <c r="BP489" s="7">
        <v>478.12121212121201</v>
      </c>
      <c r="BQ489" s="7">
        <v>483.06349206349199</v>
      </c>
      <c r="BR489" s="7">
        <v>480.53488372093</v>
      </c>
      <c r="BS489" s="7">
        <v>4.94227994227992</v>
      </c>
      <c r="BT489" s="7">
        <v>6.9543356897653896E-2</v>
      </c>
      <c r="BU489" s="7">
        <v>15</v>
      </c>
      <c r="BV489" s="39">
        <v>69.336219336219315</v>
      </c>
      <c r="BW489" s="39">
        <v>42.213937614555959</v>
      </c>
      <c r="BX489" s="39">
        <v>33</v>
      </c>
      <c r="BY489" s="39">
        <v>-64.171802054155009</v>
      </c>
      <c r="BZ489" s="39">
        <v>59.832146987625244</v>
      </c>
      <c r="CA489" s="39">
        <v>34</v>
      </c>
      <c r="CB489">
        <v>0.4925373134328358</v>
      </c>
      <c r="CC489">
        <v>1.0804779843599532</v>
      </c>
      <c r="CD489" s="26">
        <v>0.60833333333333328</v>
      </c>
      <c r="CE489" s="29">
        <v>476.38297872340428</v>
      </c>
      <c r="CF489" s="29">
        <v>545.73076923076928</v>
      </c>
      <c r="CG489" s="26">
        <v>0.83333333333333337</v>
      </c>
      <c r="CH489" s="26">
        <v>0.45</v>
      </c>
      <c r="CI489" s="26">
        <v>0.64166666666666672</v>
      </c>
      <c r="CJ489" s="8"/>
      <c r="CK489" s="8"/>
      <c r="CL489" s="8"/>
      <c r="CM489" s="8"/>
      <c r="CN489" s="8"/>
      <c r="CO489" s="8"/>
      <c r="CP489" s="8"/>
      <c r="CU489" s="8"/>
      <c r="CV489" s="8"/>
      <c r="DF489" s="8"/>
      <c r="ET489" s="25"/>
      <c r="EU489" s="25"/>
    </row>
    <row r="490" spans="1:154" x14ac:dyDescent="0.25">
      <c r="A490" s="5">
        <v>5023</v>
      </c>
      <c r="B490" s="7" t="s">
        <v>136</v>
      </c>
      <c r="C490" s="7" t="str">
        <f t="shared" si="218"/>
        <v>00</v>
      </c>
      <c r="D490" s="7">
        <f t="shared" si="219"/>
        <v>1900</v>
      </c>
      <c r="E490" s="7">
        <f t="shared" si="220"/>
        <v>2000</v>
      </c>
      <c r="F490" s="7">
        <f t="shared" si="221"/>
        <v>19</v>
      </c>
      <c r="G490" s="7" t="s">
        <v>447</v>
      </c>
      <c r="H490" s="7">
        <f t="shared" si="202"/>
        <v>1</v>
      </c>
      <c r="I490" s="7"/>
      <c r="J490" s="7" t="s">
        <v>470</v>
      </c>
      <c r="K490" s="7">
        <f t="shared" si="213"/>
        <v>1</v>
      </c>
      <c r="L490" s="7">
        <v>12</v>
      </c>
      <c r="M490" s="7" t="s">
        <v>495</v>
      </c>
      <c r="N490" s="7">
        <f t="shared" si="203"/>
        <v>1</v>
      </c>
      <c r="O490" s="7" t="s">
        <v>494</v>
      </c>
      <c r="P490" s="7">
        <f t="shared" si="215"/>
        <v>0</v>
      </c>
      <c r="Q490" s="7" t="s">
        <v>494</v>
      </c>
      <c r="R490" s="7">
        <f t="shared" si="216"/>
        <v>0</v>
      </c>
      <c r="S490" s="7" t="s">
        <v>501</v>
      </c>
      <c r="T490" s="7">
        <f t="shared" si="214"/>
        <v>1</v>
      </c>
      <c r="U490" s="7" t="s">
        <v>504</v>
      </c>
      <c r="V490" s="25">
        <v>53</v>
      </c>
      <c r="W490" s="25">
        <v>60</v>
      </c>
      <c r="X490" s="25">
        <v>26</v>
      </c>
      <c r="Y490" s="7">
        <f t="shared" si="212"/>
        <v>3</v>
      </c>
      <c r="Z490" s="7" t="s">
        <v>514</v>
      </c>
      <c r="AA490" s="7">
        <f t="shared" si="224"/>
        <v>6</v>
      </c>
      <c r="AB490" s="7">
        <v>7</v>
      </c>
      <c r="AC490" s="7">
        <v>5</v>
      </c>
      <c r="AD490" s="7">
        <v>1</v>
      </c>
      <c r="AE490" s="7">
        <v>27</v>
      </c>
      <c r="AF490" s="7">
        <v>12</v>
      </c>
      <c r="AG490" s="7">
        <v>5</v>
      </c>
      <c r="AH490" s="7">
        <v>4</v>
      </c>
      <c r="AI490" s="7">
        <v>6</v>
      </c>
      <c r="AJ490" s="7">
        <v>6</v>
      </c>
      <c r="AK490" s="7">
        <v>1</v>
      </c>
      <c r="AL490" s="7">
        <v>24</v>
      </c>
      <c r="AM490" s="7">
        <v>30</v>
      </c>
      <c r="AN490" s="7">
        <v>20</v>
      </c>
      <c r="AO490" s="7">
        <v>35</v>
      </c>
      <c r="AP490" s="7">
        <v>33</v>
      </c>
      <c r="AQ490" s="7">
        <v>26</v>
      </c>
      <c r="AR490" s="7">
        <v>36</v>
      </c>
      <c r="AS490" s="7">
        <v>0.95833333333333337</v>
      </c>
      <c r="AT490" s="8">
        <v>25</v>
      </c>
      <c r="AU490" s="8">
        <v>33</v>
      </c>
      <c r="AV490" s="8">
        <v>0.55555555555555558</v>
      </c>
      <c r="AW490" s="8">
        <v>0.73333333333333328</v>
      </c>
      <c r="AX490" s="8">
        <v>0.64444444444444449</v>
      </c>
      <c r="AY490" s="8">
        <v>532.5</v>
      </c>
      <c r="AZ490" s="8">
        <v>603.09090909090912</v>
      </c>
      <c r="BA490" s="8">
        <v>557.54838709677415</v>
      </c>
      <c r="BB490" s="8">
        <v>671.77272727272725</v>
      </c>
      <c r="BC490" s="8">
        <v>560.15151515151513</v>
      </c>
      <c r="BD490" s="8">
        <v>604.79999999999995</v>
      </c>
      <c r="BE490" s="8">
        <v>587.76744186046517</v>
      </c>
      <c r="BF490" s="8">
        <v>-139.27272727272725</v>
      </c>
      <c r="BG490" s="8">
        <v>42.939393939393995</v>
      </c>
      <c r="BH490" s="8">
        <v>-47.251612903225805</v>
      </c>
      <c r="BM490" s="7">
        <v>1</v>
      </c>
      <c r="BN490" s="7">
        <v>0.8947368</v>
      </c>
      <c r="BO490" s="7">
        <v>0.9473684</v>
      </c>
      <c r="BP490" s="7">
        <v>480.386666666667</v>
      </c>
      <c r="BQ490" s="7">
        <v>504.61194029850702</v>
      </c>
      <c r="BR490" s="7">
        <v>491.81690140845097</v>
      </c>
      <c r="BS490" s="7">
        <v>24.2252736318408</v>
      </c>
      <c r="BT490" s="7">
        <v>7.15210956529896E-2</v>
      </c>
      <c r="BU490" s="7">
        <v>6</v>
      </c>
      <c r="BV490" s="39">
        <v>62.121744220076074</v>
      </c>
      <c r="BW490" s="39">
        <v>37.919094754758852</v>
      </c>
      <c r="BX490" s="39">
        <v>51</v>
      </c>
      <c r="BY490" s="39">
        <v>-56.304726368159145</v>
      </c>
      <c r="BZ490" s="39">
        <v>42.824172172059896</v>
      </c>
      <c r="CA490" s="39">
        <v>24</v>
      </c>
      <c r="CB490">
        <v>0.68</v>
      </c>
      <c r="CC490">
        <v>1.1033131359858008</v>
      </c>
      <c r="CD490" s="7">
        <v>0.90833333333333333</v>
      </c>
      <c r="CE490" s="25">
        <v>388.48214285714283</v>
      </c>
      <c r="CF490" s="25">
        <v>437.41509433962267</v>
      </c>
      <c r="CG490" s="7">
        <v>0.95</v>
      </c>
      <c r="CH490" s="7">
        <v>0.9</v>
      </c>
      <c r="CI490" s="7">
        <v>0.92500000000000004</v>
      </c>
      <c r="CJ490" s="8">
        <v>3</v>
      </c>
      <c r="CK490" s="8" t="s">
        <v>504</v>
      </c>
      <c r="CL490" s="8">
        <f t="shared" si="205"/>
        <v>3</v>
      </c>
      <c r="CM490" s="8" t="s">
        <v>639</v>
      </c>
      <c r="CN490" s="8">
        <v>1</v>
      </c>
      <c r="CO490" s="8" t="s">
        <v>639</v>
      </c>
      <c r="CP490" s="8">
        <v>1</v>
      </c>
      <c r="CQ490" s="7" t="s">
        <v>642</v>
      </c>
      <c r="CR490" s="7">
        <v>3</v>
      </c>
      <c r="CS490" s="7">
        <v>7</v>
      </c>
      <c r="CT490" s="7">
        <v>6</v>
      </c>
      <c r="CU490" s="9"/>
      <c r="CV490" s="8">
        <v>0</v>
      </c>
      <c r="CW490" s="7">
        <v>32</v>
      </c>
      <c r="CX490" s="7">
        <f t="shared" si="206"/>
        <v>0</v>
      </c>
      <c r="CY490" s="7">
        <f t="shared" si="207"/>
        <v>1</v>
      </c>
      <c r="CZ490" s="7">
        <v>11</v>
      </c>
      <c r="DA490" s="7">
        <v>7</v>
      </c>
      <c r="DB490" s="7">
        <v>6</v>
      </c>
      <c r="DC490" s="7">
        <v>8</v>
      </c>
      <c r="DD490" s="7">
        <v>7</v>
      </c>
      <c r="DE490" s="7">
        <v>9</v>
      </c>
      <c r="DF490" s="8">
        <v>35</v>
      </c>
      <c r="DG490" s="7">
        <v>40</v>
      </c>
      <c r="DH490" s="8">
        <v>0.91666666666666663</v>
      </c>
      <c r="DI490" s="8">
        <v>20</v>
      </c>
      <c r="DJ490" s="8">
        <v>33</v>
      </c>
      <c r="DK490" s="8">
        <v>0.44444444444444442</v>
      </c>
      <c r="DL490" s="8">
        <f t="shared" si="217"/>
        <v>0.73333333333333328</v>
      </c>
      <c r="DM490" s="8">
        <f t="shared" si="222"/>
        <v>0.58888888888888891</v>
      </c>
      <c r="DN490" s="8">
        <v>459.72</v>
      </c>
      <c r="DO490" s="8">
        <v>488.91666666666669</v>
      </c>
      <c r="DP490" s="8">
        <v>469.18918918918916</v>
      </c>
      <c r="DQ490" s="8">
        <v>505.05</v>
      </c>
      <c r="DR490" s="8">
        <v>466.54838709677421</v>
      </c>
      <c r="DS490" s="8">
        <v>481.64705882352939</v>
      </c>
      <c r="DT490" s="8">
        <v>476.40909090909093</v>
      </c>
      <c r="DU490" s="8">
        <f t="shared" si="223"/>
        <v>-45.329999999999984</v>
      </c>
      <c r="DV490" s="8">
        <f t="shared" si="223"/>
        <v>22.368279569892479</v>
      </c>
      <c r="DW490" s="8">
        <f t="shared" si="223"/>
        <v>-12.457869634340227</v>
      </c>
      <c r="EB490" s="7">
        <v>0.96052630000000006</v>
      </c>
      <c r="EC490" s="7">
        <v>0.9736842</v>
      </c>
      <c r="ED490" s="7">
        <v>0.96710529999999995</v>
      </c>
      <c r="EE490" s="7">
        <v>477.07042253521098</v>
      </c>
      <c r="EF490" s="7">
        <v>472.890410958904</v>
      </c>
      <c r="EG490" s="7">
        <v>474.95138888888903</v>
      </c>
      <c r="EH490" s="7">
        <v>-4.1800115763071499</v>
      </c>
      <c r="EI490" s="7">
        <v>4.5783568290303903E-2</v>
      </c>
      <c r="EJ490" s="7">
        <v>5</v>
      </c>
      <c r="EK490">
        <v>44.331587429492345</v>
      </c>
      <c r="EL490">
        <v>26.051071081594113</v>
      </c>
      <c r="EM490">
        <v>34</v>
      </c>
      <c r="EN490">
        <v>-48.758237689744533</v>
      </c>
      <c r="EO490">
        <v>38.825469640024238</v>
      </c>
      <c r="EP490">
        <v>37</v>
      </c>
      <c r="EQ490">
        <v>0.47887323943661969</v>
      </c>
      <c r="ER490">
        <v>0.90921225889213675</v>
      </c>
      <c r="ES490" s="7">
        <v>0.84166666666666667</v>
      </c>
      <c r="ET490" s="25">
        <v>342.16363636363639</v>
      </c>
      <c r="EU490" s="25">
        <v>383.45652173913044</v>
      </c>
      <c r="EV490" s="7">
        <v>0.93333333333333335</v>
      </c>
      <c r="EW490" s="7">
        <v>0.78333333333333333</v>
      </c>
      <c r="EX490" s="7">
        <v>0.85833333333333328</v>
      </c>
    </row>
    <row r="491" spans="1:154" x14ac:dyDescent="0.25">
      <c r="A491" s="5">
        <v>5024</v>
      </c>
      <c r="B491" s="7" t="s">
        <v>391</v>
      </c>
      <c r="C491" s="7" t="str">
        <f t="shared" si="218"/>
        <v>99</v>
      </c>
      <c r="D491" s="7">
        <f t="shared" si="219"/>
        <v>1999</v>
      </c>
      <c r="E491" s="7">
        <f t="shared" si="220"/>
        <v>1999</v>
      </c>
      <c r="F491" s="7">
        <f t="shared" si="221"/>
        <v>20</v>
      </c>
      <c r="G491" s="7" t="s">
        <v>449</v>
      </c>
      <c r="H491" s="7">
        <f t="shared" si="202"/>
        <v>0</v>
      </c>
      <c r="I491" s="7">
        <v>2001</v>
      </c>
      <c r="J491" s="7" t="s">
        <v>472</v>
      </c>
      <c r="K491" s="7">
        <f t="shared" si="213"/>
        <v>0</v>
      </c>
      <c r="L491" s="7">
        <v>12</v>
      </c>
      <c r="M491" s="7" t="s">
        <v>495</v>
      </c>
      <c r="N491" s="7">
        <f t="shared" si="203"/>
        <v>1</v>
      </c>
      <c r="O491" s="7" t="s">
        <v>494</v>
      </c>
      <c r="P491" s="7">
        <f t="shared" si="215"/>
        <v>0</v>
      </c>
      <c r="Q491" s="7" t="s">
        <v>494</v>
      </c>
      <c r="R491" s="7">
        <f t="shared" si="216"/>
        <v>0</v>
      </c>
      <c r="S491" s="7" t="s">
        <v>501</v>
      </c>
      <c r="T491" s="7">
        <f t="shared" si="214"/>
        <v>1</v>
      </c>
      <c r="U491" s="7" t="s">
        <v>507</v>
      </c>
      <c r="V491" s="25">
        <v>53</v>
      </c>
      <c r="W491" s="25">
        <v>60</v>
      </c>
      <c r="X491" s="25">
        <v>28</v>
      </c>
      <c r="Y491" s="7">
        <f t="shared" si="212"/>
        <v>2</v>
      </c>
      <c r="Z491" s="7" t="s">
        <v>515</v>
      </c>
      <c r="AA491" s="7">
        <f t="shared" si="224"/>
        <v>3</v>
      </c>
      <c r="AB491" s="7">
        <v>2</v>
      </c>
      <c r="AC491" s="7">
        <v>1</v>
      </c>
      <c r="AD491" s="7">
        <v>0</v>
      </c>
      <c r="AE491" s="7">
        <v>0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L491" s="7">
        <v>9</v>
      </c>
      <c r="AM491" s="7">
        <v>24</v>
      </c>
      <c r="AN491" s="7">
        <v>33</v>
      </c>
      <c r="AO491" s="7">
        <v>35</v>
      </c>
      <c r="AP491" s="7">
        <v>37</v>
      </c>
      <c r="AQ491" s="7">
        <v>15</v>
      </c>
      <c r="AR491" s="7">
        <v>33</v>
      </c>
      <c r="AS491" s="7">
        <v>0.95833333333333337</v>
      </c>
      <c r="AT491" s="8">
        <v>23</v>
      </c>
      <c r="AU491" s="8">
        <v>29</v>
      </c>
      <c r="AV491" s="8">
        <v>0.51111111111111107</v>
      </c>
      <c r="AW491" s="8">
        <v>0.64444444444444449</v>
      </c>
      <c r="AX491" s="8">
        <v>0.57777777777777772</v>
      </c>
      <c r="AY491" s="8">
        <v>782.84210526315792</v>
      </c>
      <c r="AZ491" s="8">
        <v>754.1875</v>
      </c>
      <c r="BA491" s="8">
        <v>769.74285714285713</v>
      </c>
      <c r="BB491" s="8">
        <v>774.14285714285711</v>
      </c>
      <c r="BC491" s="8">
        <v>744.32142857142856</v>
      </c>
      <c r="BD491" s="8">
        <v>757.10204081632651</v>
      </c>
      <c r="BE491" s="8">
        <v>762.36904761904759</v>
      </c>
      <c r="BF491" s="8">
        <v>8.6992481203008083</v>
      </c>
      <c r="BG491" s="8">
        <v>9.8660714285714448</v>
      </c>
      <c r="BH491" s="8">
        <v>12.640816326530626</v>
      </c>
      <c r="BM491" s="7">
        <v>0.98684210000000006</v>
      </c>
      <c r="BN491" s="7">
        <v>0.96052630000000006</v>
      </c>
      <c r="BO491" s="7">
        <v>0.9736842</v>
      </c>
      <c r="BP491" s="7">
        <v>478.47945205479499</v>
      </c>
      <c r="BQ491" s="7">
        <v>478.94366197183098</v>
      </c>
      <c r="BR491" s="7">
        <v>478.70833333333297</v>
      </c>
      <c r="BS491" s="7">
        <v>0.46420991703644199</v>
      </c>
      <c r="BT491" s="7">
        <v>4.17891129844754E-2</v>
      </c>
      <c r="BU491" s="7">
        <v>5</v>
      </c>
      <c r="BV491" s="39">
        <v>64.884661835748716</v>
      </c>
      <c r="BW491" s="39">
        <v>33.515507231022951</v>
      </c>
      <c r="BX491" s="39">
        <v>46</v>
      </c>
      <c r="BY491" s="39">
        <v>-97.458333333333414</v>
      </c>
      <c r="BZ491" s="39">
        <v>92.93818468659417</v>
      </c>
      <c r="CA491" s="39">
        <v>27</v>
      </c>
      <c r="CB491">
        <v>0.63013698630136983</v>
      </c>
      <c r="CC491">
        <v>0.66576822747241038</v>
      </c>
      <c r="CD491" s="7">
        <v>0.95</v>
      </c>
      <c r="CE491" s="25">
        <v>413.12068965517244</v>
      </c>
      <c r="CF491" s="25">
        <v>502.64285714285717</v>
      </c>
      <c r="CG491" s="7">
        <v>1</v>
      </c>
      <c r="CH491" s="7">
        <v>0.95</v>
      </c>
      <c r="CI491" s="7">
        <v>0.97499999999999998</v>
      </c>
      <c r="CJ491" s="8">
        <v>3</v>
      </c>
      <c r="CK491" s="8" t="s">
        <v>504</v>
      </c>
      <c r="CL491" s="8">
        <f t="shared" si="205"/>
        <v>3</v>
      </c>
      <c r="CM491" s="8" t="s">
        <v>634</v>
      </c>
      <c r="CN491" s="8">
        <v>0</v>
      </c>
      <c r="CO491" s="8" t="s">
        <v>634</v>
      </c>
      <c r="CP491" s="8">
        <v>0</v>
      </c>
      <c r="CQ491" s="7" t="s">
        <v>637</v>
      </c>
      <c r="CR491" s="7">
        <v>1</v>
      </c>
      <c r="CS491" s="7">
        <v>5</v>
      </c>
      <c r="CT491" s="7">
        <v>2</v>
      </c>
      <c r="CU491" s="8">
        <v>0</v>
      </c>
      <c r="CV491" s="8">
        <v>0</v>
      </c>
      <c r="CW491" s="7">
        <v>0</v>
      </c>
      <c r="CX491" s="7">
        <f t="shared" si="206"/>
        <v>0</v>
      </c>
      <c r="CY491" s="7">
        <f t="shared" si="207"/>
        <v>0</v>
      </c>
      <c r="CZ491" s="7">
        <v>0</v>
      </c>
      <c r="DA491" s="7">
        <v>0</v>
      </c>
      <c r="DB491" s="7">
        <v>0</v>
      </c>
      <c r="DC491" s="7">
        <v>0</v>
      </c>
      <c r="DD491" s="7">
        <v>0</v>
      </c>
      <c r="DE491" s="7">
        <v>11</v>
      </c>
      <c r="DF491" s="8">
        <v>28</v>
      </c>
      <c r="DG491" s="7">
        <v>38</v>
      </c>
      <c r="DH491" s="8">
        <v>0.95833333333333337</v>
      </c>
      <c r="DI491" s="8">
        <v>25</v>
      </c>
      <c r="DJ491" s="8">
        <v>28</v>
      </c>
      <c r="DK491" s="8">
        <v>0.55555555555555558</v>
      </c>
      <c r="DL491" s="8">
        <f t="shared" si="217"/>
        <v>0.62222222222222223</v>
      </c>
      <c r="DM491" s="8">
        <f t="shared" si="222"/>
        <v>0.58888888888888891</v>
      </c>
      <c r="DN491" s="8">
        <v>530.52631578947364</v>
      </c>
      <c r="DO491" s="8">
        <v>494.375</v>
      </c>
      <c r="DP491" s="8">
        <v>514</v>
      </c>
      <c r="DQ491" s="8">
        <v>549.55999999999995</v>
      </c>
      <c r="DR491" s="8">
        <v>533.77777777777783</v>
      </c>
      <c r="DS491" s="8">
        <v>541.36538461538464</v>
      </c>
      <c r="DT491" s="8">
        <v>530.35632183908046</v>
      </c>
      <c r="DU491" s="8">
        <f t="shared" si="223"/>
        <v>-19.033684210526303</v>
      </c>
      <c r="DV491" s="8">
        <f t="shared" si="223"/>
        <v>-39.402777777777828</v>
      </c>
      <c r="DW491" s="8">
        <f t="shared" si="223"/>
        <v>-27.365384615384642</v>
      </c>
      <c r="EB491" s="7">
        <v>0.96052630000000006</v>
      </c>
      <c r="EC491" s="7">
        <v>1</v>
      </c>
      <c r="ED491" s="7">
        <v>0.9802632</v>
      </c>
      <c r="EE491" s="7">
        <v>466.375</v>
      </c>
      <c r="EF491" s="7">
        <v>452.87837837837799</v>
      </c>
      <c r="EG491" s="7">
        <v>459.53424657534202</v>
      </c>
      <c r="EH491" s="7">
        <v>-13.4966216216216</v>
      </c>
      <c r="EI491" s="7">
        <v>4.4646750741518998E-2</v>
      </c>
      <c r="EJ491" s="7">
        <v>3</v>
      </c>
      <c r="EK491">
        <v>37.726863226863202</v>
      </c>
      <c r="EL491">
        <v>29.195393173458086</v>
      </c>
      <c r="EM491">
        <v>33</v>
      </c>
      <c r="EN491">
        <v>-56.839570339570365</v>
      </c>
      <c r="EO491">
        <v>53.138401160022887</v>
      </c>
      <c r="EP491">
        <v>39</v>
      </c>
      <c r="EQ491">
        <v>0.45833333333333331</v>
      </c>
      <c r="ER491">
        <v>0.66374293474556145</v>
      </c>
      <c r="ES491" s="7">
        <v>0.98333333333333328</v>
      </c>
      <c r="ET491" s="25">
        <v>381.91666666666669</v>
      </c>
      <c r="EU491" s="25">
        <v>461.62068965517244</v>
      </c>
      <c r="EV491" s="7">
        <v>1</v>
      </c>
      <c r="EW491" s="7">
        <v>1</v>
      </c>
      <c r="EX491" s="7">
        <v>1</v>
      </c>
    </row>
    <row r="492" spans="1:154" x14ac:dyDescent="0.25">
      <c r="A492" s="5">
        <v>5026</v>
      </c>
      <c r="B492" s="7" t="s">
        <v>248</v>
      </c>
      <c r="C492" s="7" t="str">
        <f t="shared" si="218"/>
        <v>00</v>
      </c>
      <c r="D492" s="7">
        <f t="shared" si="219"/>
        <v>1900</v>
      </c>
      <c r="E492" s="7">
        <f t="shared" si="220"/>
        <v>2000</v>
      </c>
      <c r="F492" s="7">
        <f t="shared" si="221"/>
        <v>19</v>
      </c>
      <c r="G492" s="7" t="s">
        <v>447</v>
      </c>
      <c r="H492" s="7">
        <f t="shared" si="202"/>
        <v>1</v>
      </c>
      <c r="I492" s="7"/>
      <c r="J492" s="7" t="s">
        <v>470</v>
      </c>
      <c r="K492" s="7">
        <f t="shared" si="213"/>
        <v>1</v>
      </c>
      <c r="L492" s="7">
        <v>12</v>
      </c>
      <c r="M492" s="7" t="s">
        <v>495</v>
      </c>
      <c r="N492" s="7">
        <f t="shared" si="203"/>
        <v>1</v>
      </c>
      <c r="O492" s="7" t="s">
        <v>494</v>
      </c>
      <c r="P492" s="7">
        <f t="shared" si="215"/>
        <v>0</v>
      </c>
      <c r="Q492" s="7" t="s">
        <v>494</v>
      </c>
      <c r="R492" s="7">
        <f t="shared" si="216"/>
        <v>0</v>
      </c>
      <c r="S492" s="7" t="s">
        <v>501</v>
      </c>
      <c r="T492" s="7">
        <f t="shared" si="214"/>
        <v>1</v>
      </c>
      <c r="U492" s="7" t="s">
        <v>504</v>
      </c>
      <c r="V492" s="25">
        <v>47</v>
      </c>
      <c r="W492" s="25">
        <v>30</v>
      </c>
      <c r="X492" s="25">
        <v>21</v>
      </c>
      <c r="Y492" s="7">
        <f t="shared" si="212"/>
        <v>3</v>
      </c>
      <c r="Z492" s="7" t="s">
        <v>514</v>
      </c>
      <c r="AA492" s="7">
        <f t="shared" si="224"/>
        <v>6</v>
      </c>
      <c r="AB492" s="7">
        <v>8</v>
      </c>
      <c r="AC492" s="7">
        <v>6</v>
      </c>
      <c r="AD492" s="7">
        <v>1</v>
      </c>
      <c r="AE492" s="7">
        <v>6</v>
      </c>
      <c r="AF492" s="7">
        <v>4</v>
      </c>
      <c r="AG492" s="7">
        <v>1</v>
      </c>
      <c r="AH492" s="7">
        <v>1</v>
      </c>
      <c r="AI492" s="7">
        <v>0</v>
      </c>
      <c r="AJ492" s="7">
        <v>2</v>
      </c>
      <c r="AK492" s="7">
        <v>0</v>
      </c>
      <c r="AL492" s="7">
        <v>3</v>
      </c>
      <c r="AM492" s="7">
        <v>28</v>
      </c>
      <c r="AN492" s="7">
        <v>22</v>
      </c>
      <c r="AO492" s="7">
        <v>30</v>
      </c>
      <c r="AP492" s="7">
        <v>28</v>
      </c>
      <c r="AQ492" s="7">
        <v>25</v>
      </c>
      <c r="AR492" s="7">
        <v>30</v>
      </c>
      <c r="AS492" s="7">
        <v>0.91666666666666663</v>
      </c>
      <c r="AT492" s="8">
        <v>24</v>
      </c>
      <c r="AU492" s="8">
        <v>21</v>
      </c>
      <c r="AV492" s="8">
        <v>0.53333333333333333</v>
      </c>
      <c r="AW492" s="8">
        <v>0.46666666666666667</v>
      </c>
      <c r="AX492" s="8">
        <v>0.5</v>
      </c>
      <c r="AY492" s="8">
        <v>780.05</v>
      </c>
      <c r="AZ492" s="8">
        <v>740</v>
      </c>
      <c r="BA492" s="8">
        <v>759.53658536585363</v>
      </c>
      <c r="BB492" s="8">
        <v>694.95</v>
      </c>
      <c r="BC492" s="8">
        <v>782.78947368421052</v>
      </c>
      <c r="BD492" s="8">
        <v>737.74358974358972</v>
      </c>
      <c r="BE492" s="8">
        <v>748.91250000000002</v>
      </c>
      <c r="BF492" s="8">
        <v>85.099999999999909</v>
      </c>
      <c r="BG492" s="8">
        <v>-42.78947368421052</v>
      </c>
      <c r="BH492" s="8">
        <v>21.792995622263902</v>
      </c>
      <c r="BM492" s="7">
        <v>0.9736842</v>
      </c>
      <c r="BN492" s="7">
        <v>0.9736842</v>
      </c>
      <c r="BO492" s="7">
        <v>0.9736842</v>
      </c>
      <c r="BP492" s="7">
        <v>399.347222222222</v>
      </c>
      <c r="BQ492" s="7">
        <v>383.69014084507</v>
      </c>
      <c r="BR492" s="7">
        <v>391.57342657342701</v>
      </c>
      <c r="BS492" s="7">
        <v>-15.657081377151799</v>
      </c>
      <c r="BT492" s="7">
        <v>3.0529915923894899E-2</v>
      </c>
      <c r="BU492" s="7">
        <v>5</v>
      </c>
      <c r="BV492" s="39">
        <v>33.932923948984417</v>
      </c>
      <c r="BW492" s="39">
        <v>21.191050990754256</v>
      </c>
      <c r="BX492" s="39">
        <v>29</v>
      </c>
      <c r="BY492" s="39">
        <v>-42.343740044600224</v>
      </c>
      <c r="BZ492" s="39">
        <v>41.729135072505429</v>
      </c>
      <c r="CA492" s="39">
        <v>43</v>
      </c>
      <c r="CB492">
        <v>0.40277777777777779</v>
      </c>
      <c r="CC492">
        <v>0.80136813406759111</v>
      </c>
      <c r="CD492" s="7">
        <v>0.82499999999999996</v>
      </c>
      <c r="CE492" s="25">
        <v>316.05172413793105</v>
      </c>
      <c r="CF492" s="25">
        <v>387.17073170731709</v>
      </c>
      <c r="CG492" s="7">
        <v>1</v>
      </c>
      <c r="CH492" s="7">
        <v>0.7</v>
      </c>
      <c r="CI492" s="7">
        <v>0.85</v>
      </c>
      <c r="CJ492" s="8">
        <v>3</v>
      </c>
      <c r="CK492" s="8" t="s">
        <v>504</v>
      </c>
      <c r="CL492" s="8">
        <f t="shared" si="205"/>
        <v>3</v>
      </c>
      <c r="CM492" s="8" t="s">
        <v>634</v>
      </c>
      <c r="CN492" s="8">
        <v>0</v>
      </c>
      <c r="CO492" s="8" t="s">
        <v>639</v>
      </c>
      <c r="CP492" s="8">
        <v>1</v>
      </c>
      <c r="CQ492" s="7" t="s">
        <v>642</v>
      </c>
      <c r="CR492" s="7">
        <v>3</v>
      </c>
      <c r="CS492" s="7">
        <v>3</v>
      </c>
      <c r="CT492" s="7">
        <v>0</v>
      </c>
      <c r="CU492" s="8">
        <v>9</v>
      </c>
      <c r="CV492" s="8">
        <v>5</v>
      </c>
      <c r="CW492" s="7">
        <v>10</v>
      </c>
      <c r="CX492" s="7">
        <f t="shared" si="206"/>
        <v>0</v>
      </c>
      <c r="CY492" s="7">
        <f t="shared" si="207"/>
        <v>0</v>
      </c>
      <c r="CZ492" s="7">
        <v>4</v>
      </c>
      <c r="DA492" s="7">
        <v>2</v>
      </c>
      <c r="DB492" s="7">
        <v>0</v>
      </c>
      <c r="DC492" s="7">
        <v>4</v>
      </c>
      <c r="DD492" s="7">
        <v>4</v>
      </c>
      <c r="DE492" s="7">
        <v>22</v>
      </c>
      <c r="DF492" s="8">
        <v>31</v>
      </c>
      <c r="DG492" s="7">
        <v>26</v>
      </c>
      <c r="DH492" s="8">
        <v>0.83333333333333337</v>
      </c>
      <c r="DI492" s="8">
        <v>30</v>
      </c>
      <c r="DJ492" s="8">
        <v>23</v>
      </c>
      <c r="DK492" s="8">
        <v>0.66666666666666663</v>
      </c>
      <c r="DL492" s="8">
        <f t="shared" si="217"/>
        <v>0.51111111111111107</v>
      </c>
      <c r="DM492" s="8">
        <f t="shared" si="222"/>
        <v>0.58888888888888891</v>
      </c>
      <c r="DN492" s="8">
        <v>823.07142857142856</v>
      </c>
      <c r="DO492" s="8">
        <v>762.90476190476193</v>
      </c>
      <c r="DP492" s="8">
        <v>786.97142857142853</v>
      </c>
      <c r="DQ492" s="8">
        <v>542.65517241379314</v>
      </c>
      <c r="DR492" s="8">
        <v>617.04761904761904</v>
      </c>
      <c r="DS492" s="8">
        <v>573.9</v>
      </c>
      <c r="DT492" s="8">
        <v>661.63529411764705</v>
      </c>
      <c r="DU492" s="8">
        <f t="shared" si="223"/>
        <v>280.41625615763542</v>
      </c>
      <c r="DV492" s="8">
        <f t="shared" si="223"/>
        <v>145.85714285714289</v>
      </c>
      <c r="DW492" s="8">
        <f t="shared" si="223"/>
        <v>213.07142857142856</v>
      </c>
      <c r="EB492" s="7">
        <v>0.9473684</v>
      </c>
      <c r="EC492" s="7">
        <v>0.9473684</v>
      </c>
      <c r="ED492" s="7">
        <v>0.9473684</v>
      </c>
      <c r="EE492" s="7">
        <v>411.89855072463803</v>
      </c>
      <c r="EF492" s="7">
        <v>393.78260869565202</v>
      </c>
      <c r="EG492" s="7">
        <v>402.84057971014499</v>
      </c>
      <c r="EH492" s="7">
        <v>-18.115942028985501</v>
      </c>
      <c r="EI492" s="7">
        <v>5.2506292467536603E-2</v>
      </c>
      <c r="EJ492" s="7">
        <v>9</v>
      </c>
      <c r="EK492">
        <v>26.833333333333311</v>
      </c>
      <c r="EL492">
        <v>22.285919819972033</v>
      </c>
      <c r="EM492">
        <v>30</v>
      </c>
      <c r="EN492">
        <v>-57.831707317073132</v>
      </c>
      <c r="EO492">
        <v>56.179166518769321</v>
      </c>
      <c r="EP492">
        <v>41</v>
      </c>
      <c r="EQ492">
        <v>0.42253521126760563</v>
      </c>
      <c r="ER492">
        <v>0.46398999058102419</v>
      </c>
      <c r="ES492" s="7">
        <v>0.80833333333333335</v>
      </c>
      <c r="ET492" s="25">
        <v>326.63793103448273</v>
      </c>
      <c r="EU492" s="25">
        <v>416.41025641025641</v>
      </c>
      <c r="EV492" s="7">
        <v>0.98333333333333328</v>
      </c>
      <c r="EW492" s="7">
        <v>0.66666666666666663</v>
      </c>
      <c r="EX492" s="7">
        <v>0.82499999999999996</v>
      </c>
    </row>
    <row r="493" spans="1:154" x14ac:dyDescent="0.25">
      <c r="A493" s="5">
        <v>5027</v>
      </c>
      <c r="B493" s="7" t="s">
        <v>116</v>
      </c>
      <c r="C493" s="7" t="str">
        <f t="shared" si="218"/>
        <v>00</v>
      </c>
      <c r="D493" s="7">
        <f t="shared" si="219"/>
        <v>1900</v>
      </c>
      <c r="E493" s="7">
        <f t="shared" si="220"/>
        <v>2000</v>
      </c>
      <c r="F493" s="7">
        <f t="shared" si="221"/>
        <v>19</v>
      </c>
      <c r="G493" s="7" t="s">
        <v>447</v>
      </c>
      <c r="H493" s="7">
        <f t="shared" si="202"/>
        <v>1</v>
      </c>
      <c r="I493" s="7"/>
      <c r="J493" s="7" t="s">
        <v>470</v>
      </c>
      <c r="K493" s="7">
        <f t="shared" si="213"/>
        <v>1</v>
      </c>
      <c r="L493" s="7">
        <v>12</v>
      </c>
      <c r="M493" s="7" t="s">
        <v>495</v>
      </c>
      <c r="N493" s="7">
        <f t="shared" si="203"/>
        <v>1</v>
      </c>
      <c r="O493" s="7" t="s">
        <v>494</v>
      </c>
      <c r="P493" s="7">
        <f t="shared" si="215"/>
        <v>0</v>
      </c>
      <c r="Q493" s="7" t="s">
        <v>495</v>
      </c>
      <c r="R493" s="7">
        <f t="shared" si="216"/>
        <v>1</v>
      </c>
      <c r="S493" s="7" t="s">
        <v>501</v>
      </c>
      <c r="T493" s="7">
        <f t="shared" si="214"/>
        <v>1</v>
      </c>
      <c r="U493" s="7" t="s">
        <v>506</v>
      </c>
      <c r="V493" s="25">
        <v>53</v>
      </c>
      <c r="W493" s="25">
        <v>60</v>
      </c>
      <c r="X493" s="25">
        <v>29</v>
      </c>
      <c r="Y493" s="7">
        <f t="shared" si="212"/>
        <v>4</v>
      </c>
      <c r="Z493" s="7" t="s">
        <v>514</v>
      </c>
      <c r="AA493" s="7">
        <f t="shared" si="224"/>
        <v>6</v>
      </c>
      <c r="AB493" s="7">
        <v>0</v>
      </c>
      <c r="AC493" s="7">
        <v>0</v>
      </c>
      <c r="AD493" s="7">
        <v>9</v>
      </c>
      <c r="AE493" s="7">
        <v>0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7">
        <v>0</v>
      </c>
      <c r="AL493" s="7">
        <v>15</v>
      </c>
      <c r="AM493" s="7">
        <v>34</v>
      </c>
      <c r="AN493" s="7">
        <v>35</v>
      </c>
      <c r="AO493" s="7">
        <v>33</v>
      </c>
      <c r="AP493" s="7">
        <v>43</v>
      </c>
      <c r="AQ493" s="7">
        <v>13</v>
      </c>
      <c r="AR493" s="7">
        <v>36</v>
      </c>
      <c r="AS493" s="7">
        <v>0.95833333333333337</v>
      </c>
      <c r="AT493" s="8">
        <v>24</v>
      </c>
      <c r="AU493" s="8">
        <v>24</v>
      </c>
      <c r="AV493" s="8">
        <v>0.53333333333333333</v>
      </c>
      <c r="AW493" s="8">
        <v>0.53333333333333333</v>
      </c>
      <c r="AX493" s="8">
        <v>0.53333333333333333</v>
      </c>
      <c r="AY493" s="8">
        <v>683.73684210526312</v>
      </c>
      <c r="AZ493" s="8">
        <v>586.14285714285711</v>
      </c>
      <c r="BA493" s="8">
        <v>632.5</v>
      </c>
      <c r="BB493" s="8">
        <v>669.26086956521738</v>
      </c>
      <c r="BC493" s="8">
        <v>808.73913043478262</v>
      </c>
      <c r="BD493" s="8">
        <v>739</v>
      </c>
      <c r="BE493" s="8">
        <v>689.46511627906978</v>
      </c>
      <c r="BF493" s="8">
        <v>14.475972540045746</v>
      </c>
      <c r="BG493" s="8">
        <v>-222.59627329192551</v>
      </c>
      <c r="BH493" s="8">
        <v>-106.5</v>
      </c>
      <c r="BM493" s="7">
        <v>0.90789470000000005</v>
      </c>
      <c r="BN493" s="7">
        <v>0.9473684</v>
      </c>
      <c r="BO493" s="7">
        <v>0.9276316</v>
      </c>
      <c r="BP493" s="7">
        <v>448.29411764705901</v>
      </c>
      <c r="BQ493" s="7">
        <v>435.15942028985501</v>
      </c>
      <c r="BR493" s="7">
        <v>441.67883211678799</v>
      </c>
      <c r="BS493" s="7">
        <v>-13.1346973572038</v>
      </c>
      <c r="BT493" s="7">
        <v>4.0750596671715197E-2</v>
      </c>
      <c r="BU493" s="7">
        <v>9</v>
      </c>
      <c r="BV493" s="39">
        <v>45.402651201325639</v>
      </c>
      <c r="BW493" s="39">
        <v>32.488219850674184</v>
      </c>
      <c r="BX493" s="39">
        <v>34</v>
      </c>
      <c r="BY493" s="39">
        <v>-60.244407622203774</v>
      </c>
      <c r="BZ493" s="39">
        <v>48.123471530124803</v>
      </c>
      <c r="CA493" s="39">
        <v>34</v>
      </c>
      <c r="CB493">
        <v>0.5</v>
      </c>
      <c r="CC493">
        <v>0.7536409269064166</v>
      </c>
      <c r="CD493" s="7">
        <v>0.9</v>
      </c>
      <c r="CE493" s="25">
        <v>381</v>
      </c>
      <c r="CF493" s="25">
        <v>470.42857142857144</v>
      </c>
      <c r="CG493" s="7">
        <v>1</v>
      </c>
      <c r="CH493" s="7">
        <v>0.83333333333333337</v>
      </c>
      <c r="CI493" s="7">
        <v>0.91666666666666663</v>
      </c>
      <c r="CJ493" s="8">
        <v>3</v>
      </c>
      <c r="CK493" s="8" t="s">
        <v>504</v>
      </c>
      <c r="CL493" s="8">
        <f t="shared" si="205"/>
        <v>3</v>
      </c>
      <c r="CM493" s="8" t="s">
        <v>634</v>
      </c>
      <c r="CN493" s="8">
        <v>0</v>
      </c>
      <c r="CO493" s="8" t="s">
        <v>634</v>
      </c>
      <c r="CP493" s="8">
        <v>0</v>
      </c>
      <c r="CQ493" s="7" t="s">
        <v>637</v>
      </c>
      <c r="CR493" s="7">
        <v>1</v>
      </c>
      <c r="CS493" s="7">
        <v>5</v>
      </c>
      <c r="CT493" s="7">
        <v>1</v>
      </c>
      <c r="CU493" s="9"/>
      <c r="CV493" s="8">
        <v>3</v>
      </c>
      <c r="CW493" s="7">
        <v>1</v>
      </c>
      <c r="CX493" s="7">
        <f t="shared" si="206"/>
        <v>0</v>
      </c>
      <c r="CY493" s="7">
        <f t="shared" si="207"/>
        <v>0</v>
      </c>
      <c r="CZ493" s="7">
        <v>0</v>
      </c>
      <c r="DA493" s="7">
        <v>0</v>
      </c>
      <c r="DB493" s="7">
        <v>0</v>
      </c>
      <c r="DC493" s="7">
        <v>1</v>
      </c>
      <c r="DD493" s="7">
        <v>0</v>
      </c>
      <c r="DE493" s="7">
        <v>15</v>
      </c>
      <c r="DF493" s="8">
        <v>35</v>
      </c>
      <c r="DG493" s="7">
        <v>40</v>
      </c>
      <c r="DH493" s="8">
        <v>0.91666666666666663</v>
      </c>
      <c r="DI493" s="8">
        <v>23</v>
      </c>
      <c r="DJ493" s="8">
        <v>13</v>
      </c>
      <c r="DK493" s="8">
        <v>0.51111111111111107</v>
      </c>
      <c r="DL493" s="8">
        <f t="shared" si="217"/>
        <v>0.28888888888888886</v>
      </c>
      <c r="DM493" s="8">
        <f t="shared" si="222"/>
        <v>0.4</v>
      </c>
      <c r="DN493" s="8">
        <v>598.28571428571433</v>
      </c>
      <c r="DO493" s="8">
        <v>590.4375</v>
      </c>
      <c r="DP493" s="8">
        <v>593.54716981132071</v>
      </c>
      <c r="DQ493" s="8">
        <v>595.09090909090912</v>
      </c>
      <c r="DR493" s="8">
        <v>675.76923076923072</v>
      </c>
      <c r="DS493" s="8">
        <v>625.05714285714282</v>
      </c>
      <c r="DT493" s="8">
        <v>606.0795454545455</v>
      </c>
      <c r="DU493" s="8">
        <f t="shared" si="223"/>
        <v>3.1948051948052125</v>
      </c>
      <c r="DV493" s="8">
        <f t="shared" si="223"/>
        <v>-85.331730769230717</v>
      </c>
      <c r="DW493" s="8">
        <f t="shared" si="223"/>
        <v>-31.509973045822107</v>
      </c>
      <c r="EB493" s="7">
        <v>0.9736842</v>
      </c>
      <c r="EC493" s="7">
        <v>0.9736842</v>
      </c>
      <c r="ED493" s="7">
        <v>0.9736842</v>
      </c>
      <c r="EE493" s="7">
        <v>496.383561643836</v>
      </c>
      <c r="EF493" s="7">
        <v>502.71621621621603</v>
      </c>
      <c r="EG493" s="7">
        <v>499.57142857142901</v>
      </c>
      <c r="EH493" s="7">
        <v>6.3326545723805898</v>
      </c>
      <c r="EI493" s="7">
        <v>5.3571939877286201E-2</v>
      </c>
      <c r="EJ493" s="7">
        <v>3</v>
      </c>
      <c r="EK493">
        <v>62.120978120978144</v>
      </c>
      <c r="EL493">
        <v>35.93450359686117</v>
      </c>
      <c r="EM493">
        <v>42</v>
      </c>
      <c r="EN493">
        <v>-69.251525719267633</v>
      </c>
      <c r="EO493">
        <v>52.72110666943113</v>
      </c>
      <c r="EP493">
        <v>31</v>
      </c>
      <c r="EQ493">
        <v>0.57534246575342463</v>
      </c>
      <c r="ER493">
        <v>0.89703407218498898</v>
      </c>
      <c r="ES493" s="7">
        <v>0.91666666666666663</v>
      </c>
      <c r="ET493" s="25">
        <v>398.22033898305085</v>
      </c>
      <c r="EU493" s="25">
        <v>474.58823529411762</v>
      </c>
      <c r="EV493" s="7">
        <v>1</v>
      </c>
      <c r="EW493" s="7">
        <v>0.8666666666666667</v>
      </c>
      <c r="EX493" s="7">
        <v>0.93333333333333335</v>
      </c>
    </row>
    <row r="494" spans="1:154" x14ac:dyDescent="0.25">
      <c r="A494" s="5">
        <v>5028</v>
      </c>
      <c r="B494" s="7" t="s">
        <v>392</v>
      </c>
      <c r="C494" s="7" t="str">
        <f t="shared" si="218"/>
        <v>00</v>
      </c>
      <c r="D494" s="7">
        <f t="shared" si="219"/>
        <v>1900</v>
      </c>
      <c r="E494" s="7">
        <f t="shared" si="220"/>
        <v>2000</v>
      </c>
      <c r="F494" s="7">
        <f t="shared" si="221"/>
        <v>19</v>
      </c>
      <c r="G494" s="7" t="s">
        <v>447</v>
      </c>
      <c r="H494" s="7">
        <f t="shared" si="202"/>
        <v>1</v>
      </c>
      <c r="I494" s="7"/>
      <c r="J494" s="7" t="s">
        <v>470</v>
      </c>
      <c r="K494" s="7">
        <f t="shared" si="213"/>
        <v>1</v>
      </c>
      <c r="L494" s="7">
        <v>12</v>
      </c>
      <c r="M494" s="7" t="s">
        <v>495</v>
      </c>
      <c r="N494" s="7">
        <f t="shared" si="203"/>
        <v>1</v>
      </c>
      <c r="O494" s="7" t="s">
        <v>494</v>
      </c>
      <c r="P494" s="7">
        <f t="shared" si="215"/>
        <v>0</v>
      </c>
      <c r="Q494" s="7" t="s">
        <v>494</v>
      </c>
      <c r="R494" s="7">
        <f t="shared" si="216"/>
        <v>0</v>
      </c>
      <c r="S494" s="7" t="s">
        <v>501</v>
      </c>
      <c r="T494" s="7">
        <f t="shared" si="214"/>
        <v>1</v>
      </c>
      <c r="U494" s="7" t="s">
        <v>506</v>
      </c>
      <c r="V494" s="25">
        <v>55</v>
      </c>
      <c r="W494" s="25">
        <v>60</v>
      </c>
      <c r="X494" s="25">
        <v>34</v>
      </c>
      <c r="Y494" s="7">
        <f t="shared" si="212"/>
        <v>4</v>
      </c>
      <c r="Z494" s="7" t="s">
        <v>514</v>
      </c>
      <c r="AA494" s="7">
        <f t="shared" si="224"/>
        <v>6</v>
      </c>
      <c r="AB494" s="7">
        <v>0</v>
      </c>
      <c r="AC494" s="7">
        <v>0</v>
      </c>
      <c r="AD494" s="7">
        <v>9</v>
      </c>
      <c r="AE494" s="7">
        <v>0</v>
      </c>
      <c r="AF494" s="7">
        <v>0</v>
      </c>
      <c r="AG494" s="7">
        <v>0</v>
      </c>
      <c r="AH494" s="7">
        <v>0</v>
      </c>
      <c r="AI494" s="7">
        <v>0</v>
      </c>
      <c r="AJ494" s="7">
        <v>0</v>
      </c>
      <c r="AK494" s="7">
        <v>0</v>
      </c>
      <c r="AL494" s="7">
        <v>9</v>
      </c>
      <c r="AM494" s="7">
        <v>30</v>
      </c>
      <c r="AN494" s="7">
        <v>25</v>
      </c>
      <c r="AO494" s="7">
        <v>39</v>
      </c>
      <c r="AP494" s="7">
        <v>42</v>
      </c>
      <c r="AQ494" s="7">
        <v>10</v>
      </c>
      <c r="AR494" s="7">
        <v>41</v>
      </c>
      <c r="AS494" s="7">
        <v>0.95833333333333337</v>
      </c>
      <c r="AT494" s="8">
        <v>21</v>
      </c>
      <c r="AU494" s="8">
        <v>25</v>
      </c>
      <c r="AV494" s="8">
        <v>0.46666666666666667</v>
      </c>
      <c r="AW494" s="8">
        <v>0.55555555555555558</v>
      </c>
      <c r="AX494" s="8">
        <v>0.51111111111111107</v>
      </c>
      <c r="AY494" s="8">
        <v>752.68421052631584</v>
      </c>
      <c r="AZ494" s="8">
        <v>911.88888888888891</v>
      </c>
      <c r="BA494" s="8">
        <v>830.1351351351351</v>
      </c>
      <c r="BB494" s="8">
        <v>1006.3684210526316</v>
      </c>
      <c r="BC494" s="8">
        <v>856.47826086956525</v>
      </c>
      <c r="BD494" s="8">
        <v>924.28571428571433</v>
      </c>
      <c r="BE494" s="8">
        <v>880.18987341772151</v>
      </c>
      <c r="BF494" s="8">
        <v>-253.68421052631572</v>
      </c>
      <c r="BG494" s="8">
        <v>55.410628019323667</v>
      </c>
      <c r="BH494" s="8">
        <v>-94.150579150579233</v>
      </c>
      <c r="BI494" s="7">
        <v>440</v>
      </c>
      <c r="BJ494" s="7">
        <v>411</v>
      </c>
      <c r="BK494" s="7">
        <v>2503.4666666666667</v>
      </c>
      <c r="BL494" s="7">
        <v>2594.5333333333333</v>
      </c>
      <c r="BM494" s="7">
        <v>1</v>
      </c>
      <c r="BN494" s="7">
        <v>1</v>
      </c>
      <c r="BO494" s="7">
        <v>1</v>
      </c>
      <c r="BP494" s="7">
        <v>478.93243243243199</v>
      </c>
      <c r="BQ494" s="7">
        <v>485.12162162162201</v>
      </c>
      <c r="BR494" s="7">
        <v>482.02702702702697</v>
      </c>
      <c r="BS494" s="7">
        <v>6.1891891891891602</v>
      </c>
      <c r="BT494" s="7">
        <v>3.2654063639938898E-2</v>
      </c>
      <c r="BU494" s="7">
        <v>2</v>
      </c>
      <c r="BV494" s="39">
        <v>43.370476190476175</v>
      </c>
      <c r="BW494" s="39">
        <v>24.791340105320796</v>
      </c>
      <c r="BX494" s="39">
        <v>42</v>
      </c>
      <c r="BY494" s="39">
        <v>-35.924166666666679</v>
      </c>
      <c r="BZ494" s="39">
        <v>35.804973030991086</v>
      </c>
      <c r="CA494" s="39">
        <v>32</v>
      </c>
      <c r="CB494">
        <v>0.56756756756756754</v>
      </c>
      <c r="CC494">
        <v>1.2072785596643716</v>
      </c>
      <c r="CD494" s="7">
        <v>0.95833333333333337</v>
      </c>
      <c r="CE494" s="25">
        <v>409.10169491525426</v>
      </c>
      <c r="CF494" s="25">
        <v>495.92857142857144</v>
      </c>
      <c r="CG494" s="7">
        <v>0.98333333333333328</v>
      </c>
      <c r="CH494" s="7">
        <v>0.95</v>
      </c>
      <c r="CI494" s="7">
        <v>0.96666666666666667</v>
      </c>
      <c r="CJ494" s="8">
        <v>3</v>
      </c>
      <c r="CK494" s="15" t="s">
        <v>507</v>
      </c>
      <c r="CL494" s="8">
        <f t="shared" si="205"/>
        <v>2</v>
      </c>
      <c r="CM494" s="15" t="s">
        <v>634</v>
      </c>
      <c r="CN494" s="8">
        <v>0</v>
      </c>
      <c r="CO494" s="15" t="s">
        <v>634</v>
      </c>
      <c r="CP494" s="8">
        <v>0</v>
      </c>
      <c r="CQ494" s="15" t="s">
        <v>642</v>
      </c>
      <c r="CR494" s="7">
        <v>3</v>
      </c>
      <c r="CS494" s="7">
        <v>5</v>
      </c>
      <c r="CT494" s="7">
        <v>0</v>
      </c>
      <c r="CU494" s="8">
        <v>9</v>
      </c>
      <c r="CV494" s="8">
        <v>0</v>
      </c>
      <c r="CW494" s="15">
        <v>0</v>
      </c>
      <c r="CX494" s="7">
        <f t="shared" si="206"/>
        <v>0</v>
      </c>
      <c r="CY494" s="7">
        <f t="shared" si="207"/>
        <v>0</v>
      </c>
      <c r="CZ494" s="7">
        <v>0</v>
      </c>
      <c r="DA494" s="7">
        <v>0</v>
      </c>
      <c r="DB494" s="7">
        <v>0</v>
      </c>
      <c r="DC494" s="7">
        <v>0</v>
      </c>
      <c r="DD494" s="7">
        <v>0</v>
      </c>
      <c r="DE494" s="7">
        <v>10</v>
      </c>
      <c r="DF494" s="8">
        <v>30</v>
      </c>
      <c r="DG494" s="7">
        <v>40</v>
      </c>
      <c r="DH494" s="8">
        <v>1</v>
      </c>
      <c r="DI494" s="8">
        <v>19</v>
      </c>
      <c r="DJ494" s="8">
        <v>27</v>
      </c>
      <c r="DK494" s="8">
        <v>0.42222222222222222</v>
      </c>
      <c r="DL494" s="8">
        <f t="shared" si="217"/>
        <v>0.6</v>
      </c>
      <c r="DM494" s="8">
        <f t="shared" si="222"/>
        <v>0.51111111111111107</v>
      </c>
      <c r="DN494" s="8">
        <v>702.24</v>
      </c>
      <c r="DO494" s="8">
        <v>759.27777777777783</v>
      </c>
      <c r="DP494" s="8">
        <v>726.11627906976742</v>
      </c>
      <c r="DQ494" s="8">
        <v>695</v>
      </c>
      <c r="DR494" s="8">
        <v>656.24</v>
      </c>
      <c r="DS494" s="8">
        <v>672.46511627906978</v>
      </c>
      <c r="DT494" s="8">
        <v>699.29069767441865</v>
      </c>
      <c r="DU494" s="8">
        <f t="shared" si="223"/>
        <v>7.2400000000000091</v>
      </c>
      <c r="DV494" s="8">
        <f t="shared" si="223"/>
        <v>103.03777777777782</v>
      </c>
      <c r="DW494" s="8">
        <f t="shared" si="223"/>
        <v>53.65116279069764</v>
      </c>
      <c r="EB494" s="7">
        <v>0.98684210000000006</v>
      </c>
      <c r="EC494" s="7">
        <v>1</v>
      </c>
      <c r="ED494" s="7">
        <v>0.99342109999999995</v>
      </c>
      <c r="EE494" s="7">
        <v>449.972222222222</v>
      </c>
      <c r="EF494" s="7">
        <v>461.26027397260299</v>
      </c>
      <c r="EG494" s="7">
        <v>455.65517241379303</v>
      </c>
      <c r="EH494" s="7">
        <v>11.2880517503805</v>
      </c>
      <c r="EI494" s="7">
        <v>2.98212768140633E-2</v>
      </c>
      <c r="EJ494" s="7">
        <v>4</v>
      </c>
      <c r="EK494">
        <v>42.84563982626134</v>
      </c>
      <c r="EL494">
        <v>29.537884404778392</v>
      </c>
      <c r="EM494">
        <v>41</v>
      </c>
      <c r="EN494">
        <v>-38.497301784972962</v>
      </c>
      <c r="EO494">
        <v>42.105229145508495</v>
      </c>
      <c r="EP494">
        <v>33</v>
      </c>
      <c r="EQ494">
        <v>0.55405405405405406</v>
      </c>
      <c r="ER494">
        <v>1.1129517612838442</v>
      </c>
      <c r="ES494" s="7">
        <v>0.97499999999999998</v>
      </c>
      <c r="ET494" s="25">
        <v>375.7</v>
      </c>
      <c r="EU494" s="25">
        <v>485.70175438596493</v>
      </c>
      <c r="EV494" s="7">
        <v>1</v>
      </c>
      <c r="EW494" s="7">
        <v>0.95</v>
      </c>
      <c r="EX494" s="7">
        <v>0.97499999999999998</v>
      </c>
    </row>
    <row r="495" spans="1:154" x14ac:dyDescent="0.25">
      <c r="A495" s="5">
        <v>5029</v>
      </c>
      <c r="B495" s="7" t="s">
        <v>393</v>
      </c>
      <c r="C495" s="7" t="str">
        <f t="shared" si="218"/>
        <v>99</v>
      </c>
      <c r="D495" s="7">
        <f t="shared" si="219"/>
        <v>1999</v>
      </c>
      <c r="E495" s="7">
        <f t="shared" si="220"/>
        <v>1999</v>
      </c>
      <c r="F495" s="7">
        <f t="shared" si="221"/>
        <v>20</v>
      </c>
      <c r="G495" s="7" t="s">
        <v>460</v>
      </c>
      <c r="H495" s="7">
        <f t="shared" si="202"/>
        <v>0</v>
      </c>
      <c r="I495" s="7">
        <v>2018</v>
      </c>
      <c r="J495" s="7" t="s">
        <v>472</v>
      </c>
      <c r="K495" s="7">
        <f t="shared" si="213"/>
        <v>0</v>
      </c>
      <c r="L495" s="7">
        <v>12</v>
      </c>
      <c r="M495" s="7" t="s">
        <v>495</v>
      </c>
      <c r="N495" s="7">
        <f t="shared" si="203"/>
        <v>1</v>
      </c>
      <c r="O495" s="7" t="s">
        <v>494</v>
      </c>
      <c r="P495" s="7">
        <f t="shared" si="215"/>
        <v>0</v>
      </c>
      <c r="Q495" s="7" t="s">
        <v>494</v>
      </c>
      <c r="R495" s="7">
        <f t="shared" si="216"/>
        <v>0</v>
      </c>
      <c r="S495" s="7" t="s">
        <v>501</v>
      </c>
      <c r="T495" s="7">
        <f t="shared" si="214"/>
        <v>1</v>
      </c>
      <c r="U495" s="7" t="s">
        <v>506</v>
      </c>
      <c r="V495" s="25">
        <v>56</v>
      </c>
      <c r="W495" s="25">
        <v>90</v>
      </c>
      <c r="X495" s="7" t="s">
        <v>527</v>
      </c>
      <c r="Y495" s="7">
        <f t="shared" si="212"/>
        <v>4</v>
      </c>
      <c r="Z495" s="7" t="s">
        <v>514</v>
      </c>
      <c r="AA495" s="7">
        <f t="shared" si="224"/>
        <v>6</v>
      </c>
      <c r="AB495" s="7">
        <v>1</v>
      </c>
      <c r="AC495" s="7">
        <v>4.6666666666666661</v>
      </c>
      <c r="AD495" s="10"/>
      <c r="AE495" s="7">
        <v>5.2631578947368416</v>
      </c>
      <c r="AF495" s="7">
        <v>0</v>
      </c>
      <c r="AG495" s="7">
        <v>3</v>
      </c>
      <c r="AH495" s="7">
        <v>1</v>
      </c>
      <c r="AI495" s="7">
        <v>1</v>
      </c>
      <c r="AJ495" s="7">
        <v>0</v>
      </c>
      <c r="AK495" s="7">
        <v>1</v>
      </c>
      <c r="AL495" s="7">
        <v>12</v>
      </c>
      <c r="AM495" s="7">
        <v>31</v>
      </c>
      <c r="AN495" s="7">
        <v>28</v>
      </c>
      <c r="AO495" s="7">
        <v>40</v>
      </c>
      <c r="AP495" s="7">
        <v>35</v>
      </c>
      <c r="AQ495" s="7">
        <v>22</v>
      </c>
      <c r="AR495" s="7">
        <v>37</v>
      </c>
      <c r="AS495" s="7">
        <v>0.95833333333333337</v>
      </c>
      <c r="AT495" s="8">
        <v>23</v>
      </c>
      <c r="AU495" s="8">
        <v>31</v>
      </c>
      <c r="AV495" s="8">
        <v>0.51111111111111107</v>
      </c>
      <c r="AW495" s="8">
        <v>0.68888888888888888</v>
      </c>
      <c r="AX495" s="8">
        <v>0.6</v>
      </c>
      <c r="AY495" s="8">
        <v>731.4545454545455</v>
      </c>
      <c r="AZ495" s="8">
        <v>773.14285714285711</v>
      </c>
      <c r="BA495" s="8">
        <v>747.66666666666663</v>
      </c>
      <c r="BB495" s="8">
        <v>776.82608695652175</v>
      </c>
      <c r="BC495" s="8">
        <v>721.9</v>
      </c>
      <c r="BD495" s="8">
        <v>745.7358490566038</v>
      </c>
      <c r="BE495" s="8">
        <v>746.51685393258424</v>
      </c>
      <c r="BF495" s="8">
        <v>-45.371541501976253</v>
      </c>
      <c r="BG495" s="8">
        <v>51.242857142857133</v>
      </c>
      <c r="BH495" s="8">
        <v>1.9308176100628316</v>
      </c>
      <c r="BM495" s="7">
        <v>0.9210526</v>
      </c>
      <c r="BN495" s="7">
        <v>0.90789470000000005</v>
      </c>
      <c r="BO495" s="7">
        <v>0.91447369999999994</v>
      </c>
      <c r="BP495" s="7">
        <v>400.808823529412</v>
      </c>
      <c r="BQ495" s="7">
        <v>397.716417910448</v>
      </c>
      <c r="BR495" s="7">
        <v>399.27407407407401</v>
      </c>
      <c r="BS495" s="7">
        <v>-3.0924056189639901</v>
      </c>
      <c r="BT495" s="7">
        <v>4.0278694558804902E-2</v>
      </c>
      <c r="BU495" s="7">
        <v>11</v>
      </c>
      <c r="BV495" s="39">
        <v>31.662363856393689</v>
      </c>
      <c r="BW495" s="39">
        <v>19.809833684099292</v>
      </c>
      <c r="BX495" s="39">
        <v>37</v>
      </c>
      <c r="BY495" s="39">
        <v>-52.010854816824995</v>
      </c>
      <c r="BZ495" s="39">
        <v>45.204768270395547</v>
      </c>
      <c r="CA495" s="39">
        <v>33</v>
      </c>
      <c r="CB495">
        <v>0.52857142857142858</v>
      </c>
      <c r="CC495">
        <v>0.60876453517067031</v>
      </c>
      <c r="CD495" s="7">
        <v>0.96666666666666667</v>
      </c>
      <c r="CE495" s="25">
        <v>396.91525423728814</v>
      </c>
      <c r="CF495" s="25">
        <v>473.87719298245617</v>
      </c>
      <c r="CG495" s="7">
        <v>1</v>
      </c>
      <c r="CH495" s="7">
        <v>0.98333333333333328</v>
      </c>
      <c r="CI495" s="7">
        <v>0.9916666666666667</v>
      </c>
      <c r="CJ495" s="8">
        <v>3</v>
      </c>
      <c r="CK495" s="8" t="s">
        <v>508</v>
      </c>
      <c r="CL495" s="8">
        <f t="shared" si="205"/>
        <v>1</v>
      </c>
      <c r="CM495" s="8" t="s">
        <v>640</v>
      </c>
      <c r="CN495" s="8">
        <v>3</v>
      </c>
      <c r="CO495" s="8" t="s">
        <v>639</v>
      </c>
      <c r="CP495" s="8">
        <v>1</v>
      </c>
      <c r="CQ495" s="7" t="s">
        <v>642</v>
      </c>
      <c r="CR495" s="7">
        <v>3</v>
      </c>
      <c r="CS495" s="7">
        <v>15</v>
      </c>
      <c r="CT495" s="7">
        <v>16</v>
      </c>
      <c r="CU495" s="8">
        <v>2</v>
      </c>
      <c r="CV495" s="8">
        <v>3</v>
      </c>
      <c r="CW495" s="7">
        <v>12.631578947368421</v>
      </c>
      <c r="CX495" s="7">
        <f t="shared" si="206"/>
        <v>0</v>
      </c>
      <c r="CY495" s="7">
        <f t="shared" si="207"/>
        <v>0</v>
      </c>
      <c r="CZ495" s="7">
        <v>0</v>
      </c>
      <c r="DA495" s="7">
        <v>0</v>
      </c>
      <c r="DB495" s="7">
        <v>5.8333333333333339</v>
      </c>
      <c r="DC495" s="7">
        <v>7</v>
      </c>
      <c r="DD495" s="7">
        <v>0</v>
      </c>
      <c r="DE495" s="7">
        <v>18</v>
      </c>
      <c r="DF495" s="8">
        <v>16</v>
      </c>
      <c r="DG495" s="7">
        <v>40</v>
      </c>
      <c r="DH495" s="8">
        <v>0.95833333333333337</v>
      </c>
      <c r="DI495" s="8">
        <v>27</v>
      </c>
      <c r="DJ495" s="8">
        <v>31</v>
      </c>
      <c r="DK495" s="8">
        <v>0.6</v>
      </c>
      <c r="DL495" s="8">
        <f t="shared" si="217"/>
        <v>0.68888888888888888</v>
      </c>
      <c r="DM495" s="8">
        <f t="shared" si="222"/>
        <v>0.64444444444444449</v>
      </c>
      <c r="DN495" s="8">
        <v>670.11111111111109</v>
      </c>
      <c r="DO495" s="8">
        <v>667.41666666666663</v>
      </c>
      <c r="DP495" s="8">
        <v>669.0333333333333</v>
      </c>
      <c r="DQ495" s="8">
        <v>668.26923076923072</v>
      </c>
      <c r="DR495" s="8">
        <v>615.35483870967744</v>
      </c>
      <c r="DS495" s="8">
        <v>639.49122807017545</v>
      </c>
      <c r="DT495" s="8">
        <v>649.67816091954023</v>
      </c>
      <c r="DU495" s="8">
        <f t="shared" si="223"/>
        <v>1.8418803418803691</v>
      </c>
      <c r="DV495" s="8">
        <f t="shared" si="223"/>
        <v>52.061827956989191</v>
      </c>
      <c r="DW495" s="8">
        <f t="shared" si="223"/>
        <v>29.54210526315785</v>
      </c>
      <c r="EB495" s="7">
        <v>0.78947369999999994</v>
      </c>
      <c r="EC495" s="7">
        <v>0.88157890000000005</v>
      </c>
      <c r="ED495" s="7">
        <v>0.83552630000000006</v>
      </c>
      <c r="EE495" s="7">
        <v>429.70689655172401</v>
      </c>
      <c r="EF495" s="7">
        <v>413.29230769230799</v>
      </c>
      <c r="EG495" s="7">
        <v>421.032520325203</v>
      </c>
      <c r="EH495" s="7">
        <v>-16.414588859416401</v>
      </c>
      <c r="EI495" s="7">
        <v>5.01502625048846E-2</v>
      </c>
      <c r="EJ495" s="7">
        <v>19</v>
      </c>
      <c r="EK495">
        <v>32.810826210826242</v>
      </c>
      <c r="EL495">
        <v>24.051442353561505</v>
      </c>
      <c r="EM495">
        <v>27</v>
      </c>
      <c r="EN495">
        <v>-68.465268065268063</v>
      </c>
      <c r="EO495">
        <v>58.830022382428062</v>
      </c>
      <c r="EP495">
        <v>33</v>
      </c>
      <c r="EQ495">
        <v>0.45</v>
      </c>
      <c r="ER495">
        <v>0.47923315190335081</v>
      </c>
      <c r="ES495" s="7">
        <v>0.94166666666666665</v>
      </c>
      <c r="ET495" s="25">
        <v>406.89655172413791</v>
      </c>
      <c r="EU495" s="25">
        <v>484.78181818181821</v>
      </c>
      <c r="EV495" s="7">
        <v>1</v>
      </c>
      <c r="EW495" s="7">
        <v>0.93333333333333335</v>
      </c>
      <c r="EX495" s="7">
        <v>0.96666666666666667</v>
      </c>
    </row>
    <row r="496" spans="1:154" x14ac:dyDescent="0.25">
      <c r="A496" s="5">
        <v>5030</v>
      </c>
      <c r="B496" s="7" t="s">
        <v>394</v>
      </c>
      <c r="C496" s="7" t="str">
        <f t="shared" si="218"/>
        <v>99</v>
      </c>
      <c r="D496" s="7">
        <f t="shared" si="219"/>
        <v>1999</v>
      </c>
      <c r="E496" s="7">
        <f t="shared" si="220"/>
        <v>1999</v>
      </c>
      <c r="F496" s="7">
        <f t="shared" si="221"/>
        <v>20</v>
      </c>
      <c r="G496" s="7" t="s">
        <v>447</v>
      </c>
      <c r="H496" s="7">
        <f t="shared" si="202"/>
        <v>1</v>
      </c>
      <c r="I496" s="7"/>
      <c r="J496" s="7" t="s">
        <v>470</v>
      </c>
      <c r="K496" s="7">
        <f t="shared" si="213"/>
        <v>1</v>
      </c>
      <c r="L496" s="7">
        <v>12</v>
      </c>
      <c r="M496" s="7" t="s">
        <v>495</v>
      </c>
      <c r="N496" s="7">
        <f t="shared" si="203"/>
        <v>1</v>
      </c>
      <c r="O496" s="7" t="s">
        <v>494</v>
      </c>
      <c r="P496" s="7">
        <f t="shared" si="215"/>
        <v>0</v>
      </c>
      <c r="Q496" s="7" t="s">
        <v>494</v>
      </c>
      <c r="R496" s="7">
        <f t="shared" si="216"/>
        <v>0</v>
      </c>
      <c r="S496" s="7" t="s">
        <v>501</v>
      </c>
      <c r="T496" s="7">
        <f t="shared" si="214"/>
        <v>1</v>
      </c>
      <c r="U496" s="7" t="s">
        <v>504</v>
      </c>
      <c r="V496" s="25">
        <v>54</v>
      </c>
      <c r="W496" s="25">
        <v>70</v>
      </c>
      <c r="X496" s="25">
        <v>26</v>
      </c>
      <c r="Y496" s="7">
        <f t="shared" si="212"/>
        <v>3</v>
      </c>
      <c r="Z496" s="7" t="s">
        <v>513</v>
      </c>
      <c r="AA496" s="7">
        <f t="shared" si="224"/>
        <v>5</v>
      </c>
      <c r="AB496" s="7">
        <v>1</v>
      </c>
      <c r="AC496" s="7">
        <v>0</v>
      </c>
      <c r="AD496" s="7">
        <v>9</v>
      </c>
      <c r="AE496" s="7">
        <v>0</v>
      </c>
      <c r="AF496" s="7">
        <v>0</v>
      </c>
      <c r="AG496" s="7">
        <v>0</v>
      </c>
      <c r="AH496" s="7">
        <v>0</v>
      </c>
      <c r="AI496" s="7">
        <v>0</v>
      </c>
      <c r="AJ496" s="7">
        <v>0</v>
      </c>
      <c r="AK496" s="7">
        <v>0</v>
      </c>
      <c r="AL496" s="7">
        <v>15</v>
      </c>
      <c r="AM496" s="7">
        <v>30</v>
      </c>
      <c r="AN496" s="7">
        <v>28</v>
      </c>
      <c r="AO496" s="7">
        <v>40</v>
      </c>
      <c r="AP496" s="7">
        <v>36</v>
      </c>
      <c r="AQ496" s="7">
        <v>17</v>
      </c>
      <c r="AR496" s="7">
        <v>39</v>
      </c>
      <c r="AS496" s="7">
        <v>1</v>
      </c>
      <c r="AT496" s="8">
        <v>29</v>
      </c>
      <c r="AU496" s="8">
        <v>28</v>
      </c>
      <c r="AV496" s="8">
        <v>0.64444444444444449</v>
      </c>
      <c r="AW496" s="8">
        <v>0.62222222222222223</v>
      </c>
      <c r="AX496" s="8">
        <v>0.6333333333333333</v>
      </c>
      <c r="AY496" s="8">
        <v>605.125</v>
      </c>
      <c r="AZ496" s="8">
        <v>670.82352941176475</v>
      </c>
      <c r="BA496" s="8">
        <v>638.969696969697</v>
      </c>
      <c r="BB496" s="8">
        <v>611.41379310344826</v>
      </c>
      <c r="BC496" s="8">
        <v>596.22222222222217</v>
      </c>
      <c r="BD496" s="8">
        <v>604.08928571428567</v>
      </c>
      <c r="BE496" s="8">
        <v>617.02247191011236</v>
      </c>
      <c r="BF496" s="8">
        <v>-6.2887931034482563</v>
      </c>
      <c r="BG496" s="8">
        <v>74.601307189542581</v>
      </c>
      <c r="BH496" s="8">
        <v>34.880411255411332</v>
      </c>
      <c r="BM496" s="7">
        <v>0.9473684</v>
      </c>
      <c r="BN496" s="7">
        <v>0.9210526</v>
      </c>
      <c r="BO496" s="7">
        <v>0.93421050000000005</v>
      </c>
      <c r="BP496" s="7">
        <v>459.857142857143</v>
      </c>
      <c r="BQ496" s="7">
        <v>463.55223880596998</v>
      </c>
      <c r="BR496" s="7">
        <v>461.664233576642</v>
      </c>
      <c r="BS496" s="7">
        <v>3.6950959488273201</v>
      </c>
      <c r="BT496" s="7">
        <v>4.6163440260376699E-2</v>
      </c>
      <c r="BU496" s="7">
        <v>9</v>
      </c>
      <c r="BV496" s="39">
        <v>47.064705882352925</v>
      </c>
      <c r="BW496" s="39">
        <v>26.761866526832559</v>
      </c>
      <c r="BX496" s="39">
        <v>40</v>
      </c>
      <c r="BY496" s="39">
        <v>-52.485294117647072</v>
      </c>
      <c r="BZ496" s="39">
        <v>43.639283871005411</v>
      </c>
      <c r="CA496" s="39">
        <v>31</v>
      </c>
      <c r="CB496">
        <v>0.56338028169014087</v>
      </c>
      <c r="CC496">
        <v>0.89672177080414628</v>
      </c>
      <c r="CD496" s="7">
        <v>0.92500000000000004</v>
      </c>
      <c r="CE496" s="25">
        <v>420.79310344827587</v>
      </c>
      <c r="CF496" s="25">
        <v>491.90566037735852</v>
      </c>
      <c r="CG496" s="7">
        <v>1</v>
      </c>
      <c r="CH496" s="7">
        <v>0.9</v>
      </c>
      <c r="CI496" s="7">
        <v>0.95</v>
      </c>
      <c r="CJ496" s="8">
        <v>3</v>
      </c>
      <c r="CK496" s="8" t="s">
        <v>504</v>
      </c>
      <c r="CL496" s="8">
        <f t="shared" si="205"/>
        <v>3</v>
      </c>
      <c r="CM496" s="8" t="s">
        <v>634</v>
      </c>
      <c r="CN496" s="8">
        <v>0</v>
      </c>
      <c r="CO496" s="8" t="s">
        <v>634</v>
      </c>
      <c r="CP496" s="8">
        <v>0</v>
      </c>
      <c r="CQ496" s="7" t="s">
        <v>637</v>
      </c>
      <c r="CR496" s="7">
        <v>1</v>
      </c>
      <c r="CS496" s="7">
        <v>0</v>
      </c>
      <c r="CT496" s="7">
        <v>1</v>
      </c>
      <c r="CU496" s="8">
        <v>1</v>
      </c>
      <c r="CV496" s="8">
        <v>1</v>
      </c>
      <c r="CW496" s="7">
        <v>0</v>
      </c>
      <c r="CX496" s="7">
        <f t="shared" si="206"/>
        <v>0</v>
      </c>
      <c r="CY496" s="7">
        <f t="shared" si="207"/>
        <v>0</v>
      </c>
      <c r="CZ496" s="7">
        <v>0</v>
      </c>
      <c r="DA496" s="7">
        <v>0</v>
      </c>
      <c r="DB496" s="7">
        <v>0</v>
      </c>
      <c r="DC496" s="7">
        <v>0</v>
      </c>
      <c r="DD496" s="7">
        <v>0</v>
      </c>
      <c r="DE496" s="7">
        <v>23</v>
      </c>
      <c r="DF496" s="8">
        <v>30</v>
      </c>
      <c r="DG496" s="7">
        <v>37</v>
      </c>
      <c r="DH496" s="8">
        <v>1</v>
      </c>
      <c r="DI496" s="8">
        <v>24</v>
      </c>
      <c r="DJ496" s="8">
        <v>26</v>
      </c>
      <c r="DK496" s="8">
        <v>0.53333333333333333</v>
      </c>
      <c r="DL496" s="8">
        <f t="shared" si="217"/>
        <v>0.57777777777777772</v>
      </c>
      <c r="DM496" s="8">
        <f t="shared" si="222"/>
        <v>0.55555555555555558</v>
      </c>
      <c r="DN496" s="8">
        <v>643.5</v>
      </c>
      <c r="DO496" s="8">
        <v>757.21052631578948</v>
      </c>
      <c r="DP496" s="8">
        <v>698.89743589743591</v>
      </c>
      <c r="DQ496" s="8">
        <v>641.75</v>
      </c>
      <c r="DR496" s="8">
        <v>700.27272727272725</v>
      </c>
      <c r="DS496" s="8">
        <v>669.73913043478262</v>
      </c>
      <c r="DT496" s="8">
        <v>683.11764705882354</v>
      </c>
      <c r="DU496" s="8">
        <f t="shared" si="223"/>
        <v>1.75</v>
      </c>
      <c r="DV496" s="8">
        <f t="shared" si="223"/>
        <v>56.937799043062228</v>
      </c>
      <c r="DW496" s="8">
        <f t="shared" si="223"/>
        <v>29.158305462653288</v>
      </c>
      <c r="EB496" s="7">
        <v>0.93421050000000005</v>
      </c>
      <c r="EC496" s="7">
        <v>0.9473684</v>
      </c>
      <c r="ED496" s="7">
        <v>0.94078949999999995</v>
      </c>
      <c r="EE496" s="7">
        <v>473.88571428571402</v>
      </c>
      <c r="EF496" s="7">
        <v>462.09859154929597</v>
      </c>
      <c r="EG496" s="7">
        <v>467.95035460992898</v>
      </c>
      <c r="EH496" s="7">
        <v>-11.787122736418601</v>
      </c>
      <c r="EI496" s="7">
        <v>5.4201987579181897E-2</v>
      </c>
      <c r="EJ496" s="7">
        <v>7</v>
      </c>
      <c r="EK496">
        <v>43.128472222222186</v>
      </c>
      <c r="EL496">
        <v>28.487644662862234</v>
      </c>
      <c r="EM496">
        <v>32</v>
      </c>
      <c r="EN496">
        <v>-57.370726495726537</v>
      </c>
      <c r="EO496">
        <v>50.062498743147273</v>
      </c>
      <c r="EP496">
        <v>39</v>
      </c>
      <c r="EQ496">
        <v>0.45070422535211269</v>
      </c>
      <c r="ER496">
        <v>0.75175049814707795</v>
      </c>
      <c r="ES496" s="7">
        <v>0.96666666666666667</v>
      </c>
      <c r="ET496" s="25">
        <v>454.82758620689657</v>
      </c>
      <c r="EU496" s="25">
        <v>516.39655172413791</v>
      </c>
      <c r="EV496" s="7">
        <v>0.98333333333333328</v>
      </c>
      <c r="EW496" s="7">
        <v>0.96666666666666667</v>
      </c>
      <c r="EX496" s="7">
        <v>0.97499999999999998</v>
      </c>
    </row>
    <row r="497" spans="1:154" x14ac:dyDescent="0.25">
      <c r="A497" s="5">
        <v>5031</v>
      </c>
      <c r="B497" s="7" t="s">
        <v>291</v>
      </c>
      <c r="C497" s="7" t="str">
        <f t="shared" si="218"/>
        <v>00</v>
      </c>
      <c r="D497" s="7">
        <f t="shared" si="219"/>
        <v>1900</v>
      </c>
      <c r="E497" s="7">
        <f t="shared" si="220"/>
        <v>2000</v>
      </c>
      <c r="F497" s="7">
        <f t="shared" si="221"/>
        <v>19</v>
      </c>
      <c r="G497" s="7" t="s">
        <v>447</v>
      </c>
      <c r="H497" s="7">
        <f t="shared" si="202"/>
        <v>1</v>
      </c>
      <c r="I497" s="7"/>
      <c r="J497" s="7" t="s">
        <v>470</v>
      </c>
      <c r="K497" s="7">
        <f t="shared" si="213"/>
        <v>1</v>
      </c>
      <c r="L497" s="7">
        <v>12</v>
      </c>
      <c r="M497" s="7" t="s">
        <v>495</v>
      </c>
      <c r="N497" s="7">
        <f t="shared" si="203"/>
        <v>1</v>
      </c>
      <c r="O497" s="7" t="s">
        <v>494</v>
      </c>
      <c r="P497" s="7">
        <f t="shared" si="215"/>
        <v>0</v>
      </c>
      <c r="Q497" s="7" t="s">
        <v>495</v>
      </c>
      <c r="R497" s="7">
        <f t="shared" si="216"/>
        <v>1</v>
      </c>
      <c r="S497" s="7" t="s">
        <v>501</v>
      </c>
      <c r="T497" s="7">
        <f t="shared" si="214"/>
        <v>1</v>
      </c>
      <c r="U497" s="7" t="s">
        <v>508</v>
      </c>
      <c r="V497" s="25">
        <v>51</v>
      </c>
      <c r="W497" s="25">
        <v>50</v>
      </c>
      <c r="X497" s="25">
        <v>26</v>
      </c>
      <c r="Y497" s="7">
        <f t="shared" si="212"/>
        <v>1</v>
      </c>
      <c r="Z497" s="7" t="s">
        <v>514</v>
      </c>
      <c r="AA497" s="7">
        <f t="shared" si="224"/>
        <v>6</v>
      </c>
      <c r="AB497" s="7">
        <v>9</v>
      </c>
      <c r="AC497" s="7">
        <v>8</v>
      </c>
      <c r="AD497" s="7">
        <v>0</v>
      </c>
      <c r="AE497" s="7">
        <v>16</v>
      </c>
      <c r="AF497" s="7">
        <v>1</v>
      </c>
      <c r="AG497" s="7">
        <v>0</v>
      </c>
      <c r="AH497" s="7">
        <v>4</v>
      </c>
      <c r="AI497" s="7">
        <v>11</v>
      </c>
      <c r="AJ497" s="7">
        <v>0</v>
      </c>
      <c r="AK497" s="7">
        <v>3</v>
      </c>
      <c r="AL497" s="7">
        <v>19</v>
      </c>
      <c r="AM497" s="7">
        <v>20</v>
      </c>
      <c r="AN497" s="7">
        <v>19</v>
      </c>
      <c r="AO497" s="7">
        <v>40</v>
      </c>
      <c r="AP497" s="7">
        <v>31</v>
      </c>
      <c r="AQ497" s="7">
        <v>26</v>
      </c>
      <c r="AR497" s="7">
        <v>29</v>
      </c>
      <c r="AS497" s="7">
        <v>0.91666666666666663</v>
      </c>
      <c r="AT497" s="8">
        <v>28</v>
      </c>
      <c r="AU497" s="8">
        <v>26</v>
      </c>
      <c r="AV497" s="8">
        <v>0.62222222222222223</v>
      </c>
      <c r="AW497" s="8">
        <v>0.57777777777777772</v>
      </c>
      <c r="AX497" s="8">
        <v>0.6</v>
      </c>
      <c r="AY497" s="8">
        <v>541.76470588235293</v>
      </c>
      <c r="AZ497" s="8">
        <v>653.94444444444446</v>
      </c>
      <c r="BA497" s="8">
        <v>599.45714285714291</v>
      </c>
      <c r="BB497" s="8">
        <v>654.88888888888891</v>
      </c>
      <c r="BC497" s="8">
        <v>587.5</v>
      </c>
      <c r="BD497" s="8">
        <v>621.83018867924534</v>
      </c>
      <c r="BE497" s="8">
        <v>612.93181818181813</v>
      </c>
      <c r="BF497" s="8">
        <v>-113.12418300653599</v>
      </c>
      <c r="BG497" s="8">
        <v>66.444444444444457</v>
      </c>
      <c r="BH497" s="8">
        <v>-22.373045822102426</v>
      </c>
      <c r="BM497" s="7">
        <v>0.8947368</v>
      </c>
      <c r="BN497" s="7">
        <v>0.96052630000000006</v>
      </c>
      <c r="BO497" s="7">
        <v>0.9276316</v>
      </c>
      <c r="BP497" s="7">
        <v>428.46268656716398</v>
      </c>
      <c r="BQ497" s="7">
        <v>458.20833333333297</v>
      </c>
      <c r="BR497" s="7">
        <v>443.87050359712202</v>
      </c>
      <c r="BS497" s="7">
        <v>29.745646766169202</v>
      </c>
      <c r="BT497" s="7">
        <v>6.1266950289103901E-2</v>
      </c>
      <c r="BU497" s="7">
        <v>8</v>
      </c>
      <c r="BV497" s="39">
        <v>58.437500000000028</v>
      </c>
      <c r="BW497" s="39">
        <v>40.561290856828229</v>
      </c>
      <c r="BX497" s="39">
        <v>48</v>
      </c>
      <c r="BY497" s="39">
        <v>-47.291666666666707</v>
      </c>
      <c r="BZ497" s="39">
        <v>38.879943415596649</v>
      </c>
      <c r="CA497" s="39">
        <v>20</v>
      </c>
      <c r="CB497">
        <v>0.70588235294117652</v>
      </c>
      <c r="CC497">
        <v>1.2356828193832594</v>
      </c>
      <c r="CD497" s="7">
        <v>0.8666666666666667</v>
      </c>
      <c r="CE497" s="25">
        <v>353.21052631578948</v>
      </c>
      <c r="CF497" s="25">
        <v>430.06382978723406</v>
      </c>
      <c r="CG497" s="7">
        <v>0.96666666666666667</v>
      </c>
      <c r="CH497" s="7">
        <v>0.78333333333333333</v>
      </c>
      <c r="CI497" s="7">
        <v>0.875</v>
      </c>
      <c r="CJ497" s="8">
        <v>3</v>
      </c>
      <c r="CK497" s="8" t="s">
        <v>507</v>
      </c>
      <c r="CL497" s="8">
        <f t="shared" si="205"/>
        <v>2</v>
      </c>
      <c r="CM497" s="8" t="s">
        <v>639</v>
      </c>
      <c r="CN497" s="8">
        <v>1</v>
      </c>
      <c r="CO497" s="8" t="s">
        <v>640</v>
      </c>
      <c r="CP497" s="8">
        <v>3</v>
      </c>
      <c r="CQ497" s="7" t="s">
        <v>642</v>
      </c>
      <c r="CR497" s="7">
        <v>3</v>
      </c>
      <c r="CS497" s="7">
        <v>10</v>
      </c>
      <c r="CT497" s="7">
        <v>7</v>
      </c>
      <c r="CU497" s="8">
        <v>0</v>
      </c>
      <c r="CV497" s="8">
        <v>10</v>
      </c>
      <c r="CW497" s="7">
        <v>22</v>
      </c>
      <c r="CX497" s="7">
        <f t="shared" si="206"/>
        <v>0</v>
      </c>
      <c r="CY497" s="7">
        <f t="shared" si="207"/>
        <v>0</v>
      </c>
      <c r="CZ497" s="7">
        <v>1</v>
      </c>
      <c r="DA497" s="7">
        <v>0</v>
      </c>
      <c r="DB497" s="7">
        <v>6</v>
      </c>
      <c r="DC497" s="7">
        <v>15</v>
      </c>
      <c r="DD497" s="7">
        <v>1</v>
      </c>
      <c r="DE497" s="7">
        <v>21</v>
      </c>
      <c r="DF497" s="8">
        <v>15</v>
      </c>
      <c r="DG497" s="7">
        <v>34</v>
      </c>
      <c r="DH497" s="8">
        <v>1</v>
      </c>
      <c r="DI497" s="8">
        <v>20</v>
      </c>
      <c r="DJ497" s="8">
        <v>24</v>
      </c>
      <c r="DK497" s="8">
        <v>0.44444444444444442</v>
      </c>
      <c r="DL497" s="8">
        <f t="shared" si="217"/>
        <v>0.53333333333333333</v>
      </c>
      <c r="DM497" s="8">
        <f t="shared" si="222"/>
        <v>0.48888888888888887</v>
      </c>
      <c r="DN497" s="8">
        <v>600.24</v>
      </c>
      <c r="DO497" s="8">
        <v>685.95</v>
      </c>
      <c r="DP497" s="8">
        <v>638.33333333333337</v>
      </c>
      <c r="DQ497" s="8">
        <v>686.36842105263156</v>
      </c>
      <c r="DR497" s="8">
        <v>640.82608695652175</v>
      </c>
      <c r="DS497" s="8">
        <v>661.42857142857144</v>
      </c>
      <c r="DT497" s="8">
        <v>649.48275862068965</v>
      </c>
      <c r="DU497" s="8">
        <f t="shared" si="223"/>
        <v>-86.128421052631552</v>
      </c>
      <c r="DV497" s="8">
        <f t="shared" si="223"/>
        <v>45.123913043478296</v>
      </c>
      <c r="DW497" s="8">
        <f t="shared" si="223"/>
        <v>-23.095238095238074</v>
      </c>
      <c r="EB497" s="7">
        <v>0.98684210000000006</v>
      </c>
      <c r="EC497" s="7">
        <v>1</v>
      </c>
      <c r="ED497" s="7">
        <v>0.99342109999999995</v>
      </c>
      <c r="EE497" s="7">
        <v>563.15068493150704</v>
      </c>
      <c r="EF497" s="7">
        <v>571.62666666666701</v>
      </c>
      <c r="EG497" s="7">
        <v>567.44594594594605</v>
      </c>
      <c r="EH497" s="7">
        <v>8.4759817351598503</v>
      </c>
      <c r="EI497" s="7">
        <v>6.0320006902454003E-2</v>
      </c>
      <c r="EJ497" s="7">
        <v>2</v>
      </c>
      <c r="EK497">
        <v>71.293333333333266</v>
      </c>
      <c r="EL497">
        <v>42.806689879184852</v>
      </c>
      <c r="EM497">
        <v>42</v>
      </c>
      <c r="EN497">
        <v>-83.560833333333406</v>
      </c>
      <c r="EO497">
        <v>76.928715989219469</v>
      </c>
      <c r="EP497">
        <v>32</v>
      </c>
      <c r="EQ497">
        <v>0.56756756756756754</v>
      </c>
      <c r="ER497">
        <v>0.85319078914563085</v>
      </c>
      <c r="ES497" s="7">
        <v>0.95833333333333337</v>
      </c>
      <c r="ET497" s="25">
        <v>417.18644067796612</v>
      </c>
      <c r="EU497" s="25">
        <v>484.07142857142856</v>
      </c>
      <c r="EV497" s="7">
        <v>0.98333333333333328</v>
      </c>
      <c r="EW497" s="7">
        <v>0.95</v>
      </c>
      <c r="EX497" s="7">
        <v>0.96666666666666667</v>
      </c>
    </row>
    <row r="498" spans="1:154" x14ac:dyDescent="0.25">
      <c r="A498" s="5">
        <v>5032</v>
      </c>
      <c r="B498" s="7" t="s">
        <v>395</v>
      </c>
      <c r="C498" s="7" t="str">
        <f t="shared" si="218"/>
        <v>00</v>
      </c>
      <c r="D498" s="7">
        <f t="shared" si="219"/>
        <v>1900</v>
      </c>
      <c r="E498" s="7">
        <f t="shared" si="220"/>
        <v>2000</v>
      </c>
      <c r="F498" s="7">
        <f t="shared" si="221"/>
        <v>19</v>
      </c>
      <c r="G498" s="7" t="s">
        <v>447</v>
      </c>
      <c r="H498" s="7">
        <f t="shared" si="202"/>
        <v>1</v>
      </c>
      <c r="I498" s="7"/>
      <c r="J498" s="7" t="s">
        <v>470</v>
      </c>
      <c r="K498" s="7">
        <f t="shared" si="213"/>
        <v>1</v>
      </c>
      <c r="L498" s="7">
        <v>12</v>
      </c>
      <c r="M498" s="7" t="s">
        <v>494</v>
      </c>
      <c r="N498" s="7">
        <f t="shared" si="203"/>
        <v>0</v>
      </c>
      <c r="O498" s="10"/>
      <c r="P498" s="10"/>
      <c r="Q498" s="10"/>
      <c r="R498" s="10"/>
      <c r="S498" s="7" t="s">
        <v>501</v>
      </c>
      <c r="T498" s="7">
        <f t="shared" si="214"/>
        <v>1</v>
      </c>
      <c r="U498" s="7" t="s">
        <v>507</v>
      </c>
      <c r="V498" s="25">
        <v>50</v>
      </c>
      <c r="W498" s="25">
        <v>40</v>
      </c>
      <c r="X498" s="25">
        <v>25</v>
      </c>
      <c r="Y498" s="7">
        <f t="shared" si="212"/>
        <v>2</v>
      </c>
      <c r="Z498" s="7" t="s">
        <v>512</v>
      </c>
      <c r="AA498" s="7">
        <f t="shared" si="224"/>
        <v>4</v>
      </c>
      <c r="AB498" s="7">
        <v>11</v>
      </c>
      <c r="AC498" s="7">
        <v>4</v>
      </c>
      <c r="AD498" s="7">
        <v>1</v>
      </c>
      <c r="AE498" s="7">
        <v>5.2631578947368416</v>
      </c>
      <c r="AF498" s="7">
        <v>0</v>
      </c>
      <c r="AG498" s="7">
        <v>0</v>
      </c>
      <c r="AH498" s="7">
        <v>2</v>
      </c>
      <c r="AI498" s="7">
        <v>3.5999999999999996</v>
      </c>
      <c r="AJ498" s="7">
        <v>0</v>
      </c>
      <c r="AK498" s="7">
        <v>0</v>
      </c>
      <c r="AL498" s="7">
        <v>13</v>
      </c>
      <c r="AM498" s="7">
        <v>29</v>
      </c>
      <c r="AN498" s="7">
        <v>30</v>
      </c>
      <c r="AO498" s="7">
        <v>42</v>
      </c>
      <c r="AP498" s="7">
        <v>31</v>
      </c>
      <c r="AQ498" s="7">
        <v>20</v>
      </c>
      <c r="AR498" s="7">
        <v>32</v>
      </c>
      <c r="AS498" s="7">
        <v>1</v>
      </c>
      <c r="AT498" s="8">
        <v>24</v>
      </c>
      <c r="AU498" s="8">
        <v>25</v>
      </c>
      <c r="AV498" s="8">
        <v>0.53333333333333333</v>
      </c>
      <c r="AW498" s="8">
        <v>0.55555555555555558</v>
      </c>
      <c r="AX498" s="8">
        <v>0.5444444444444444</v>
      </c>
      <c r="AY498" s="8">
        <v>819.6</v>
      </c>
      <c r="AZ498" s="8">
        <v>854.83333333333337</v>
      </c>
      <c r="BA498" s="8">
        <v>836.28947368421052</v>
      </c>
      <c r="BB498" s="8">
        <v>886.90909090909088</v>
      </c>
      <c r="BC498" s="8">
        <v>865.9545454545455</v>
      </c>
      <c r="BD498" s="8">
        <v>876.43181818181813</v>
      </c>
      <c r="BE498" s="8">
        <v>857.82926829268297</v>
      </c>
      <c r="BF498" s="8">
        <v>-67.309090909090855</v>
      </c>
      <c r="BG498" s="8">
        <v>-11.121212121212125</v>
      </c>
      <c r="BH498" s="8">
        <v>-40.14234449760761</v>
      </c>
      <c r="BM498" s="7">
        <v>0.98684210000000006</v>
      </c>
      <c r="BN498" s="7">
        <v>0.96052630000000006</v>
      </c>
      <c r="BO498" s="7">
        <v>0.9736842</v>
      </c>
      <c r="BP498" s="7">
        <v>517.08219178082197</v>
      </c>
      <c r="BQ498" s="7">
        <v>519.62318840579701</v>
      </c>
      <c r="BR498" s="7">
        <v>518.31690140845103</v>
      </c>
      <c r="BS498" s="7">
        <v>2.5409966249751501</v>
      </c>
      <c r="BT498" s="7">
        <v>8.5644177822772505E-2</v>
      </c>
      <c r="BU498" s="7">
        <v>6</v>
      </c>
      <c r="BV498" s="39">
        <v>72.882202304737561</v>
      </c>
      <c r="BW498" s="39">
        <v>43.13897396067928</v>
      </c>
      <c r="BX498" s="39">
        <v>44</v>
      </c>
      <c r="BY498" s="39">
        <v>-67.603691112190347</v>
      </c>
      <c r="BZ498" s="39">
        <v>73.439468469835674</v>
      </c>
      <c r="CA498" s="39">
        <v>29</v>
      </c>
      <c r="CB498">
        <v>0.60273972602739723</v>
      </c>
      <c r="CC498">
        <v>1.0780802217409604</v>
      </c>
      <c r="CD498" s="10"/>
      <c r="CE498" s="33"/>
      <c r="CF498" s="33"/>
      <c r="CG498" s="10"/>
      <c r="CH498" s="10"/>
      <c r="CI498" s="10"/>
      <c r="CJ498" s="8">
        <v>3</v>
      </c>
      <c r="CK498" s="8" t="s">
        <v>504</v>
      </c>
      <c r="CL498" s="8">
        <f t="shared" si="205"/>
        <v>3</v>
      </c>
      <c r="CM498" s="8" t="s">
        <v>631</v>
      </c>
      <c r="CN498" s="8">
        <v>2</v>
      </c>
      <c r="CO498" s="8" t="s">
        <v>634</v>
      </c>
      <c r="CP498" s="8">
        <v>0</v>
      </c>
      <c r="CQ498" s="7" t="s">
        <v>637</v>
      </c>
      <c r="CR498" s="7">
        <v>1</v>
      </c>
      <c r="CS498" s="7">
        <v>6</v>
      </c>
      <c r="CT498" s="7">
        <v>8</v>
      </c>
      <c r="CU498" s="8">
        <v>2</v>
      </c>
      <c r="CV498" s="8">
        <v>1</v>
      </c>
      <c r="CW498" s="7">
        <v>5</v>
      </c>
      <c r="CX498" s="7">
        <f t="shared" si="206"/>
        <v>0</v>
      </c>
      <c r="CY498" s="7">
        <f t="shared" si="207"/>
        <v>0</v>
      </c>
      <c r="CZ498" s="7">
        <v>0</v>
      </c>
      <c r="DA498" s="7">
        <v>0</v>
      </c>
      <c r="DB498" s="7">
        <v>2</v>
      </c>
      <c r="DC498" s="7">
        <v>3</v>
      </c>
      <c r="DD498" s="7">
        <v>0</v>
      </c>
      <c r="DE498" s="7">
        <v>0</v>
      </c>
      <c r="DF498" s="8">
        <v>17</v>
      </c>
      <c r="DG498" s="7">
        <v>19</v>
      </c>
      <c r="DH498" s="8">
        <v>0.95833333333333337</v>
      </c>
      <c r="DI498" s="8">
        <v>26</v>
      </c>
      <c r="DJ498" s="8">
        <v>20</v>
      </c>
      <c r="DK498" s="8">
        <v>0.57777777777777772</v>
      </c>
      <c r="DL498" s="8">
        <f t="shared" si="217"/>
        <v>0.44444444444444442</v>
      </c>
      <c r="DM498" s="8">
        <f t="shared" si="222"/>
        <v>0.51111111111111107</v>
      </c>
      <c r="DN498" s="8">
        <v>1054.4117647058824</v>
      </c>
      <c r="DO498" s="8">
        <v>938.12</v>
      </c>
      <c r="DP498" s="8">
        <v>985.19047619047615</v>
      </c>
      <c r="DQ498" s="8">
        <v>1122.1363636363637</v>
      </c>
      <c r="DR498" s="8">
        <v>1029.6842105263158</v>
      </c>
      <c r="DS498" s="8">
        <v>1079.2926829268292</v>
      </c>
      <c r="DT498" s="8">
        <v>1031.6746987951808</v>
      </c>
      <c r="DU498" s="8">
        <f t="shared" si="223"/>
        <v>-67.724598930481307</v>
      </c>
      <c r="DV498" s="8">
        <f t="shared" si="223"/>
        <v>-91.564210526315833</v>
      </c>
      <c r="DW498" s="8">
        <f t="shared" si="223"/>
        <v>-94.102206736353082</v>
      </c>
      <c r="EB498" s="7">
        <v>0.90789470000000005</v>
      </c>
      <c r="EC498" s="7">
        <v>0.93421050000000005</v>
      </c>
      <c r="ED498" s="7">
        <v>0.9210526</v>
      </c>
      <c r="EE498" s="7">
        <v>560.27692307692303</v>
      </c>
      <c r="EF498" s="7">
        <v>539.97101449275397</v>
      </c>
      <c r="EG498" s="7">
        <v>549.82089552238801</v>
      </c>
      <c r="EH498" s="7">
        <v>-20.305908584169401</v>
      </c>
      <c r="EI498" s="7">
        <v>0.108862559923024</v>
      </c>
      <c r="EJ498" s="7">
        <v>11</v>
      </c>
      <c r="EK498">
        <v>68.076277650648279</v>
      </c>
      <c r="EL498">
        <v>44.533127511812907</v>
      </c>
      <c r="EM498">
        <v>38</v>
      </c>
      <c r="EN498">
        <v>-165.95755693581782</v>
      </c>
      <c r="EO498">
        <v>169.2029484231939</v>
      </c>
      <c r="EP498">
        <v>28</v>
      </c>
      <c r="EQ498">
        <v>0.5757575757575758</v>
      </c>
      <c r="ER498">
        <v>0.41020293927908325</v>
      </c>
      <c r="ES498" s="7">
        <v>0.8666666666666667</v>
      </c>
      <c r="ET498" s="25">
        <v>500.71428571428572</v>
      </c>
      <c r="EU498" s="25">
        <v>626.04166666666663</v>
      </c>
      <c r="EV498" s="7">
        <v>0.95</v>
      </c>
      <c r="EW498" s="7">
        <v>0.8</v>
      </c>
      <c r="EX498" s="7">
        <v>0.875</v>
      </c>
    </row>
    <row r="499" spans="1:154" x14ac:dyDescent="0.25">
      <c r="A499" s="5">
        <v>5033</v>
      </c>
      <c r="B499" s="7" t="s">
        <v>396</v>
      </c>
      <c r="C499" s="7" t="str">
        <f t="shared" si="218"/>
        <v>99</v>
      </c>
      <c r="D499" s="7">
        <f t="shared" si="219"/>
        <v>1999</v>
      </c>
      <c r="E499" s="7">
        <f t="shared" si="220"/>
        <v>1999</v>
      </c>
      <c r="F499" s="7">
        <f t="shared" si="221"/>
        <v>20</v>
      </c>
      <c r="G499" s="7" t="s">
        <v>447</v>
      </c>
      <c r="H499" s="7">
        <f t="shared" si="202"/>
        <v>1</v>
      </c>
      <c r="I499" s="7"/>
      <c r="J499" s="7" t="s">
        <v>470</v>
      </c>
      <c r="K499" s="7">
        <f t="shared" si="213"/>
        <v>1</v>
      </c>
      <c r="L499" s="7">
        <v>12</v>
      </c>
      <c r="M499" s="7" t="s">
        <v>495</v>
      </c>
      <c r="N499" s="7">
        <f t="shared" si="203"/>
        <v>1</v>
      </c>
      <c r="O499" s="7" t="s">
        <v>494</v>
      </c>
      <c r="P499" s="7">
        <f t="shared" ref="P499:P515" si="225">IF(O499="לא",0,1)</f>
        <v>0</v>
      </c>
      <c r="Q499" s="7" t="s">
        <v>494</v>
      </c>
      <c r="R499" s="7">
        <f t="shared" ref="R499:R530" si="226">IF(Q499="לא",0,1)</f>
        <v>0</v>
      </c>
      <c r="S499" s="7" t="s">
        <v>502</v>
      </c>
      <c r="T499" s="7">
        <f t="shared" ref="T499:T530" si="227">IF(ISNUMBER(SEARCH("טוראי",S499)),1,2)</f>
        <v>2</v>
      </c>
      <c r="U499" s="7" t="s">
        <v>507</v>
      </c>
      <c r="V499" s="25">
        <v>56</v>
      </c>
      <c r="W499" s="25">
        <v>80</v>
      </c>
      <c r="X499" s="25">
        <v>33</v>
      </c>
      <c r="Y499" s="7">
        <f t="shared" si="212"/>
        <v>2</v>
      </c>
      <c r="Z499" s="9" t="s">
        <v>515</v>
      </c>
      <c r="AA499" s="7">
        <f t="shared" si="224"/>
        <v>3</v>
      </c>
      <c r="AB499" s="7">
        <v>2</v>
      </c>
      <c r="AC499" s="7">
        <v>0</v>
      </c>
      <c r="AD499" s="7">
        <v>9</v>
      </c>
      <c r="AE499" s="7">
        <v>8</v>
      </c>
      <c r="AF499" s="7">
        <v>0</v>
      </c>
      <c r="AG499" s="7">
        <v>0</v>
      </c>
      <c r="AH499" s="7">
        <v>3</v>
      </c>
      <c r="AI499" s="7">
        <v>5</v>
      </c>
      <c r="AJ499" s="7">
        <v>0</v>
      </c>
      <c r="AK499" s="7">
        <v>2</v>
      </c>
      <c r="AL499" s="7">
        <v>17</v>
      </c>
      <c r="AM499" s="7">
        <v>34</v>
      </c>
      <c r="AN499" s="7">
        <v>28</v>
      </c>
      <c r="AO499" s="7">
        <v>37</v>
      </c>
      <c r="AP499" s="7">
        <v>43</v>
      </c>
      <c r="AQ499" s="7">
        <v>11</v>
      </c>
      <c r="AR499" s="7">
        <v>45</v>
      </c>
      <c r="AS499" s="7">
        <v>0.83333333333333337</v>
      </c>
      <c r="AT499" s="8">
        <v>21</v>
      </c>
      <c r="AU499" s="8">
        <v>31</v>
      </c>
      <c r="AV499" s="8">
        <v>0.46666666666666667</v>
      </c>
      <c r="AW499" s="8">
        <v>0.68888888888888888</v>
      </c>
      <c r="AX499" s="8">
        <v>0.57777777777777772</v>
      </c>
      <c r="AY499" s="8">
        <v>557.25</v>
      </c>
      <c r="AZ499" s="8">
        <v>603.5</v>
      </c>
      <c r="BA499" s="8">
        <v>574.28947368421052</v>
      </c>
      <c r="BB499" s="8">
        <v>632.47368421052636</v>
      </c>
      <c r="BC499" s="8">
        <v>569.06451612903231</v>
      </c>
      <c r="BD499" s="8">
        <v>593.16</v>
      </c>
      <c r="BE499" s="8">
        <v>585.01136363636363</v>
      </c>
      <c r="BF499" s="8">
        <v>-75.223684210526358</v>
      </c>
      <c r="BG499" s="8">
        <v>34.435483870967687</v>
      </c>
      <c r="BH499" s="8">
        <v>-18.870526315789448</v>
      </c>
      <c r="BM499" s="7">
        <v>0.9473684</v>
      </c>
      <c r="BN499" s="7">
        <v>0.90789470000000005</v>
      </c>
      <c r="BO499" s="7">
        <v>0.9276316</v>
      </c>
      <c r="BP499" s="7">
        <v>470.6</v>
      </c>
      <c r="BQ499" s="7">
        <v>466.308823529412</v>
      </c>
      <c r="BR499" s="7">
        <v>468.48550724637698</v>
      </c>
      <c r="BS499" s="7">
        <v>-4.2911764705882502</v>
      </c>
      <c r="BT499" s="7">
        <v>3.9734590622711299E-2</v>
      </c>
      <c r="BU499" s="7">
        <v>9</v>
      </c>
      <c r="BV499" s="39">
        <v>30.600891861761447</v>
      </c>
      <c r="BW499" s="39">
        <v>25.035307086601652</v>
      </c>
      <c r="BX499" s="39">
        <v>39</v>
      </c>
      <c r="BY499" s="39">
        <v>-47.191576086956502</v>
      </c>
      <c r="BZ499" s="39">
        <v>43.589784765900127</v>
      </c>
      <c r="CA499" s="39">
        <v>32</v>
      </c>
      <c r="CB499">
        <v>0.54929577464788737</v>
      </c>
      <c r="CC499">
        <v>0.64843970892973357</v>
      </c>
      <c r="CD499" s="7">
        <v>0.91666666666666663</v>
      </c>
      <c r="CE499" s="25">
        <v>406.08771929824559</v>
      </c>
      <c r="CF499" s="25">
        <v>501.83018867924528</v>
      </c>
      <c r="CG499" s="7">
        <v>0.96666666666666667</v>
      </c>
      <c r="CH499" s="7">
        <v>0.9</v>
      </c>
      <c r="CI499" s="7">
        <v>0.93333333333333335</v>
      </c>
      <c r="CJ499" s="8"/>
      <c r="CK499" s="8"/>
      <c r="CL499" s="8"/>
      <c r="CM499" s="8"/>
      <c r="CN499" s="8"/>
      <c r="CO499" s="8"/>
      <c r="CP499" s="8"/>
      <c r="CU499" s="8"/>
      <c r="CV499" s="8"/>
      <c r="DF499" s="8"/>
      <c r="ET499" s="25"/>
      <c r="EU499" s="25"/>
    </row>
    <row r="500" spans="1:154" x14ac:dyDescent="0.25">
      <c r="A500" s="5">
        <v>5034</v>
      </c>
      <c r="B500" s="7" t="s">
        <v>397</v>
      </c>
      <c r="C500" s="7" t="str">
        <f t="shared" si="218"/>
        <v>98</v>
      </c>
      <c r="D500" s="7">
        <f t="shared" si="219"/>
        <v>1998</v>
      </c>
      <c r="E500" s="7">
        <f t="shared" si="220"/>
        <v>1998</v>
      </c>
      <c r="F500" s="7">
        <f t="shared" si="221"/>
        <v>21</v>
      </c>
      <c r="G500" s="7" t="s">
        <v>447</v>
      </c>
      <c r="H500" s="7">
        <f t="shared" si="202"/>
        <v>1</v>
      </c>
      <c r="I500" s="7"/>
      <c r="J500" s="7" t="s">
        <v>471</v>
      </c>
      <c r="K500" s="7">
        <f t="shared" si="213"/>
        <v>0</v>
      </c>
      <c r="L500" s="7">
        <v>12</v>
      </c>
      <c r="M500" s="7" t="s">
        <v>495</v>
      </c>
      <c r="N500" s="7">
        <f t="shared" si="203"/>
        <v>1</v>
      </c>
      <c r="O500" s="7" t="s">
        <v>494</v>
      </c>
      <c r="P500" s="7">
        <f t="shared" si="225"/>
        <v>0</v>
      </c>
      <c r="Q500" s="7" t="s">
        <v>494</v>
      </c>
      <c r="R500" s="7">
        <f t="shared" si="226"/>
        <v>0</v>
      </c>
      <c r="S500" s="7" t="s">
        <v>501</v>
      </c>
      <c r="T500" s="7">
        <f t="shared" si="227"/>
        <v>1</v>
      </c>
      <c r="U500" s="7" t="s">
        <v>504</v>
      </c>
      <c r="V500" s="25">
        <v>54</v>
      </c>
      <c r="W500" s="25">
        <v>70</v>
      </c>
      <c r="X500" s="25">
        <v>25</v>
      </c>
      <c r="Y500" s="7">
        <f t="shared" si="212"/>
        <v>3</v>
      </c>
      <c r="Z500" s="7" t="s">
        <v>514</v>
      </c>
      <c r="AA500" s="7">
        <f t="shared" si="224"/>
        <v>6</v>
      </c>
      <c r="AB500" s="7">
        <v>11</v>
      </c>
      <c r="AC500" s="7">
        <v>1</v>
      </c>
      <c r="AD500" s="7">
        <v>0</v>
      </c>
      <c r="AE500" s="7">
        <v>0</v>
      </c>
      <c r="AF500" s="7">
        <v>0</v>
      </c>
      <c r="AG500" s="7">
        <v>0</v>
      </c>
      <c r="AH500" s="7">
        <v>0</v>
      </c>
      <c r="AI500" s="7">
        <v>0</v>
      </c>
      <c r="AJ500" s="7">
        <v>0</v>
      </c>
      <c r="AK500" s="7">
        <v>1</v>
      </c>
      <c r="AL500" s="7">
        <v>7</v>
      </c>
      <c r="AM500" s="7">
        <v>32</v>
      </c>
      <c r="AN500" s="7">
        <v>34.285714285714285</v>
      </c>
      <c r="AO500" s="7">
        <v>38.25</v>
      </c>
      <c r="AP500" s="7">
        <v>38</v>
      </c>
      <c r="AQ500" s="7">
        <v>13</v>
      </c>
      <c r="AR500" s="7">
        <v>46</v>
      </c>
      <c r="AS500" s="7">
        <v>0.95833333333333337</v>
      </c>
      <c r="AT500" s="8">
        <v>20</v>
      </c>
      <c r="AU500" s="8">
        <v>26</v>
      </c>
      <c r="AV500" s="8">
        <v>0.44444444444444442</v>
      </c>
      <c r="AW500" s="8">
        <v>0.57777777777777772</v>
      </c>
      <c r="AX500" s="8">
        <v>0.51111111111111107</v>
      </c>
      <c r="AY500" s="8">
        <v>712.36</v>
      </c>
      <c r="AZ500" s="8">
        <v>818.44444444444446</v>
      </c>
      <c r="BA500" s="8">
        <v>756.76744186046517</v>
      </c>
      <c r="BB500" s="8">
        <v>766.0526315789474</v>
      </c>
      <c r="BC500" s="8">
        <v>799.34615384615381</v>
      </c>
      <c r="BD500" s="8">
        <v>785.28888888888889</v>
      </c>
      <c r="BE500" s="8">
        <v>771.35227272727275</v>
      </c>
      <c r="BF500" s="8">
        <v>-53.692631578947385</v>
      </c>
      <c r="BG500" s="8">
        <v>19.098290598290646</v>
      </c>
      <c r="BH500" s="8">
        <v>-28.521447028423722</v>
      </c>
      <c r="BM500" s="7">
        <v>0.98684210000000006</v>
      </c>
      <c r="BN500" s="7">
        <v>0.9736842</v>
      </c>
      <c r="BO500" s="7">
        <v>0.9802632</v>
      </c>
      <c r="BP500" s="7">
        <v>587.77777777777806</v>
      </c>
      <c r="BQ500" s="7">
        <v>585.671232876712</v>
      </c>
      <c r="BR500" s="7">
        <v>586.71724137931005</v>
      </c>
      <c r="BS500" s="7">
        <v>-2.1065449010654902</v>
      </c>
      <c r="BT500" s="7">
        <v>8.6935712108857796E-2</v>
      </c>
      <c r="BU500" s="7">
        <v>4</v>
      </c>
      <c r="BV500" s="39">
        <v>67.543573302244312</v>
      </c>
      <c r="BW500" s="39">
        <v>41.818054240720571</v>
      </c>
      <c r="BX500" s="39">
        <v>47</v>
      </c>
      <c r="BY500" s="39">
        <v>-133.04876712328758</v>
      </c>
      <c r="BZ500" s="39">
        <v>107.68194649057948</v>
      </c>
      <c r="CA500" s="39">
        <v>25</v>
      </c>
      <c r="CB500">
        <v>0.65277777777777779</v>
      </c>
      <c r="CC500">
        <v>0.50766027196370866</v>
      </c>
      <c r="CD500" s="7">
        <v>0.95833333333333337</v>
      </c>
      <c r="CE500" s="25">
        <v>453.3</v>
      </c>
      <c r="CF500" s="25">
        <v>527.41818181818178</v>
      </c>
      <c r="CG500" s="7">
        <v>1</v>
      </c>
      <c r="CH500" s="7">
        <v>0.93333333333333335</v>
      </c>
      <c r="CI500" s="7">
        <v>0.96666666666666667</v>
      </c>
      <c r="CJ500" s="8">
        <v>3</v>
      </c>
      <c r="CK500" s="8" t="s">
        <v>504</v>
      </c>
      <c r="CL500" s="8">
        <f t="shared" si="205"/>
        <v>3</v>
      </c>
      <c r="CM500" s="8" t="s">
        <v>634</v>
      </c>
      <c r="CN500" s="8">
        <v>0</v>
      </c>
      <c r="CO500" s="8" t="s">
        <v>634</v>
      </c>
      <c r="CP500" s="8">
        <v>0</v>
      </c>
      <c r="CQ500" s="7" t="s">
        <v>637</v>
      </c>
      <c r="CR500" s="7">
        <v>1</v>
      </c>
      <c r="CS500" s="7">
        <v>1</v>
      </c>
      <c r="CT500" s="7">
        <v>0</v>
      </c>
      <c r="CU500" s="8">
        <v>9</v>
      </c>
      <c r="CV500" s="8">
        <v>2</v>
      </c>
      <c r="CW500" s="7">
        <v>0</v>
      </c>
      <c r="CX500" s="7">
        <f t="shared" si="206"/>
        <v>0</v>
      </c>
      <c r="CY500" s="7">
        <f t="shared" si="207"/>
        <v>0</v>
      </c>
      <c r="CZ500" s="7">
        <v>0</v>
      </c>
      <c r="DA500" s="7">
        <v>0</v>
      </c>
      <c r="DB500" s="7">
        <v>0</v>
      </c>
      <c r="DC500" s="7">
        <v>0</v>
      </c>
      <c r="DD500" s="7">
        <v>0</v>
      </c>
      <c r="DE500" s="7">
        <v>6</v>
      </c>
      <c r="DF500" s="8">
        <v>35</v>
      </c>
      <c r="DG500" s="7">
        <v>40</v>
      </c>
      <c r="DH500" s="8">
        <v>0.83333333333333337</v>
      </c>
      <c r="DI500" s="8">
        <v>17</v>
      </c>
      <c r="DJ500" s="8">
        <v>17</v>
      </c>
      <c r="DK500" s="8">
        <v>0.37777777777777777</v>
      </c>
      <c r="DL500" s="8">
        <f t="shared" si="217"/>
        <v>0.37777777777777777</v>
      </c>
      <c r="DM500" s="8">
        <f t="shared" si="222"/>
        <v>0.37777777777777777</v>
      </c>
      <c r="DN500" s="8">
        <v>641.22222222222217</v>
      </c>
      <c r="DO500" s="8">
        <v>627.35714285714289</v>
      </c>
      <c r="DP500" s="8">
        <v>634.16363636363633</v>
      </c>
      <c r="DQ500" s="8">
        <v>729.47058823529414</v>
      </c>
      <c r="DR500" s="8">
        <v>707.52941176470586</v>
      </c>
      <c r="DS500" s="8">
        <v>718.5</v>
      </c>
      <c r="DT500" s="8">
        <v>666.38202247191009</v>
      </c>
      <c r="DU500" s="8">
        <f t="shared" si="223"/>
        <v>-88.248366013071973</v>
      </c>
      <c r="DV500" s="8">
        <f t="shared" si="223"/>
        <v>-80.172268907562966</v>
      </c>
      <c r="DW500" s="8">
        <f t="shared" si="223"/>
        <v>-84.336363636363672</v>
      </c>
      <c r="EB500" s="7">
        <v>0.96052630000000006</v>
      </c>
      <c r="EC500" s="7">
        <v>0.98684210000000006</v>
      </c>
      <c r="ED500" s="7">
        <v>0.9736842</v>
      </c>
      <c r="EE500" s="7">
        <v>537.94366197183103</v>
      </c>
      <c r="EF500" s="7">
        <v>515.91304347826099</v>
      </c>
      <c r="EG500" s="7">
        <v>527.08571428571395</v>
      </c>
      <c r="EH500" s="7">
        <v>-22.030618493570199</v>
      </c>
      <c r="EI500" s="7">
        <v>5.4197683975792603E-2</v>
      </c>
      <c r="EJ500" s="7">
        <v>7</v>
      </c>
      <c r="EK500">
        <v>54.588888888888839</v>
      </c>
      <c r="EL500">
        <v>38.180696111458673</v>
      </c>
      <c r="EM500">
        <v>30</v>
      </c>
      <c r="EN500">
        <v>-56.777777777777828</v>
      </c>
      <c r="EO500">
        <v>46.075230105429668</v>
      </c>
      <c r="EP500">
        <v>41</v>
      </c>
      <c r="EQ500">
        <v>0.42253521126760563</v>
      </c>
      <c r="ER500">
        <v>0.96144814090019393</v>
      </c>
      <c r="ES500" s="7">
        <v>0.875</v>
      </c>
      <c r="ET500" s="25">
        <v>393.5344827586207</v>
      </c>
      <c r="EU500" s="25">
        <v>453.95744680851061</v>
      </c>
      <c r="EV500" s="7">
        <v>0.96666666666666667</v>
      </c>
      <c r="EW500" s="7">
        <v>0.78333333333333333</v>
      </c>
      <c r="EX500" s="7">
        <v>0.875</v>
      </c>
    </row>
    <row r="501" spans="1:154" x14ac:dyDescent="0.25">
      <c r="A501" s="5">
        <v>5036</v>
      </c>
      <c r="B501" s="7" t="s">
        <v>398</v>
      </c>
      <c r="C501" s="7" t="str">
        <f t="shared" si="218"/>
        <v>98</v>
      </c>
      <c r="D501" s="7">
        <f t="shared" si="219"/>
        <v>1998</v>
      </c>
      <c r="E501" s="7">
        <f t="shared" si="220"/>
        <v>1998</v>
      </c>
      <c r="F501" s="7">
        <f t="shared" si="221"/>
        <v>21</v>
      </c>
      <c r="G501" s="7" t="s">
        <v>447</v>
      </c>
      <c r="H501" s="7">
        <f t="shared" si="202"/>
        <v>1</v>
      </c>
      <c r="I501" s="7"/>
      <c r="J501" s="7" t="s">
        <v>470</v>
      </c>
      <c r="K501" s="7">
        <f t="shared" si="213"/>
        <v>1</v>
      </c>
      <c r="L501" s="7">
        <v>12</v>
      </c>
      <c r="M501" s="7" t="s">
        <v>495</v>
      </c>
      <c r="N501" s="7">
        <f t="shared" si="203"/>
        <v>1</v>
      </c>
      <c r="O501" s="7" t="s">
        <v>494</v>
      </c>
      <c r="P501" s="7">
        <f t="shared" si="225"/>
        <v>0</v>
      </c>
      <c r="Q501" s="7" t="s">
        <v>494</v>
      </c>
      <c r="R501" s="7">
        <f t="shared" si="226"/>
        <v>0</v>
      </c>
      <c r="S501" s="7" t="s">
        <v>501</v>
      </c>
      <c r="T501" s="7">
        <f t="shared" si="227"/>
        <v>1</v>
      </c>
      <c r="U501" s="7" t="s">
        <v>504</v>
      </c>
      <c r="V501" s="25">
        <v>55</v>
      </c>
      <c r="W501" s="25">
        <v>80</v>
      </c>
      <c r="X501" s="25">
        <v>24</v>
      </c>
      <c r="Y501" s="7">
        <f t="shared" si="212"/>
        <v>3</v>
      </c>
      <c r="Z501" s="7" t="s">
        <v>512</v>
      </c>
      <c r="AA501" s="7">
        <f t="shared" si="224"/>
        <v>4</v>
      </c>
      <c r="AB501" s="7">
        <v>4</v>
      </c>
      <c r="AC501" s="7">
        <v>2</v>
      </c>
      <c r="AD501" s="7">
        <v>1</v>
      </c>
      <c r="AE501" s="7">
        <v>2</v>
      </c>
      <c r="AF501" s="7">
        <v>0</v>
      </c>
      <c r="AG501" s="7">
        <v>0</v>
      </c>
      <c r="AH501" s="7">
        <v>0</v>
      </c>
      <c r="AI501" s="7">
        <v>2</v>
      </c>
      <c r="AJ501" s="7">
        <v>0</v>
      </c>
      <c r="AK501" s="7">
        <v>0</v>
      </c>
      <c r="AL501" s="7">
        <v>8</v>
      </c>
      <c r="AM501" s="7">
        <v>29</v>
      </c>
      <c r="AN501" s="7">
        <v>27</v>
      </c>
      <c r="AO501" s="7">
        <v>39</v>
      </c>
      <c r="AP501" s="7">
        <v>37</v>
      </c>
      <c r="AQ501" s="7">
        <v>13</v>
      </c>
      <c r="AR501" s="7">
        <v>34</v>
      </c>
      <c r="AS501" s="7">
        <v>0.95833333333333337</v>
      </c>
      <c r="AT501" s="8">
        <v>22</v>
      </c>
      <c r="AU501" s="8">
        <v>29</v>
      </c>
      <c r="AV501" s="8">
        <v>0.48888888888888887</v>
      </c>
      <c r="AW501" s="8">
        <v>0.64444444444444449</v>
      </c>
      <c r="AX501" s="8">
        <v>0.56666666666666665</v>
      </c>
      <c r="AY501" s="8">
        <v>598.59090909090912</v>
      </c>
      <c r="AZ501" s="8">
        <v>715.125</v>
      </c>
      <c r="BA501" s="8">
        <v>647.65789473684208</v>
      </c>
      <c r="BB501" s="8">
        <v>732.05</v>
      </c>
      <c r="BC501" s="8">
        <v>667.27586206896547</v>
      </c>
      <c r="BD501" s="8">
        <v>693.71428571428567</v>
      </c>
      <c r="BE501" s="8">
        <v>673.59770114942523</v>
      </c>
      <c r="BF501" s="8">
        <v>-133.45909090909083</v>
      </c>
      <c r="BG501" s="8">
        <v>47.849137931034534</v>
      </c>
      <c r="BH501" s="8">
        <v>-46.056390977443584</v>
      </c>
      <c r="BI501" s="7">
        <v>501</v>
      </c>
      <c r="BJ501" s="7">
        <v>521</v>
      </c>
      <c r="BK501" s="7">
        <v>2380.6</v>
      </c>
      <c r="BL501" s="7">
        <v>2451.5833333333335</v>
      </c>
      <c r="BM501" s="7">
        <v>0.9736842</v>
      </c>
      <c r="BN501" s="7">
        <v>0.9210526</v>
      </c>
      <c r="BO501" s="7">
        <v>0.9473684</v>
      </c>
      <c r="BP501" s="7">
        <v>422.70833333333297</v>
      </c>
      <c r="BQ501" s="7">
        <v>425.13432835820902</v>
      </c>
      <c r="BR501" s="7">
        <v>423.87769784172701</v>
      </c>
      <c r="BS501" s="7">
        <v>2.4259950248756499</v>
      </c>
      <c r="BT501" s="7">
        <v>4.1552920184310199E-2</v>
      </c>
      <c r="BU501" s="7">
        <v>8</v>
      </c>
      <c r="BV501" s="39">
        <v>31.729349186483073</v>
      </c>
      <c r="BW501" s="39">
        <v>19.72947415148851</v>
      </c>
      <c r="BX501" s="39">
        <v>47</v>
      </c>
      <c r="BY501" s="39">
        <v>-46.593891402714931</v>
      </c>
      <c r="BZ501" s="39">
        <v>39.350965943799373</v>
      </c>
      <c r="CA501" s="39">
        <v>26</v>
      </c>
      <c r="CB501">
        <v>0.64383561643835618</v>
      </c>
      <c r="CC501">
        <v>0.68097658794462201</v>
      </c>
      <c r="CD501" s="7">
        <v>0.92500000000000004</v>
      </c>
      <c r="CE501" s="25">
        <v>363.10344827586209</v>
      </c>
      <c r="CF501" s="25">
        <v>384.8679245283019</v>
      </c>
      <c r="CG501" s="7">
        <v>0.98333333333333328</v>
      </c>
      <c r="CH501" s="7">
        <v>0.91666666666666663</v>
      </c>
      <c r="CI501" s="7">
        <v>0.95</v>
      </c>
      <c r="CJ501" s="8">
        <v>3</v>
      </c>
      <c r="CK501" s="8" t="s">
        <v>504</v>
      </c>
      <c r="CL501" s="8">
        <f t="shared" si="205"/>
        <v>3</v>
      </c>
      <c r="CM501" s="8" t="s">
        <v>634</v>
      </c>
      <c r="CN501" s="8">
        <v>0</v>
      </c>
      <c r="CO501" s="8" t="s">
        <v>634</v>
      </c>
      <c r="CP501" s="8">
        <v>0</v>
      </c>
      <c r="CQ501" s="7" t="s">
        <v>637</v>
      </c>
      <c r="CR501" s="7">
        <v>1</v>
      </c>
      <c r="CS501" s="7">
        <v>3</v>
      </c>
      <c r="CT501" s="7">
        <v>1</v>
      </c>
      <c r="CU501" s="8">
        <v>0</v>
      </c>
      <c r="CV501" s="8">
        <v>0</v>
      </c>
      <c r="CW501" s="7">
        <v>0</v>
      </c>
      <c r="CX501" s="7">
        <f t="shared" si="206"/>
        <v>0</v>
      </c>
      <c r="CY501" s="7">
        <f t="shared" si="207"/>
        <v>0</v>
      </c>
      <c r="CZ501" s="7">
        <v>0</v>
      </c>
      <c r="DA501" s="7">
        <v>0</v>
      </c>
      <c r="DB501" s="7">
        <v>0</v>
      </c>
      <c r="DC501" s="7">
        <v>0</v>
      </c>
      <c r="DD501" s="7">
        <v>0</v>
      </c>
      <c r="DE501" s="7">
        <v>6</v>
      </c>
      <c r="DF501" s="8">
        <v>30</v>
      </c>
      <c r="DG501" s="7">
        <v>39</v>
      </c>
      <c r="DH501" s="8">
        <v>1</v>
      </c>
      <c r="DI501" s="8">
        <v>24</v>
      </c>
      <c r="DJ501" s="8">
        <v>26</v>
      </c>
      <c r="DK501" s="8">
        <v>0.53333333333333333</v>
      </c>
      <c r="DL501" s="8">
        <f t="shared" si="217"/>
        <v>0.57777777777777772</v>
      </c>
      <c r="DM501" s="8">
        <f t="shared" si="222"/>
        <v>0.55555555555555558</v>
      </c>
      <c r="DN501" s="8">
        <v>744.95238095238096</v>
      </c>
      <c r="DO501" s="8">
        <v>845.42105263157896</v>
      </c>
      <c r="DP501" s="8">
        <v>792.67499999999995</v>
      </c>
      <c r="DQ501" s="8">
        <v>768.54166666666663</v>
      </c>
      <c r="DR501" s="8">
        <v>813.92</v>
      </c>
      <c r="DS501" s="8">
        <v>791.69387755102036</v>
      </c>
      <c r="DT501" s="8">
        <v>792.13483146067415</v>
      </c>
      <c r="DU501" s="8">
        <f t="shared" si="223"/>
        <v>-23.589285714285666</v>
      </c>
      <c r="DV501" s="8">
        <f t="shared" si="223"/>
        <v>31.501052631579</v>
      </c>
      <c r="DW501" s="8">
        <f t="shared" si="223"/>
        <v>0.98112244897959044</v>
      </c>
      <c r="EB501" s="7">
        <v>1</v>
      </c>
      <c r="EC501" s="7">
        <v>0.9736842</v>
      </c>
      <c r="ED501" s="7">
        <v>0.98684210000000006</v>
      </c>
      <c r="EE501" s="7">
        <v>425.48648648648702</v>
      </c>
      <c r="EF501" s="7">
        <v>427.63380281690098</v>
      </c>
      <c r="EG501" s="7">
        <v>426.53793103448299</v>
      </c>
      <c r="EH501" s="7">
        <v>2.1473163304149199</v>
      </c>
      <c r="EI501" s="7">
        <v>2.9324952700350401E-2</v>
      </c>
      <c r="EJ501" s="7">
        <v>4</v>
      </c>
      <c r="EK501">
        <v>30.782778864970645</v>
      </c>
      <c r="EL501">
        <v>23.342466628428998</v>
      </c>
      <c r="EM501">
        <v>42</v>
      </c>
      <c r="EN501">
        <v>-30.355749273557468</v>
      </c>
      <c r="EO501">
        <v>27.131587654770659</v>
      </c>
      <c r="EP501">
        <v>33</v>
      </c>
      <c r="EQ501">
        <v>0.56000000000000005</v>
      </c>
      <c r="ER501">
        <v>1.014067502915672</v>
      </c>
      <c r="ES501" s="7">
        <v>0.97499999999999998</v>
      </c>
      <c r="ET501" s="25">
        <v>379</v>
      </c>
      <c r="EU501" s="25">
        <v>427.72881355932202</v>
      </c>
      <c r="EV501" s="7">
        <v>1</v>
      </c>
      <c r="EW501" s="7">
        <v>1</v>
      </c>
      <c r="EX501" s="7">
        <v>1</v>
      </c>
    </row>
    <row r="502" spans="1:154" x14ac:dyDescent="0.25">
      <c r="A502" s="5">
        <v>5037</v>
      </c>
      <c r="B502" s="7" t="s">
        <v>399</v>
      </c>
      <c r="C502" s="7" t="str">
        <f t="shared" si="218"/>
        <v>98</v>
      </c>
      <c r="D502" s="7">
        <f t="shared" si="219"/>
        <v>1998</v>
      </c>
      <c r="E502" s="7">
        <f t="shared" si="220"/>
        <v>1998</v>
      </c>
      <c r="F502" s="7">
        <f t="shared" si="221"/>
        <v>21</v>
      </c>
      <c r="G502" s="7" t="s">
        <v>447</v>
      </c>
      <c r="H502" s="7">
        <f t="shared" si="202"/>
        <v>1</v>
      </c>
      <c r="I502" s="7"/>
      <c r="J502" s="7" t="s">
        <v>479</v>
      </c>
      <c r="K502" s="9">
        <f t="shared" si="213"/>
        <v>1</v>
      </c>
      <c r="L502" s="7">
        <v>12</v>
      </c>
      <c r="M502" s="7" t="s">
        <v>495</v>
      </c>
      <c r="N502" s="7">
        <f t="shared" si="203"/>
        <v>1</v>
      </c>
      <c r="O502" s="7" t="s">
        <v>494</v>
      </c>
      <c r="P502" s="7">
        <f t="shared" si="225"/>
        <v>0</v>
      </c>
      <c r="Q502" s="7" t="s">
        <v>494</v>
      </c>
      <c r="R502" s="7">
        <f t="shared" si="226"/>
        <v>0</v>
      </c>
      <c r="S502" s="7" t="s">
        <v>501</v>
      </c>
      <c r="T502" s="7">
        <f t="shared" si="227"/>
        <v>1</v>
      </c>
      <c r="U502" s="7" t="s">
        <v>504</v>
      </c>
      <c r="V502" s="25">
        <v>54</v>
      </c>
      <c r="W502" s="25">
        <v>80</v>
      </c>
      <c r="X502" s="25">
        <v>22</v>
      </c>
      <c r="Y502" s="7">
        <f t="shared" si="212"/>
        <v>3</v>
      </c>
      <c r="Z502" s="7" t="s">
        <v>513</v>
      </c>
      <c r="AA502" s="7">
        <f t="shared" si="224"/>
        <v>5</v>
      </c>
      <c r="AB502" s="7">
        <v>2</v>
      </c>
      <c r="AC502" s="7">
        <v>1</v>
      </c>
      <c r="AD502" s="7">
        <v>1</v>
      </c>
      <c r="AE502" s="7">
        <v>9</v>
      </c>
      <c r="AF502" s="7">
        <v>4</v>
      </c>
      <c r="AG502" s="7">
        <v>4</v>
      </c>
      <c r="AH502" s="7">
        <v>1</v>
      </c>
      <c r="AI502" s="7">
        <v>0</v>
      </c>
      <c r="AJ502" s="7">
        <v>0</v>
      </c>
      <c r="AK502" s="7">
        <v>4</v>
      </c>
      <c r="AL502" s="7">
        <v>15</v>
      </c>
      <c r="AM502" s="7">
        <v>29</v>
      </c>
      <c r="AN502" s="7">
        <v>31</v>
      </c>
      <c r="AO502" s="7">
        <v>37</v>
      </c>
      <c r="AP502" s="7">
        <v>38</v>
      </c>
      <c r="AQ502" s="7">
        <v>10</v>
      </c>
      <c r="AR502" s="7">
        <v>29</v>
      </c>
      <c r="AS502" s="7">
        <v>0.91666666666666663</v>
      </c>
      <c r="AT502" s="8">
        <v>22</v>
      </c>
      <c r="AU502" s="8">
        <v>27</v>
      </c>
      <c r="AV502" s="8">
        <v>0.48888888888888887</v>
      </c>
      <c r="AW502" s="8">
        <v>0.6</v>
      </c>
      <c r="AX502" s="8">
        <v>0.5444444444444444</v>
      </c>
      <c r="AY502" s="8">
        <v>552.86956521739125</v>
      </c>
      <c r="AZ502" s="8">
        <v>526.76470588235293</v>
      </c>
      <c r="BA502" s="8">
        <v>541.77499999999998</v>
      </c>
      <c r="BB502" s="8">
        <v>538.47619047619048</v>
      </c>
      <c r="BC502" s="8">
        <v>524.74074074074076</v>
      </c>
      <c r="BD502" s="8">
        <v>530.75</v>
      </c>
      <c r="BE502" s="8">
        <v>535.76136363636363</v>
      </c>
      <c r="BF502" s="8">
        <v>14.393374741200773</v>
      </c>
      <c r="BG502" s="8">
        <v>2.023965141612166</v>
      </c>
      <c r="BH502" s="8">
        <v>11.024999999999977</v>
      </c>
      <c r="BI502" s="7">
        <v>166</v>
      </c>
      <c r="BJ502" s="7">
        <v>157</v>
      </c>
      <c r="BK502" s="7">
        <v>865.88333333333333</v>
      </c>
      <c r="BL502" s="7">
        <v>740.6</v>
      </c>
      <c r="BM502" s="7">
        <v>0.93421050000000005</v>
      </c>
      <c r="BN502" s="7">
        <v>0.9473684</v>
      </c>
      <c r="BO502" s="7">
        <v>0.94078949999999995</v>
      </c>
      <c r="BP502" s="7">
        <v>414.38235294117601</v>
      </c>
      <c r="BQ502" s="7">
        <v>420.34285714285699</v>
      </c>
      <c r="BR502" s="7">
        <v>417.40579710144902</v>
      </c>
      <c r="BS502" s="7">
        <v>5.9605042016806902</v>
      </c>
      <c r="BT502" s="7">
        <v>4.6660423523047903E-2</v>
      </c>
      <c r="BU502" s="7">
        <v>9</v>
      </c>
      <c r="BV502" s="39">
        <v>32.796870109546148</v>
      </c>
      <c r="BW502" s="39">
        <v>27.12644375175794</v>
      </c>
      <c r="BX502" s="39">
        <v>45</v>
      </c>
      <c r="BY502" s="39">
        <v>-44.808685446009385</v>
      </c>
      <c r="BZ502" s="39">
        <v>40.44225993795213</v>
      </c>
      <c r="CA502" s="39">
        <v>24</v>
      </c>
      <c r="CB502">
        <v>0.65217391304347827</v>
      </c>
      <c r="CC502">
        <v>0.73193109289188052</v>
      </c>
      <c r="CD502" s="7">
        <v>0.92500000000000004</v>
      </c>
      <c r="CE502" s="25">
        <v>351.50847457627117</v>
      </c>
      <c r="CF502" s="25">
        <v>404.55769230769232</v>
      </c>
      <c r="CG502" s="7">
        <v>0.98333333333333328</v>
      </c>
      <c r="CH502" s="7">
        <v>0.8833333333333333</v>
      </c>
      <c r="CI502" s="7">
        <v>0.93333333333333335</v>
      </c>
      <c r="CJ502" s="8">
        <v>3</v>
      </c>
      <c r="CK502" s="8"/>
      <c r="CL502" s="8">
        <v>3</v>
      </c>
      <c r="CM502" s="8"/>
      <c r="CN502" s="8">
        <v>1</v>
      </c>
      <c r="CO502" s="8"/>
      <c r="CP502" s="8">
        <v>0</v>
      </c>
      <c r="CR502" s="7">
        <v>0</v>
      </c>
      <c r="CS502" s="7">
        <v>2</v>
      </c>
      <c r="CT502" s="7">
        <v>2</v>
      </c>
      <c r="CU502" s="8">
        <v>1</v>
      </c>
      <c r="CV502" s="8">
        <v>6</v>
      </c>
      <c r="CW502" s="7">
        <v>8</v>
      </c>
      <c r="CX502" s="7">
        <f t="shared" si="206"/>
        <v>0</v>
      </c>
      <c r="CY502" s="7">
        <f t="shared" si="207"/>
        <v>0</v>
      </c>
      <c r="CZ502" s="7">
        <v>1.8421052631578947</v>
      </c>
      <c r="DA502" s="7">
        <v>2</v>
      </c>
      <c r="DB502" s="7">
        <v>2</v>
      </c>
      <c r="DC502" s="7">
        <v>1</v>
      </c>
      <c r="DD502" s="7">
        <v>2</v>
      </c>
      <c r="DE502" s="7">
        <v>11</v>
      </c>
      <c r="DF502" s="8">
        <v>17</v>
      </c>
      <c r="DG502" s="7">
        <v>33</v>
      </c>
      <c r="DH502" s="8">
        <v>1</v>
      </c>
      <c r="DI502" s="8">
        <v>23</v>
      </c>
      <c r="DJ502" s="8">
        <v>26</v>
      </c>
      <c r="DK502" s="8">
        <v>0.51111111111111107</v>
      </c>
      <c r="DL502" s="8">
        <f t="shared" si="217"/>
        <v>0.57777777777777772</v>
      </c>
      <c r="DM502" s="8">
        <f t="shared" si="222"/>
        <v>0.5444444444444444</v>
      </c>
      <c r="DN502" s="8">
        <v>547.04999999999995</v>
      </c>
      <c r="DO502" s="8">
        <v>660.83333333333337</v>
      </c>
      <c r="DP502" s="8">
        <v>600.9473684210526</v>
      </c>
      <c r="DQ502" s="8">
        <v>623.77272727272725</v>
      </c>
      <c r="DR502" s="8">
        <v>542.4</v>
      </c>
      <c r="DS502" s="8">
        <v>580.48936170212767</v>
      </c>
      <c r="DT502" s="8">
        <v>589.63529411764705</v>
      </c>
      <c r="DU502" s="8">
        <f t="shared" si="223"/>
        <v>-76.722727272727298</v>
      </c>
      <c r="DV502" s="8">
        <f t="shared" si="223"/>
        <v>118.43333333333339</v>
      </c>
      <c r="DW502" s="8">
        <f t="shared" si="223"/>
        <v>20.458006718924935</v>
      </c>
      <c r="EB502" s="7">
        <v>0.90789470000000005</v>
      </c>
      <c r="EC502" s="7">
        <v>0.93421050000000005</v>
      </c>
      <c r="ED502" s="7">
        <v>0.9210526</v>
      </c>
      <c r="EE502" s="7">
        <v>407.59090909090901</v>
      </c>
      <c r="EF502" s="7">
        <v>414.95652173912998</v>
      </c>
      <c r="EG502" s="7">
        <v>411.35555555555601</v>
      </c>
      <c r="EH502" s="7">
        <v>7.3656126482213704</v>
      </c>
      <c r="EI502" s="7">
        <v>0.10945405409058399</v>
      </c>
      <c r="EJ502" s="7">
        <v>11</v>
      </c>
      <c r="EK502">
        <v>54.259468438538192</v>
      </c>
      <c r="EL502">
        <v>30.165847687155999</v>
      </c>
      <c r="EM502">
        <v>43</v>
      </c>
      <c r="EN502">
        <v>-65.955900621118047</v>
      </c>
      <c r="EO502">
        <v>63.565038957698711</v>
      </c>
      <c r="EP502">
        <v>23</v>
      </c>
      <c r="EQ502">
        <v>0.65151515151515149</v>
      </c>
      <c r="ER502">
        <v>0.822662838769048</v>
      </c>
      <c r="ES502" s="7">
        <v>0.97499999999999998</v>
      </c>
      <c r="ET502" s="25">
        <v>335.01666666666665</v>
      </c>
      <c r="EU502" s="25">
        <v>405.31578947368422</v>
      </c>
      <c r="EV502" s="7">
        <v>1</v>
      </c>
      <c r="EW502" s="7">
        <v>0.96666666666666667</v>
      </c>
      <c r="EX502" s="7">
        <v>0.98333333333333328</v>
      </c>
    </row>
    <row r="503" spans="1:154" x14ac:dyDescent="0.25">
      <c r="A503" s="5">
        <v>5038</v>
      </c>
      <c r="B503" s="7" t="s">
        <v>140</v>
      </c>
      <c r="C503" s="7" t="str">
        <f t="shared" si="218"/>
        <v>99</v>
      </c>
      <c r="D503" s="7">
        <f t="shared" si="219"/>
        <v>1999</v>
      </c>
      <c r="E503" s="7">
        <f t="shared" si="220"/>
        <v>1999</v>
      </c>
      <c r="F503" s="7">
        <f t="shared" si="221"/>
        <v>20</v>
      </c>
      <c r="G503" s="7" t="s">
        <v>447</v>
      </c>
      <c r="H503" s="7">
        <f t="shared" ref="H503:H566" si="228">IF(G503="ישראל",1,0)</f>
        <v>1</v>
      </c>
      <c r="I503" s="7"/>
      <c r="J503" s="7" t="s">
        <v>470</v>
      </c>
      <c r="K503" s="7">
        <f t="shared" si="213"/>
        <v>1</v>
      </c>
      <c r="L503" s="7">
        <v>12</v>
      </c>
      <c r="M503" s="7" t="s">
        <v>495</v>
      </c>
      <c r="N503" s="7">
        <f t="shared" si="203"/>
        <v>1</v>
      </c>
      <c r="O503" s="7" t="s">
        <v>494</v>
      </c>
      <c r="P503" s="7">
        <f t="shared" si="225"/>
        <v>0</v>
      </c>
      <c r="Q503" s="7" t="s">
        <v>494</v>
      </c>
      <c r="R503" s="7">
        <f t="shared" si="226"/>
        <v>0</v>
      </c>
      <c r="S503" s="7" t="s">
        <v>501</v>
      </c>
      <c r="T503" s="7">
        <f t="shared" si="227"/>
        <v>1</v>
      </c>
      <c r="U503" s="7" t="s">
        <v>504</v>
      </c>
      <c r="V503" s="25">
        <v>55</v>
      </c>
      <c r="W503" s="25">
        <v>90</v>
      </c>
      <c r="X503" s="25">
        <v>23</v>
      </c>
      <c r="Y503" s="7">
        <f t="shared" si="212"/>
        <v>3</v>
      </c>
      <c r="Z503" s="7" t="s">
        <v>514</v>
      </c>
      <c r="AA503" s="7">
        <f t="shared" si="224"/>
        <v>6</v>
      </c>
      <c r="AB503" s="7">
        <v>3</v>
      </c>
      <c r="AC503" s="7">
        <v>0</v>
      </c>
      <c r="AD503" s="7">
        <v>9</v>
      </c>
      <c r="AE503" s="7">
        <v>0</v>
      </c>
      <c r="AF503" s="7">
        <v>0</v>
      </c>
      <c r="AG503" s="7">
        <v>0</v>
      </c>
      <c r="AH503" s="7">
        <v>0</v>
      </c>
      <c r="AI503" s="7">
        <v>0</v>
      </c>
      <c r="AJ503" s="7">
        <v>0</v>
      </c>
      <c r="AK503" s="7">
        <v>3</v>
      </c>
      <c r="AL503" s="7">
        <v>16</v>
      </c>
      <c r="AM503" s="7">
        <v>28</v>
      </c>
      <c r="AN503" s="7">
        <v>28</v>
      </c>
      <c r="AO503" s="7">
        <v>40</v>
      </c>
      <c r="AP503" s="7">
        <v>36</v>
      </c>
      <c r="AQ503" s="7">
        <v>18</v>
      </c>
      <c r="AR503" s="7">
        <v>41</v>
      </c>
      <c r="AS503" s="7">
        <v>1</v>
      </c>
      <c r="AT503" s="8">
        <v>19</v>
      </c>
      <c r="AU503" s="8">
        <v>24</v>
      </c>
      <c r="AV503" s="8">
        <v>0.42222222222222222</v>
      </c>
      <c r="AW503" s="8">
        <v>0.53333333333333333</v>
      </c>
      <c r="AX503" s="8">
        <v>0.4777777777777778</v>
      </c>
      <c r="AY503" s="8">
        <v>850.15384615384619</v>
      </c>
      <c r="AZ503" s="8">
        <v>808.9</v>
      </c>
      <c r="BA503" s="8">
        <v>832.21739130434787</v>
      </c>
      <c r="BB503" s="8">
        <v>886.52631578947364</v>
      </c>
      <c r="BC503" s="8">
        <v>830.375</v>
      </c>
      <c r="BD503" s="8">
        <v>855.18604651162786</v>
      </c>
      <c r="BE503" s="8">
        <v>843.31460674157302</v>
      </c>
      <c r="BF503" s="8">
        <v>-36.372469635627453</v>
      </c>
      <c r="BG503" s="8">
        <v>-21.475000000000023</v>
      </c>
      <c r="BH503" s="8">
        <v>-22.968655207279994</v>
      </c>
      <c r="BM503" s="7">
        <v>0.96052630000000006</v>
      </c>
      <c r="BN503" s="7">
        <v>0.96052630000000006</v>
      </c>
      <c r="BO503" s="7">
        <v>0.96052630000000006</v>
      </c>
      <c r="BP503" s="7">
        <v>469.25352112676097</v>
      </c>
      <c r="BQ503" s="7">
        <v>464.01428571428602</v>
      </c>
      <c r="BR503" s="7">
        <v>466.65248226950399</v>
      </c>
      <c r="BS503" s="7">
        <v>-5.2392354124748399</v>
      </c>
      <c r="BT503" s="7">
        <v>3.9642998750479899E-2</v>
      </c>
      <c r="BU503" s="7">
        <v>7</v>
      </c>
      <c r="BV503" s="39">
        <v>31.736111111111086</v>
      </c>
      <c r="BW503" s="39">
        <v>27.827313470761062</v>
      </c>
      <c r="BX503" s="39">
        <v>32</v>
      </c>
      <c r="BY503" s="39">
        <v>-41.376693766937692</v>
      </c>
      <c r="BZ503" s="39">
        <v>34.436312337074675</v>
      </c>
      <c r="CA503" s="39">
        <v>41</v>
      </c>
      <c r="CB503">
        <v>0.43835616438356162</v>
      </c>
      <c r="CC503">
        <v>0.76700451925595914</v>
      </c>
      <c r="CD503" s="7">
        <v>0.96666666666666667</v>
      </c>
      <c r="CE503" s="25">
        <v>398.72881355932202</v>
      </c>
      <c r="CF503" s="25">
        <v>457.12280701754383</v>
      </c>
      <c r="CG503" s="7">
        <v>1</v>
      </c>
      <c r="CH503" s="7">
        <v>0.96666666666666667</v>
      </c>
      <c r="CI503" s="7">
        <v>0.98333333333333328</v>
      </c>
      <c r="CJ503" s="8">
        <v>9</v>
      </c>
      <c r="CK503" s="8" t="s">
        <v>504</v>
      </c>
      <c r="CL503" s="8">
        <f t="shared" si="205"/>
        <v>3</v>
      </c>
      <c r="CM503" s="8" t="s">
        <v>639</v>
      </c>
      <c r="CN503" s="8">
        <v>1</v>
      </c>
      <c r="CO503" s="8" t="s">
        <v>639</v>
      </c>
      <c r="CP503" s="8">
        <v>1</v>
      </c>
      <c r="CQ503" s="7" t="s">
        <v>637</v>
      </c>
      <c r="CR503" s="7">
        <v>1</v>
      </c>
      <c r="CS503" s="7">
        <v>2</v>
      </c>
      <c r="CT503" s="7">
        <v>0</v>
      </c>
      <c r="CU503" s="8">
        <v>9</v>
      </c>
      <c r="CV503" s="8">
        <v>2</v>
      </c>
      <c r="CW503" s="7">
        <v>13</v>
      </c>
      <c r="CX503" s="7">
        <f t="shared" si="206"/>
        <v>0</v>
      </c>
      <c r="CY503" s="7">
        <f t="shared" si="207"/>
        <v>0</v>
      </c>
      <c r="CZ503" s="7">
        <v>11</v>
      </c>
      <c r="DA503" s="7">
        <v>1</v>
      </c>
      <c r="DB503" s="7">
        <v>0</v>
      </c>
      <c r="DC503" s="7">
        <v>1</v>
      </c>
      <c r="DD503" s="7">
        <v>7</v>
      </c>
      <c r="DE503" s="7">
        <v>8</v>
      </c>
      <c r="DF503" s="8">
        <v>32</v>
      </c>
      <c r="DG503" s="7">
        <v>40</v>
      </c>
      <c r="DH503" s="8">
        <v>1</v>
      </c>
      <c r="DI503" s="8">
        <v>22</v>
      </c>
      <c r="DJ503" s="8">
        <v>26</v>
      </c>
      <c r="DK503" s="8">
        <v>0.48888888888888887</v>
      </c>
      <c r="DL503" s="8">
        <f t="shared" si="217"/>
        <v>0.57777777777777772</v>
      </c>
      <c r="DM503" s="8">
        <f t="shared" si="222"/>
        <v>0.53333333333333333</v>
      </c>
      <c r="DN503" s="8">
        <v>757.86956521739125</v>
      </c>
      <c r="DO503" s="8">
        <v>763</v>
      </c>
      <c r="DP503" s="8">
        <v>760.1219512195122</v>
      </c>
      <c r="DQ503" s="8">
        <v>787</v>
      </c>
      <c r="DR503" s="8">
        <v>776.34615384615381</v>
      </c>
      <c r="DS503" s="8">
        <v>781.10638297872345</v>
      </c>
      <c r="DT503" s="8">
        <v>771.3295454545455</v>
      </c>
      <c r="DU503" s="8">
        <f t="shared" si="223"/>
        <v>-29.130434782608745</v>
      </c>
      <c r="DV503" s="8">
        <f t="shared" si="223"/>
        <v>-13.346153846153811</v>
      </c>
      <c r="DW503" s="8">
        <f t="shared" si="223"/>
        <v>-20.984431759211247</v>
      </c>
      <c r="EB503" s="7">
        <v>0.9736842</v>
      </c>
      <c r="EC503" s="7">
        <v>0.96052630000000006</v>
      </c>
      <c r="ED503" s="7">
        <v>0.96710529999999995</v>
      </c>
      <c r="EE503" s="7">
        <v>449.75</v>
      </c>
      <c r="EF503" s="7">
        <v>446.402777777778</v>
      </c>
      <c r="EG503" s="7">
        <v>448.07638888888903</v>
      </c>
      <c r="EH503" s="7">
        <v>-3.3472222222222299</v>
      </c>
      <c r="EI503" s="7">
        <v>6.9197351289082498E-2</v>
      </c>
      <c r="EJ503" s="7">
        <v>5</v>
      </c>
      <c r="EK503">
        <v>41.475948509485121</v>
      </c>
      <c r="EL503">
        <v>29.387561865276979</v>
      </c>
      <c r="EM503">
        <v>41</v>
      </c>
      <c r="EN503">
        <v>-68.0034722222222</v>
      </c>
      <c r="EO503">
        <v>60.839368101070093</v>
      </c>
      <c r="EP503">
        <v>32</v>
      </c>
      <c r="EQ503">
        <v>0.56164383561643838</v>
      </c>
      <c r="ER503">
        <v>0.60990927601387379</v>
      </c>
      <c r="ES503" s="7">
        <v>0.94166666666666665</v>
      </c>
      <c r="ET503" s="25">
        <v>365.18965517241378</v>
      </c>
      <c r="EU503" s="25">
        <v>433.32727272727271</v>
      </c>
      <c r="EV503" s="7">
        <v>1</v>
      </c>
      <c r="EW503" s="7">
        <v>0.95</v>
      </c>
      <c r="EX503" s="7">
        <v>0.97499999999999998</v>
      </c>
    </row>
    <row r="504" spans="1:154" x14ac:dyDescent="0.25">
      <c r="A504" s="5">
        <v>5039</v>
      </c>
      <c r="B504" s="7" t="s">
        <v>400</v>
      </c>
      <c r="C504" s="7" t="str">
        <f t="shared" si="218"/>
        <v>99</v>
      </c>
      <c r="D504" s="7">
        <f t="shared" si="219"/>
        <v>1999</v>
      </c>
      <c r="E504" s="7">
        <f t="shared" si="220"/>
        <v>1999</v>
      </c>
      <c r="F504" s="7">
        <f t="shared" si="221"/>
        <v>20</v>
      </c>
      <c r="G504" s="7" t="s">
        <v>447</v>
      </c>
      <c r="H504" s="7">
        <f t="shared" si="228"/>
        <v>1</v>
      </c>
      <c r="I504" s="7"/>
      <c r="J504" s="7" t="s">
        <v>470</v>
      </c>
      <c r="K504" s="7">
        <f t="shared" si="213"/>
        <v>1</v>
      </c>
      <c r="L504" s="7">
        <v>12</v>
      </c>
      <c r="M504" s="7" t="s">
        <v>495</v>
      </c>
      <c r="N504" s="7">
        <f t="shared" si="203"/>
        <v>1</v>
      </c>
      <c r="O504" s="7" t="s">
        <v>494</v>
      </c>
      <c r="P504" s="7">
        <f t="shared" si="225"/>
        <v>0</v>
      </c>
      <c r="Q504" s="7" t="s">
        <v>494</v>
      </c>
      <c r="R504" s="7">
        <f t="shared" si="226"/>
        <v>0</v>
      </c>
      <c r="S504" s="7" t="s">
        <v>501</v>
      </c>
      <c r="T504" s="7">
        <f t="shared" si="227"/>
        <v>1</v>
      </c>
      <c r="U504" s="7" t="s">
        <v>504</v>
      </c>
      <c r="V504" s="25">
        <v>49</v>
      </c>
      <c r="W504" s="25">
        <v>40</v>
      </c>
      <c r="X504" s="25">
        <v>26</v>
      </c>
      <c r="Y504" s="7">
        <f t="shared" si="212"/>
        <v>3</v>
      </c>
      <c r="Z504" s="7" t="s">
        <v>513</v>
      </c>
      <c r="AA504" s="7">
        <f t="shared" si="224"/>
        <v>5</v>
      </c>
      <c r="AB504" s="7">
        <v>15</v>
      </c>
      <c r="AC504" s="7">
        <v>2</v>
      </c>
      <c r="AD504" s="7">
        <v>0</v>
      </c>
      <c r="AE504" s="7">
        <v>12</v>
      </c>
      <c r="AF504" s="7">
        <v>1</v>
      </c>
      <c r="AG504" s="7">
        <v>0</v>
      </c>
      <c r="AH504" s="7">
        <v>7</v>
      </c>
      <c r="AI504" s="7">
        <v>4</v>
      </c>
      <c r="AJ504" s="7">
        <v>1</v>
      </c>
      <c r="AK504" s="9">
        <v>1</v>
      </c>
      <c r="AL504" s="7">
        <v>27</v>
      </c>
      <c r="AM504" s="7">
        <v>29</v>
      </c>
      <c r="AN504" s="7">
        <v>27</v>
      </c>
      <c r="AO504" s="7">
        <v>38</v>
      </c>
      <c r="AP504" s="7">
        <v>43</v>
      </c>
      <c r="AQ504" s="7">
        <v>16</v>
      </c>
      <c r="AR504" s="7">
        <v>32</v>
      </c>
      <c r="AS504" s="7">
        <v>0.875</v>
      </c>
      <c r="AT504" s="8">
        <v>24</v>
      </c>
      <c r="AU504" s="8">
        <v>22</v>
      </c>
      <c r="AV504" s="8">
        <v>0.53333333333333333</v>
      </c>
      <c r="AW504" s="8">
        <v>0.48888888888888887</v>
      </c>
      <c r="AX504" s="8">
        <v>0.51111111111111107</v>
      </c>
      <c r="AY504" s="8">
        <v>668.04761904761904</v>
      </c>
      <c r="AZ504" s="8">
        <v>741.3</v>
      </c>
      <c r="BA504" s="8">
        <v>703.78048780487802</v>
      </c>
      <c r="BB504" s="8">
        <v>816.04761904761904</v>
      </c>
      <c r="BC504" s="8">
        <v>780.09523809523807</v>
      </c>
      <c r="BD504" s="8">
        <v>798.07142857142856</v>
      </c>
      <c r="BE504" s="8">
        <v>751.49397590361446</v>
      </c>
      <c r="BF504" s="8">
        <v>-148</v>
      </c>
      <c r="BG504" s="8">
        <v>-38.795238095238119</v>
      </c>
      <c r="BH504" s="8">
        <v>-94.290940766550534</v>
      </c>
      <c r="BM504" s="7">
        <v>0.90789470000000005</v>
      </c>
      <c r="BN504" s="7">
        <v>0.9210526</v>
      </c>
      <c r="BO504" s="7">
        <v>0.91447369999999994</v>
      </c>
      <c r="BP504" s="7">
        <v>530.80882352941205</v>
      </c>
      <c r="BQ504" s="7">
        <v>525.80882352941205</v>
      </c>
      <c r="BR504" s="7">
        <v>528.30882352941205</v>
      </c>
      <c r="BS504" s="7">
        <v>-5</v>
      </c>
      <c r="BT504" s="7">
        <v>7.5497028418510206E-2</v>
      </c>
      <c r="BU504" s="7">
        <v>10</v>
      </c>
      <c r="BV504" s="39">
        <v>63.919047619047603</v>
      </c>
      <c r="BW504" s="39">
        <v>39.302738014284763</v>
      </c>
      <c r="BX504" s="39">
        <v>42</v>
      </c>
      <c r="BY504" s="39">
        <v>-97.48571428571428</v>
      </c>
      <c r="BZ504" s="39">
        <v>80.393383769102257</v>
      </c>
      <c r="CA504" s="39">
        <v>26</v>
      </c>
      <c r="CB504">
        <v>0.61764705882352944</v>
      </c>
      <c r="CC504">
        <v>0.65567604533020696</v>
      </c>
      <c r="CD504" s="7">
        <v>0.85833333333333328</v>
      </c>
      <c r="CE504" s="25">
        <v>499.16071428571428</v>
      </c>
      <c r="CF504" s="25">
        <v>629.25531914893622</v>
      </c>
      <c r="CG504" s="7">
        <v>0.95</v>
      </c>
      <c r="CH504" s="7">
        <v>0.8</v>
      </c>
      <c r="CI504" s="7">
        <v>0.875</v>
      </c>
      <c r="CJ504" s="8"/>
      <c r="CK504" s="8"/>
      <c r="CL504" s="8"/>
      <c r="CM504" s="8"/>
      <c r="CN504" s="8"/>
      <c r="CO504" s="8"/>
      <c r="CP504" s="8"/>
      <c r="CU504" s="8"/>
      <c r="CV504" s="8"/>
      <c r="DF504" s="8"/>
      <c r="ET504" s="25"/>
      <c r="EU504" s="25"/>
    </row>
    <row r="505" spans="1:154" x14ac:dyDescent="0.25">
      <c r="A505" s="5">
        <v>5041</v>
      </c>
      <c r="B505" s="7" t="s">
        <v>190</v>
      </c>
      <c r="C505" s="7" t="str">
        <f t="shared" si="218"/>
        <v>99</v>
      </c>
      <c r="D505" s="7">
        <f t="shared" si="219"/>
        <v>1999</v>
      </c>
      <c r="E505" s="7">
        <f t="shared" si="220"/>
        <v>1999</v>
      </c>
      <c r="F505" s="7">
        <f t="shared" si="221"/>
        <v>20</v>
      </c>
      <c r="G505" s="7" t="s">
        <v>447</v>
      </c>
      <c r="H505" s="7">
        <f t="shared" si="228"/>
        <v>1</v>
      </c>
      <c r="I505" s="7"/>
      <c r="J505" s="7" t="s">
        <v>470</v>
      </c>
      <c r="K505" s="7">
        <f t="shared" si="213"/>
        <v>1</v>
      </c>
      <c r="L505" s="7">
        <v>12</v>
      </c>
      <c r="M505" s="7" t="s">
        <v>495</v>
      </c>
      <c r="N505" s="7">
        <f t="shared" si="203"/>
        <v>1</v>
      </c>
      <c r="O505" s="7" t="s">
        <v>494</v>
      </c>
      <c r="P505" s="7">
        <f t="shared" si="225"/>
        <v>0</v>
      </c>
      <c r="Q505" s="7" t="s">
        <v>494</v>
      </c>
      <c r="R505" s="7">
        <f t="shared" si="226"/>
        <v>0</v>
      </c>
      <c r="S505" s="7" t="s">
        <v>501</v>
      </c>
      <c r="T505" s="7">
        <f t="shared" si="227"/>
        <v>1</v>
      </c>
      <c r="U505" s="7" t="s">
        <v>507</v>
      </c>
      <c r="V505" s="25">
        <v>49</v>
      </c>
      <c r="W505" s="25">
        <v>40</v>
      </c>
      <c r="X505" s="25">
        <v>23</v>
      </c>
      <c r="Y505" s="7">
        <f t="shared" si="212"/>
        <v>2</v>
      </c>
      <c r="Z505" s="7" t="s">
        <v>512</v>
      </c>
      <c r="AA505" s="7">
        <f t="shared" si="224"/>
        <v>4</v>
      </c>
      <c r="AB505" s="7">
        <v>12.8</v>
      </c>
      <c r="AC505" s="7">
        <v>5</v>
      </c>
      <c r="AD505" s="7">
        <v>1</v>
      </c>
      <c r="AE505" s="7">
        <v>27</v>
      </c>
      <c r="AF505" s="7">
        <v>9</v>
      </c>
      <c r="AG505" s="7">
        <v>0</v>
      </c>
      <c r="AH505" s="7">
        <v>4</v>
      </c>
      <c r="AI505" s="7">
        <v>14</v>
      </c>
      <c r="AJ505" s="7">
        <v>6</v>
      </c>
      <c r="AK505" s="7">
        <v>0</v>
      </c>
      <c r="AL505" s="7">
        <v>24</v>
      </c>
      <c r="AM505" s="7">
        <v>35</v>
      </c>
      <c r="AN505" s="7">
        <v>32</v>
      </c>
      <c r="AO505" s="7">
        <v>36</v>
      </c>
      <c r="AP505" s="7">
        <v>32</v>
      </c>
      <c r="AQ505" s="7">
        <v>25.142857142857142</v>
      </c>
      <c r="AR505" s="7">
        <v>28.888888888888889</v>
      </c>
      <c r="AS505" s="7">
        <v>0.95833333333333337</v>
      </c>
      <c r="AT505" s="8">
        <v>23</v>
      </c>
      <c r="AU505" s="8">
        <v>27</v>
      </c>
      <c r="AV505" s="8">
        <v>0.51111111111111107</v>
      </c>
      <c r="AW505" s="8">
        <v>0.6</v>
      </c>
      <c r="AX505" s="8">
        <v>0.55555555555555558</v>
      </c>
      <c r="AY505" s="8">
        <v>1197.5714285714287</v>
      </c>
      <c r="AZ505" s="8">
        <v>1102.3333333333333</v>
      </c>
      <c r="BA505" s="8">
        <v>1153.6153846153845</v>
      </c>
      <c r="BB505" s="8">
        <v>983.68181818181813</v>
      </c>
      <c r="BC505" s="8">
        <v>1000.4285714285714</v>
      </c>
      <c r="BD505" s="8">
        <v>991.8604651162791</v>
      </c>
      <c r="BE505" s="8">
        <v>1068.7926829268292</v>
      </c>
      <c r="BF505" s="8">
        <v>213.88961038961054</v>
      </c>
      <c r="BG505" s="8">
        <v>101.90476190476181</v>
      </c>
      <c r="BH505" s="8">
        <v>161.75491949910543</v>
      </c>
      <c r="BM505" s="7">
        <v>0.9736842</v>
      </c>
      <c r="BN505" s="7">
        <v>0.9210526</v>
      </c>
      <c r="BO505" s="7">
        <v>0.9473684</v>
      </c>
      <c r="BP505" s="7">
        <v>496.02857142857101</v>
      </c>
      <c r="BQ505" s="7">
        <v>493.79710144927498</v>
      </c>
      <c r="BR505" s="7">
        <v>494.92086330935302</v>
      </c>
      <c r="BS505" s="7">
        <v>-2.23146997929604</v>
      </c>
      <c r="BT505" s="7">
        <v>6.7469651638083994E-2</v>
      </c>
      <c r="BU505" s="7">
        <v>8</v>
      </c>
      <c r="BV505" s="39">
        <v>54.130434782608759</v>
      </c>
      <c r="BW505" s="39">
        <v>42.081930669693421</v>
      </c>
      <c r="BX505" s="39">
        <v>36</v>
      </c>
      <c r="BY505" s="39">
        <v>-75.258454106280112</v>
      </c>
      <c r="BZ505" s="39">
        <v>78.150476093113198</v>
      </c>
      <c r="CA505" s="39">
        <v>36</v>
      </c>
      <c r="CB505">
        <v>0.5</v>
      </c>
      <c r="CC505">
        <v>0.71926051930545465</v>
      </c>
      <c r="CD505" s="7">
        <v>0.95</v>
      </c>
      <c r="CE505" s="25">
        <v>513.43103448275861</v>
      </c>
      <c r="CF505" s="25">
        <v>605.60714285714289</v>
      </c>
      <c r="CG505" s="7">
        <v>0.96666666666666667</v>
      </c>
      <c r="CH505" s="7">
        <v>0.95</v>
      </c>
      <c r="CI505" s="7">
        <v>0.95833333333333337</v>
      </c>
      <c r="CJ505" s="8">
        <v>3</v>
      </c>
      <c r="CK505" s="8" t="s">
        <v>507</v>
      </c>
      <c r="CL505" s="8">
        <f t="shared" si="205"/>
        <v>2</v>
      </c>
      <c r="CM505" s="8" t="s">
        <v>643</v>
      </c>
      <c r="CN505" s="8">
        <v>4</v>
      </c>
      <c r="CO505" s="8" t="s">
        <v>639</v>
      </c>
      <c r="CP505" s="8">
        <v>1</v>
      </c>
      <c r="CQ505" s="7" t="s">
        <v>642</v>
      </c>
      <c r="CR505" s="7">
        <v>3</v>
      </c>
      <c r="CS505" s="7">
        <v>17</v>
      </c>
      <c r="CT505" s="7">
        <v>14</v>
      </c>
      <c r="CU505" s="8">
        <v>0</v>
      </c>
      <c r="CV505" s="8">
        <v>4</v>
      </c>
      <c r="CW505" s="7">
        <v>36</v>
      </c>
      <c r="CX505" s="7">
        <f t="shared" si="206"/>
        <v>1</v>
      </c>
      <c r="CY505" s="7">
        <f t="shared" si="207"/>
        <v>1</v>
      </c>
      <c r="CZ505" s="7">
        <v>7</v>
      </c>
      <c r="DA505" s="7">
        <v>0</v>
      </c>
      <c r="DB505" s="7">
        <v>17</v>
      </c>
      <c r="DC505" s="7">
        <v>12</v>
      </c>
      <c r="DD505" s="7">
        <v>4</v>
      </c>
      <c r="DE505" s="7">
        <v>16</v>
      </c>
      <c r="DF505" s="8">
        <v>30</v>
      </c>
      <c r="DG505" s="7">
        <v>35</v>
      </c>
      <c r="DH505" s="41">
        <v>0.66666666666666663</v>
      </c>
      <c r="DI505" s="41">
        <v>30</v>
      </c>
      <c r="DJ505" s="41">
        <v>28</v>
      </c>
      <c r="DK505" s="41">
        <v>0.66666666666666663</v>
      </c>
      <c r="DL505" s="41">
        <f t="shared" si="217"/>
        <v>0.62222222222222223</v>
      </c>
      <c r="DM505" s="41">
        <f t="shared" si="222"/>
        <v>0.64444444444444449</v>
      </c>
      <c r="DN505" s="41">
        <v>956.84615384615381</v>
      </c>
      <c r="DO505" s="41">
        <v>1023.875</v>
      </c>
      <c r="DP505" s="41">
        <v>993.82758620689651</v>
      </c>
      <c r="DQ505" s="41">
        <v>888.47619047619048</v>
      </c>
      <c r="DR505" s="41">
        <v>995.90476190476193</v>
      </c>
      <c r="DS505" s="41">
        <v>942.19047619047615</v>
      </c>
      <c r="DT505" s="41">
        <v>963.28169014084506</v>
      </c>
      <c r="DU505" s="41">
        <f t="shared" si="223"/>
        <v>68.36996336996333</v>
      </c>
      <c r="DV505" s="41">
        <f t="shared" si="223"/>
        <v>27.970238095238074</v>
      </c>
      <c r="DW505" s="41">
        <f t="shared" si="223"/>
        <v>51.637110016420365</v>
      </c>
      <c r="EB505" s="7">
        <v>0.96052630000000006</v>
      </c>
      <c r="EC505" s="7">
        <v>0.9473684</v>
      </c>
      <c r="ED505" s="7">
        <v>0.9539474</v>
      </c>
      <c r="EE505" s="7">
        <v>481.52112676056299</v>
      </c>
      <c r="EF505" s="7">
        <v>453.10294117647101</v>
      </c>
      <c r="EG505" s="7">
        <v>467.618705035971</v>
      </c>
      <c r="EH505" s="7">
        <v>-28.4181855840928</v>
      </c>
      <c r="EI505" s="7">
        <v>5.4707138228999801E-2</v>
      </c>
      <c r="EJ505" s="7">
        <v>8</v>
      </c>
      <c r="EK505">
        <v>46.660669665167397</v>
      </c>
      <c r="EL505">
        <v>31.252148558719419</v>
      </c>
      <c r="EM505">
        <v>29</v>
      </c>
      <c r="EN505">
        <v>-78.610380856083665</v>
      </c>
      <c r="EO505">
        <v>60.765363664745742</v>
      </c>
      <c r="EP505">
        <v>43</v>
      </c>
      <c r="EQ505">
        <v>0.40277777777777779</v>
      </c>
      <c r="ER505">
        <v>0.59356880296244385</v>
      </c>
      <c r="ES505" s="7">
        <v>0.75</v>
      </c>
      <c r="ET505" s="25">
        <v>482</v>
      </c>
      <c r="EU505" s="25">
        <v>577.88636363636363</v>
      </c>
      <c r="EV505" s="7">
        <v>0.8</v>
      </c>
      <c r="EW505" s="7">
        <v>0.76666666666666672</v>
      </c>
      <c r="EX505" s="7">
        <v>0.78333333333333333</v>
      </c>
    </row>
    <row r="506" spans="1:154" x14ac:dyDescent="0.25">
      <c r="A506" s="5">
        <v>5042</v>
      </c>
      <c r="B506" s="7" t="s">
        <v>401</v>
      </c>
      <c r="C506" s="7" t="str">
        <f t="shared" si="218"/>
        <v>00</v>
      </c>
      <c r="D506" s="7">
        <f t="shared" si="219"/>
        <v>1900</v>
      </c>
      <c r="E506" s="7">
        <f t="shared" si="220"/>
        <v>2000</v>
      </c>
      <c r="F506" s="7">
        <f t="shared" si="221"/>
        <v>19</v>
      </c>
      <c r="G506" s="7" t="s">
        <v>447</v>
      </c>
      <c r="H506" s="7">
        <f t="shared" si="228"/>
        <v>1</v>
      </c>
      <c r="I506" s="7"/>
      <c r="J506" s="7" t="s">
        <v>470</v>
      </c>
      <c r="K506" s="7">
        <f t="shared" si="213"/>
        <v>1</v>
      </c>
      <c r="L506" s="7">
        <v>12</v>
      </c>
      <c r="M506" s="7" t="s">
        <v>495</v>
      </c>
      <c r="N506" s="7">
        <f t="shared" si="203"/>
        <v>1</v>
      </c>
      <c r="O506" s="7" t="s">
        <v>494</v>
      </c>
      <c r="P506" s="7">
        <f t="shared" si="225"/>
        <v>0</v>
      </c>
      <c r="Q506" s="7" t="s">
        <v>494</v>
      </c>
      <c r="R506" s="7">
        <f t="shared" si="226"/>
        <v>0</v>
      </c>
      <c r="S506" s="7" t="s">
        <v>501</v>
      </c>
      <c r="T506" s="7">
        <f t="shared" si="227"/>
        <v>1</v>
      </c>
      <c r="U506" s="7" t="s">
        <v>504</v>
      </c>
      <c r="V506" s="25">
        <v>53</v>
      </c>
      <c r="W506" s="25">
        <v>50</v>
      </c>
      <c r="X506" s="25">
        <v>32</v>
      </c>
      <c r="Y506" s="7">
        <f t="shared" si="212"/>
        <v>3</v>
      </c>
      <c r="Z506" s="7" t="s">
        <v>513</v>
      </c>
      <c r="AA506" s="7">
        <f t="shared" si="224"/>
        <v>5</v>
      </c>
      <c r="AB506" s="7">
        <v>2</v>
      </c>
      <c r="AC506" s="7">
        <v>0</v>
      </c>
      <c r="AD506" s="7">
        <v>9</v>
      </c>
      <c r="AE506" s="7">
        <v>5</v>
      </c>
      <c r="AF506" s="7">
        <v>3</v>
      </c>
      <c r="AG506" s="7">
        <v>0</v>
      </c>
      <c r="AH506" s="7">
        <v>1</v>
      </c>
      <c r="AI506" s="7">
        <v>1</v>
      </c>
      <c r="AJ506" s="7">
        <v>1</v>
      </c>
      <c r="AK506" s="7">
        <v>1</v>
      </c>
      <c r="AL506" s="7">
        <v>22</v>
      </c>
      <c r="AM506" s="7">
        <v>29</v>
      </c>
      <c r="AN506" s="7">
        <v>31</v>
      </c>
      <c r="AO506" s="7">
        <v>38</v>
      </c>
      <c r="AP506" s="7">
        <v>41</v>
      </c>
      <c r="AQ506" s="7">
        <v>14</v>
      </c>
      <c r="AR506" s="7">
        <v>37</v>
      </c>
      <c r="AS506" s="7">
        <v>0.91666666666666663</v>
      </c>
      <c r="AT506" s="8">
        <v>30</v>
      </c>
      <c r="AU506" s="8">
        <v>27</v>
      </c>
      <c r="AV506" s="8">
        <v>0.66666666666666663</v>
      </c>
      <c r="AW506" s="8">
        <v>0.6</v>
      </c>
      <c r="AX506" s="8">
        <v>0.6333333333333333</v>
      </c>
      <c r="AY506" s="8">
        <v>724.8</v>
      </c>
      <c r="AZ506" s="8">
        <v>736.76470588235293</v>
      </c>
      <c r="BA506" s="8">
        <v>731.15625</v>
      </c>
      <c r="BB506" s="8">
        <v>753.08695652173913</v>
      </c>
      <c r="BC506" s="8">
        <v>698.16</v>
      </c>
      <c r="BD506" s="8">
        <v>724.47916666666663</v>
      </c>
      <c r="BE506" s="8">
        <v>727.15</v>
      </c>
      <c r="BF506" s="8">
        <v>-28.286956521739171</v>
      </c>
      <c r="BG506" s="8">
        <v>38.60470588235296</v>
      </c>
      <c r="BH506" s="8">
        <v>6.6770833333333712</v>
      </c>
      <c r="BM506" s="7">
        <v>0.96052630000000006</v>
      </c>
      <c r="BN506" s="7">
        <v>0.90789470000000005</v>
      </c>
      <c r="BO506" s="7">
        <v>0.93421050000000005</v>
      </c>
      <c r="BP506" s="7">
        <v>537.27941176470597</v>
      </c>
      <c r="BQ506" s="7">
        <v>559.31746031746002</v>
      </c>
      <c r="BR506" s="7">
        <v>547.87786259541997</v>
      </c>
      <c r="BS506" s="7">
        <v>22.0380485527545</v>
      </c>
      <c r="BT506" s="7">
        <v>0.156279458644206</v>
      </c>
      <c r="BU506" s="7">
        <v>13</v>
      </c>
      <c r="BV506" s="39">
        <v>97.504960317460288</v>
      </c>
      <c r="BW506" s="39">
        <v>50.840295800509978</v>
      </c>
      <c r="BX506" s="39">
        <v>48</v>
      </c>
      <c r="BY506" s="39">
        <v>-159.0825396825397</v>
      </c>
      <c r="BZ506" s="39">
        <v>173.96160495925523</v>
      </c>
      <c r="CA506" s="39">
        <v>20</v>
      </c>
      <c r="CB506">
        <v>0.70588235294117652</v>
      </c>
      <c r="CC506">
        <v>0.61292056634271885</v>
      </c>
      <c r="CD506" s="7">
        <v>0.95833333333333337</v>
      </c>
      <c r="CE506" s="25">
        <v>390.93333333333334</v>
      </c>
      <c r="CF506" s="25">
        <v>431.63636363636363</v>
      </c>
      <c r="CG506" s="7">
        <v>1</v>
      </c>
      <c r="CH506" s="7">
        <v>0.93333333333333335</v>
      </c>
      <c r="CI506" s="7">
        <v>0.96666666666666667</v>
      </c>
      <c r="CJ506" s="8">
        <v>3</v>
      </c>
      <c r="CK506" s="8" t="s">
        <v>507</v>
      </c>
      <c r="CL506" s="8">
        <f t="shared" si="205"/>
        <v>2</v>
      </c>
      <c r="CM506" s="8" t="s">
        <v>634</v>
      </c>
      <c r="CN506" s="8">
        <v>0</v>
      </c>
      <c r="CO506" s="8" t="s">
        <v>631</v>
      </c>
      <c r="CP506" s="8">
        <v>2</v>
      </c>
      <c r="CQ506" s="7" t="s">
        <v>638</v>
      </c>
      <c r="CR506" s="7">
        <v>4</v>
      </c>
      <c r="CS506" s="7">
        <v>21</v>
      </c>
      <c r="CT506" s="7">
        <v>14</v>
      </c>
      <c r="CU506" s="8">
        <v>1</v>
      </c>
      <c r="CV506" s="8">
        <v>11</v>
      </c>
      <c r="CW506" s="7">
        <v>22</v>
      </c>
      <c r="CX506" s="7">
        <f t="shared" si="206"/>
        <v>0</v>
      </c>
      <c r="CY506" s="7">
        <f t="shared" si="207"/>
        <v>0</v>
      </c>
      <c r="CZ506" s="7">
        <v>3</v>
      </c>
      <c r="DA506" s="7">
        <v>1</v>
      </c>
      <c r="DB506" s="7">
        <v>5</v>
      </c>
      <c r="DC506" s="7">
        <v>13</v>
      </c>
      <c r="DD506" s="7">
        <v>3</v>
      </c>
      <c r="DE506" s="7">
        <v>20</v>
      </c>
      <c r="DF506" s="8">
        <v>28</v>
      </c>
      <c r="DG506" s="7">
        <v>40</v>
      </c>
      <c r="DH506" s="8">
        <v>0.95833333333333337</v>
      </c>
      <c r="DI506" s="8">
        <v>29</v>
      </c>
      <c r="DJ506" s="8">
        <v>28</v>
      </c>
      <c r="DK506" s="8">
        <v>0.64444444444444449</v>
      </c>
      <c r="DL506" s="8">
        <f t="shared" si="217"/>
        <v>0.62222222222222223</v>
      </c>
      <c r="DM506" s="8">
        <f t="shared" si="222"/>
        <v>0.6333333333333333</v>
      </c>
      <c r="DN506" s="8">
        <v>577.875</v>
      </c>
      <c r="DO506" s="8">
        <v>631.6875</v>
      </c>
      <c r="DP506" s="8">
        <v>604.78125</v>
      </c>
      <c r="DQ506" s="8">
        <v>598.82142857142856</v>
      </c>
      <c r="DR506" s="8">
        <v>578.74074074074076</v>
      </c>
      <c r="DS506" s="8">
        <v>588.9636363636364</v>
      </c>
      <c r="DT506" s="8">
        <v>594.78160919540232</v>
      </c>
      <c r="DU506" s="8">
        <f t="shared" si="223"/>
        <v>-20.946428571428555</v>
      </c>
      <c r="DV506" s="8">
        <f t="shared" si="223"/>
        <v>52.946759259259238</v>
      </c>
      <c r="DW506" s="8">
        <f t="shared" si="223"/>
        <v>15.817613636363603</v>
      </c>
      <c r="EB506" s="7">
        <v>0.9210526</v>
      </c>
      <c r="EC506" s="7">
        <v>0.9210526</v>
      </c>
      <c r="ED506" s="7">
        <v>0.9210526</v>
      </c>
      <c r="EE506" s="7">
        <v>496.676923076923</v>
      </c>
      <c r="EF506" s="7">
        <v>458.38709677419399</v>
      </c>
      <c r="EG506" s="7">
        <v>477.984251968504</v>
      </c>
      <c r="EH506" s="7">
        <v>-38.289826302729502</v>
      </c>
      <c r="EI506" s="7">
        <v>0.101924893347065</v>
      </c>
      <c r="EJ506" s="7">
        <v>16</v>
      </c>
      <c r="EK506">
        <v>48.609375</v>
      </c>
      <c r="EL506">
        <v>29.852878185151596</v>
      </c>
      <c r="EM506">
        <v>32</v>
      </c>
      <c r="EN506">
        <v>-124.83437499999999</v>
      </c>
      <c r="EO506">
        <v>157.34533448982302</v>
      </c>
      <c r="EP506">
        <v>35</v>
      </c>
      <c r="EQ506">
        <v>0.47761194029850745</v>
      </c>
      <c r="ER506">
        <v>0.3893909429994743</v>
      </c>
      <c r="ES506" s="7">
        <v>0.93333333333333335</v>
      </c>
      <c r="ET506" s="25">
        <v>352.01754385964909</v>
      </c>
      <c r="EU506" s="25">
        <v>401.76363636363635</v>
      </c>
      <c r="EV506" s="7">
        <v>0.95</v>
      </c>
      <c r="EW506" s="7">
        <v>0.93333333333333335</v>
      </c>
      <c r="EX506" s="7">
        <v>0.94166666666666665</v>
      </c>
    </row>
    <row r="507" spans="1:154" x14ac:dyDescent="0.25">
      <c r="A507" s="5">
        <v>5043</v>
      </c>
      <c r="B507" s="7" t="s">
        <v>224</v>
      </c>
      <c r="C507" s="7" t="str">
        <f t="shared" si="218"/>
        <v>00</v>
      </c>
      <c r="D507" s="7">
        <f t="shared" si="219"/>
        <v>1900</v>
      </c>
      <c r="E507" s="7">
        <f t="shared" si="220"/>
        <v>2000</v>
      </c>
      <c r="F507" s="7">
        <f t="shared" si="221"/>
        <v>19</v>
      </c>
      <c r="G507" s="7" t="s">
        <v>447</v>
      </c>
      <c r="H507" s="7">
        <f t="shared" si="228"/>
        <v>1</v>
      </c>
      <c r="I507" s="7"/>
      <c r="J507" s="7" t="s">
        <v>473</v>
      </c>
      <c r="K507" s="7">
        <f t="shared" si="213"/>
        <v>0</v>
      </c>
      <c r="L507" s="7">
        <v>12</v>
      </c>
      <c r="M507" s="7" t="s">
        <v>495</v>
      </c>
      <c r="N507" s="7">
        <f t="shared" ref="N507:N570" si="229">IF(M507="לא",0,1)</f>
        <v>1</v>
      </c>
      <c r="O507" s="7" t="s">
        <v>494</v>
      </c>
      <c r="P507" s="7">
        <f t="shared" si="225"/>
        <v>0</v>
      </c>
      <c r="Q507" s="7" t="s">
        <v>494</v>
      </c>
      <c r="R507" s="7">
        <f t="shared" si="226"/>
        <v>0</v>
      </c>
      <c r="S507" s="7" t="s">
        <v>501</v>
      </c>
      <c r="T507" s="7">
        <f t="shared" si="227"/>
        <v>1</v>
      </c>
      <c r="U507" s="7" t="s">
        <v>506</v>
      </c>
      <c r="V507" s="25">
        <v>50</v>
      </c>
      <c r="W507" s="25">
        <v>40</v>
      </c>
      <c r="X507" s="25">
        <v>27</v>
      </c>
      <c r="Y507" s="7">
        <f t="shared" si="212"/>
        <v>4</v>
      </c>
      <c r="Z507" s="7" t="s">
        <v>512</v>
      </c>
      <c r="AA507" s="7">
        <f t="shared" si="224"/>
        <v>4</v>
      </c>
      <c r="AB507" s="7">
        <v>0</v>
      </c>
      <c r="AC507" s="7">
        <v>0</v>
      </c>
      <c r="AD507" s="7">
        <v>9</v>
      </c>
      <c r="AE507" s="7">
        <v>0</v>
      </c>
      <c r="AF507" s="7">
        <v>0</v>
      </c>
      <c r="AG507" s="7">
        <v>0</v>
      </c>
      <c r="AH507" s="7">
        <v>0</v>
      </c>
      <c r="AI507" s="7">
        <v>0</v>
      </c>
      <c r="AJ507" s="7">
        <v>0</v>
      </c>
      <c r="AK507" s="7">
        <v>0</v>
      </c>
      <c r="AL507" s="7">
        <v>8</v>
      </c>
      <c r="AM507" s="7">
        <v>23</v>
      </c>
      <c r="AN507" s="7">
        <v>22</v>
      </c>
      <c r="AO507" s="7">
        <v>29</v>
      </c>
      <c r="AP507" s="7">
        <v>23</v>
      </c>
      <c r="AQ507" s="7">
        <v>23</v>
      </c>
      <c r="AR507" s="7">
        <v>33</v>
      </c>
      <c r="AS507" s="7">
        <v>0.875</v>
      </c>
      <c r="AT507" s="8">
        <v>25</v>
      </c>
      <c r="AU507" s="8">
        <v>26</v>
      </c>
      <c r="AV507" s="8">
        <v>0.55555555555555558</v>
      </c>
      <c r="AW507" s="8">
        <v>0.57777777777777772</v>
      </c>
      <c r="AX507" s="8">
        <v>0.56666666666666665</v>
      </c>
      <c r="AY507" s="8">
        <v>627.52631578947364</v>
      </c>
      <c r="AZ507" s="8">
        <v>749.78947368421052</v>
      </c>
      <c r="BA507" s="8">
        <v>688.65789473684208</v>
      </c>
      <c r="BB507" s="8">
        <v>758.25</v>
      </c>
      <c r="BC507" s="8">
        <v>716.48</v>
      </c>
      <c r="BD507" s="8">
        <v>736.9387755102041</v>
      </c>
      <c r="BE507" s="8">
        <v>715.85057471264372</v>
      </c>
      <c r="BF507" s="8">
        <v>-130.72368421052636</v>
      </c>
      <c r="BG507" s="8">
        <v>33.309473684210502</v>
      </c>
      <c r="BH507" s="8">
        <v>-48.280880773362014</v>
      </c>
      <c r="BM507" s="7">
        <v>0.93421050000000005</v>
      </c>
      <c r="BN507" s="7">
        <v>0.9736842</v>
      </c>
      <c r="BO507" s="7">
        <v>0.9539474</v>
      </c>
      <c r="BP507" s="7">
        <v>645.80882352941205</v>
      </c>
      <c r="BQ507" s="7">
        <v>683.01408450704196</v>
      </c>
      <c r="BR507" s="7">
        <v>664.81294964028802</v>
      </c>
      <c r="BS507" s="7">
        <v>37.205260977630601</v>
      </c>
      <c r="BT507" s="7">
        <v>7.9381761546750196E-2</v>
      </c>
      <c r="BU507" s="7">
        <v>8</v>
      </c>
      <c r="BV507" s="39">
        <v>96.716212166616742</v>
      </c>
      <c r="BW507" s="39">
        <v>59.451362167390045</v>
      </c>
      <c r="BX507" s="39">
        <v>47</v>
      </c>
      <c r="BY507" s="39">
        <v>-105.5768245838668</v>
      </c>
      <c r="BZ507" s="39">
        <v>84.512860285988452</v>
      </c>
      <c r="CA507" s="39">
        <v>22</v>
      </c>
      <c r="CB507">
        <v>0.6811594202898551</v>
      </c>
      <c r="CC507">
        <v>0.91607426675149273</v>
      </c>
      <c r="CD507" s="7">
        <v>0.93333333333333335</v>
      </c>
      <c r="CE507" s="25">
        <v>483.0344827586207</v>
      </c>
      <c r="CF507" s="25">
        <v>501.66666666666669</v>
      </c>
      <c r="CG507" s="7">
        <v>0.98333333333333328</v>
      </c>
      <c r="CH507" s="7">
        <v>0.91666666666666663</v>
      </c>
      <c r="CI507" s="7">
        <v>0.95</v>
      </c>
      <c r="CJ507" s="8">
        <v>3</v>
      </c>
      <c r="CK507" s="8" t="s">
        <v>506</v>
      </c>
      <c r="CL507" s="8">
        <f t="shared" si="205"/>
        <v>4</v>
      </c>
      <c r="CM507" s="8" t="s">
        <v>634</v>
      </c>
      <c r="CN507" s="8">
        <v>0</v>
      </c>
      <c r="CO507" s="8" t="s">
        <v>634</v>
      </c>
      <c r="CP507" s="8">
        <v>0</v>
      </c>
      <c r="CQ507" s="7" t="s">
        <v>636</v>
      </c>
      <c r="CR507" s="7">
        <v>2</v>
      </c>
      <c r="CS507" s="7">
        <v>0</v>
      </c>
      <c r="CT507" s="7">
        <v>0</v>
      </c>
      <c r="CU507" s="8">
        <v>9</v>
      </c>
      <c r="CV507" s="8">
        <v>0</v>
      </c>
      <c r="CW507" s="7">
        <v>0</v>
      </c>
      <c r="CX507" s="7">
        <f t="shared" si="206"/>
        <v>0</v>
      </c>
      <c r="CY507" s="7">
        <f t="shared" si="207"/>
        <v>0</v>
      </c>
      <c r="CZ507" s="7">
        <v>0</v>
      </c>
      <c r="DA507" s="7">
        <v>0</v>
      </c>
      <c r="DB507" s="7">
        <v>0</v>
      </c>
      <c r="DC507" s="7">
        <v>0</v>
      </c>
      <c r="DD507" s="7">
        <v>0</v>
      </c>
      <c r="DE507" s="7">
        <v>11</v>
      </c>
      <c r="DF507" s="8">
        <v>20</v>
      </c>
      <c r="DG507" s="7">
        <v>40</v>
      </c>
      <c r="DH507" s="8">
        <v>1</v>
      </c>
      <c r="DI507" s="8">
        <v>25</v>
      </c>
      <c r="DJ507" s="8">
        <v>24</v>
      </c>
      <c r="DK507" s="8">
        <v>0.55555555555555558</v>
      </c>
      <c r="DL507" s="8">
        <f t="shared" si="217"/>
        <v>0.53333333333333333</v>
      </c>
      <c r="DM507" s="8">
        <f t="shared" si="222"/>
        <v>0.5444444444444444</v>
      </c>
      <c r="DN507" s="8">
        <v>716.55555555555554</v>
      </c>
      <c r="DO507" s="8">
        <v>842.33333333333337</v>
      </c>
      <c r="DP507" s="8">
        <v>779.44444444444446</v>
      </c>
      <c r="DQ507" s="8">
        <v>821.26086956521738</v>
      </c>
      <c r="DR507" s="8">
        <v>844.78260869565213</v>
      </c>
      <c r="DS507" s="8">
        <v>833.02173913043475</v>
      </c>
      <c r="DT507" s="8">
        <v>809.5</v>
      </c>
      <c r="DU507" s="8">
        <f t="shared" si="223"/>
        <v>-104.70531400966183</v>
      </c>
      <c r="DV507" s="8">
        <f t="shared" si="223"/>
        <v>-2.4492753623187582</v>
      </c>
      <c r="DW507" s="8">
        <f t="shared" si="223"/>
        <v>-53.577294685990296</v>
      </c>
      <c r="EB507" s="7">
        <v>0.93421050000000005</v>
      </c>
      <c r="EC507" s="7">
        <v>0.9210526</v>
      </c>
      <c r="ED507" s="7">
        <v>0.9276316</v>
      </c>
      <c r="EE507" s="7">
        <v>755.20895522388105</v>
      </c>
      <c r="EF507" s="7">
        <v>751.16176470588198</v>
      </c>
      <c r="EG507" s="7">
        <v>753.17037037037005</v>
      </c>
      <c r="EH507" s="7">
        <v>-4.0471905179982697</v>
      </c>
      <c r="EI507" s="7">
        <v>0.15840126729575901</v>
      </c>
      <c r="EJ507" s="7">
        <v>11</v>
      </c>
      <c r="EK507">
        <v>145.41993355481719</v>
      </c>
      <c r="EL507">
        <v>83.871976147636474</v>
      </c>
      <c r="EM507">
        <v>43</v>
      </c>
      <c r="EN507">
        <v>-215.74285714285722</v>
      </c>
      <c r="EO507">
        <v>158.30140028860552</v>
      </c>
      <c r="EP507">
        <v>24</v>
      </c>
      <c r="EQ507">
        <v>0.64179104477611937</v>
      </c>
      <c r="ER507">
        <v>0.67404286510642297</v>
      </c>
      <c r="ES507" s="7">
        <v>0.96666666666666667</v>
      </c>
      <c r="ET507" s="25">
        <v>534.5593220338983</v>
      </c>
      <c r="EU507" s="25">
        <v>601.57894736842104</v>
      </c>
      <c r="EV507" s="7">
        <v>0.98333333333333328</v>
      </c>
      <c r="EW507" s="7">
        <v>0.96666666666666667</v>
      </c>
      <c r="EX507" s="7">
        <v>0.97499999999999998</v>
      </c>
    </row>
    <row r="508" spans="1:154" x14ac:dyDescent="0.25">
      <c r="A508" s="5">
        <v>5044</v>
      </c>
      <c r="B508" s="7" t="s">
        <v>402</v>
      </c>
      <c r="C508" s="7" t="str">
        <f t="shared" si="218"/>
        <v>98</v>
      </c>
      <c r="D508" s="7">
        <f t="shared" si="219"/>
        <v>1998</v>
      </c>
      <c r="E508" s="7">
        <f t="shared" si="220"/>
        <v>1998</v>
      </c>
      <c r="F508" s="7">
        <f t="shared" si="221"/>
        <v>21</v>
      </c>
      <c r="G508" s="7" t="s">
        <v>447</v>
      </c>
      <c r="H508" s="7">
        <f t="shared" si="228"/>
        <v>1</v>
      </c>
      <c r="I508" s="7"/>
      <c r="J508" s="7" t="s">
        <v>470</v>
      </c>
      <c r="K508" s="7">
        <f t="shared" si="213"/>
        <v>1</v>
      </c>
      <c r="L508" s="7">
        <v>12</v>
      </c>
      <c r="M508" s="7" t="s">
        <v>495</v>
      </c>
      <c r="N508" s="7">
        <f t="shared" si="229"/>
        <v>1</v>
      </c>
      <c r="O508" s="7" t="s">
        <v>494</v>
      </c>
      <c r="P508" s="7">
        <f t="shared" si="225"/>
        <v>0</v>
      </c>
      <c r="Q508" s="7" t="s">
        <v>494</v>
      </c>
      <c r="R508" s="7">
        <f t="shared" si="226"/>
        <v>0</v>
      </c>
      <c r="S508" s="7" t="s">
        <v>501</v>
      </c>
      <c r="T508" s="7">
        <f t="shared" si="227"/>
        <v>1</v>
      </c>
      <c r="U508" s="7" t="s">
        <v>506</v>
      </c>
      <c r="V508" s="25">
        <v>52</v>
      </c>
      <c r="W508" s="25">
        <v>50</v>
      </c>
      <c r="X508" s="25">
        <v>26</v>
      </c>
      <c r="Y508" s="7">
        <f t="shared" si="212"/>
        <v>4</v>
      </c>
      <c r="Z508" s="7" t="s">
        <v>513</v>
      </c>
      <c r="AA508" s="7">
        <f t="shared" si="224"/>
        <v>5</v>
      </c>
      <c r="AB508" s="7">
        <v>4.5714285714285712</v>
      </c>
      <c r="AC508" s="7">
        <v>0</v>
      </c>
      <c r="AD508" s="7">
        <v>9</v>
      </c>
      <c r="AE508" s="7">
        <v>0</v>
      </c>
      <c r="AF508" s="7">
        <v>0</v>
      </c>
      <c r="AG508" s="7">
        <v>0</v>
      </c>
      <c r="AH508" s="7">
        <v>0</v>
      </c>
      <c r="AI508" s="7">
        <v>0</v>
      </c>
      <c r="AJ508" s="7">
        <v>0</v>
      </c>
      <c r="AK508" s="7">
        <v>1</v>
      </c>
      <c r="AL508" s="7">
        <v>24</v>
      </c>
      <c r="AM508" s="7">
        <v>33</v>
      </c>
      <c r="AN508" s="7">
        <v>29</v>
      </c>
      <c r="AO508" s="7">
        <v>42</v>
      </c>
      <c r="AP508" s="7">
        <v>37</v>
      </c>
      <c r="AQ508" s="7">
        <v>12</v>
      </c>
      <c r="AR508" s="7">
        <v>33</v>
      </c>
      <c r="AS508" s="7">
        <v>0.91666666666666663</v>
      </c>
      <c r="AT508" s="8">
        <v>20</v>
      </c>
      <c r="AU508" s="8">
        <v>22</v>
      </c>
      <c r="AV508" s="8">
        <v>0.44444444444444442</v>
      </c>
      <c r="AW508" s="8">
        <v>0.48888888888888887</v>
      </c>
      <c r="AX508" s="8">
        <v>0.46666666666666667</v>
      </c>
      <c r="AY508" s="8">
        <v>679.56</v>
      </c>
      <c r="AZ508" s="8">
        <v>634.27272727272725</v>
      </c>
      <c r="BA508" s="8">
        <v>658.36170212765956</v>
      </c>
      <c r="BB508" s="8">
        <v>707</v>
      </c>
      <c r="BC508" s="8">
        <v>590.13636363636363</v>
      </c>
      <c r="BD508" s="8">
        <v>645.78571428571433</v>
      </c>
      <c r="BE508" s="8">
        <v>652.42696629213481</v>
      </c>
      <c r="BF508" s="8">
        <v>-27.440000000000055</v>
      </c>
      <c r="BG508" s="8">
        <v>44.136363636363626</v>
      </c>
      <c r="BH508" s="8">
        <v>12.575987841945221</v>
      </c>
      <c r="BM508" s="7">
        <v>0.96052630000000006</v>
      </c>
      <c r="BN508" s="7">
        <v>0.93421050000000005</v>
      </c>
      <c r="BO508" s="7">
        <v>0.9473684</v>
      </c>
      <c r="BP508" s="7">
        <v>429.64788732394402</v>
      </c>
      <c r="BQ508" s="7">
        <v>425.81428571428597</v>
      </c>
      <c r="BR508" s="7">
        <v>427.744680851064</v>
      </c>
      <c r="BS508" s="7">
        <v>-3.8336016096579901</v>
      </c>
      <c r="BT508" s="7">
        <v>5.8050076631600202E-2</v>
      </c>
      <c r="BU508" s="7">
        <v>7</v>
      </c>
      <c r="BV508" s="39">
        <v>31.103759398496216</v>
      </c>
      <c r="BW508" s="39">
        <v>20.609027013904218</v>
      </c>
      <c r="BX508" s="39">
        <v>38</v>
      </c>
      <c r="BY508" s="39">
        <v>-44.064502164502187</v>
      </c>
      <c r="BZ508" s="39">
        <v>46.801811397059346</v>
      </c>
      <c r="CA508" s="39">
        <v>33</v>
      </c>
      <c r="CB508">
        <v>0.53521126760563376</v>
      </c>
      <c r="CC508">
        <v>0.70586884840725639</v>
      </c>
      <c r="CD508" s="7">
        <v>0.94166666666666665</v>
      </c>
      <c r="CE508" s="25">
        <v>373.5</v>
      </c>
      <c r="CF508" s="25">
        <v>468.43636363636364</v>
      </c>
      <c r="CG508" s="7">
        <v>1</v>
      </c>
      <c r="CH508" s="7">
        <v>0.91666666666666663</v>
      </c>
      <c r="CI508" s="7">
        <v>0.95833333333333337</v>
      </c>
      <c r="CJ508" s="8">
        <v>3</v>
      </c>
      <c r="CK508" s="8" t="s">
        <v>508</v>
      </c>
      <c r="CL508" s="8">
        <f t="shared" si="205"/>
        <v>1</v>
      </c>
      <c r="CM508" s="8" t="s">
        <v>639</v>
      </c>
      <c r="CN508" s="8">
        <v>1</v>
      </c>
      <c r="CO508" s="8" t="s">
        <v>631</v>
      </c>
      <c r="CP508" s="8">
        <v>2</v>
      </c>
      <c r="CQ508" s="7" t="s">
        <v>642</v>
      </c>
      <c r="CR508" s="7">
        <v>3</v>
      </c>
      <c r="CS508" s="7">
        <v>7</v>
      </c>
      <c r="CT508" s="7">
        <v>7</v>
      </c>
      <c r="CU508" s="8">
        <v>0</v>
      </c>
      <c r="CV508" s="8">
        <v>4</v>
      </c>
      <c r="CW508" s="7">
        <v>5</v>
      </c>
      <c r="CX508" s="7">
        <f t="shared" si="206"/>
        <v>0</v>
      </c>
      <c r="CY508" s="7">
        <f t="shared" si="207"/>
        <v>0</v>
      </c>
      <c r="CZ508" s="7">
        <v>3</v>
      </c>
      <c r="DA508" s="7">
        <v>2</v>
      </c>
      <c r="DB508" s="7">
        <v>0</v>
      </c>
      <c r="DC508" s="7">
        <v>0</v>
      </c>
      <c r="DD508" s="7">
        <v>3</v>
      </c>
      <c r="DE508" s="7">
        <v>27</v>
      </c>
      <c r="DF508" s="8">
        <v>20</v>
      </c>
      <c r="DG508" s="7">
        <v>35</v>
      </c>
      <c r="DH508" s="8">
        <v>0.95833333333333337</v>
      </c>
      <c r="DI508" s="8">
        <v>22</v>
      </c>
      <c r="DJ508" s="8">
        <v>26</v>
      </c>
      <c r="DK508" s="8">
        <v>0.48888888888888887</v>
      </c>
      <c r="DL508" s="8">
        <f t="shared" si="217"/>
        <v>0.57777777777777772</v>
      </c>
      <c r="DM508" s="8">
        <f t="shared" si="222"/>
        <v>0.53333333333333333</v>
      </c>
      <c r="DN508" s="8">
        <v>838.27272727272725</v>
      </c>
      <c r="DO508" s="8">
        <v>912.42105263157896</v>
      </c>
      <c r="DP508" s="8">
        <v>872.63414634146341</v>
      </c>
      <c r="DQ508" s="8">
        <v>926.09090909090912</v>
      </c>
      <c r="DR508" s="8">
        <v>910.42307692307691</v>
      </c>
      <c r="DS508" s="8">
        <v>917.60416666666663</v>
      </c>
      <c r="DT508" s="8">
        <v>896.88764044943821</v>
      </c>
      <c r="DU508" s="8">
        <f t="shared" si="223"/>
        <v>-87.81818181818187</v>
      </c>
      <c r="DV508" s="8">
        <f t="shared" si="223"/>
        <v>1.9979757085020537</v>
      </c>
      <c r="DW508" s="8">
        <f t="shared" si="223"/>
        <v>-44.970020325203222</v>
      </c>
      <c r="EB508" s="7">
        <v>1</v>
      </c>
      <c r="EC508" s="7">
        <v>1</v>
      </c>
      <c r="ED508" s="7">
        <v>1</v>
      </c>
      <c r="EE508" s="7">
        <v>510.48648648648702</v>
      </c>
      <c r="EF508" s="7">
        <v>530.90410958904101</v>
      </c>
      <c r="EG508" s="7">
        <v>520.62585034013603</v>
      </c>
      <c r="EH508" s="7">
        <v>20.4176231025546</v>
      </c>
      <c r="EI508" s="7">
        <v>0.122171996905313</v>
      </c>
      <c r="EJ508" s="7">
        <v>3</v>
      </c>
      <c r="EK508">
        <v>71.824109589041129</v>
      </c>
      <c r="EL508">
        <v>40.024912242252327</v>
      </c>
      <c r="EM508">
        <v>50</v>
      </c>
      <c r="EN508">
        <v>-99.749736564805033</v>
      </c>
      <c r="EO508">
        <v>77.911163566487872</v>
      </c>
      <c r="EP508">
        <v>26</v>
      </c>
      <c r="EQ508">
        <v>0.65789473684210531</v>
      </c>
      <c r="ER508">
        <v>0.72004310048857834</v>
      </c>
      <c r="ES508" s="7">
        <v>0.93333333333333335</v>
      </c>
      <c r="ET508" s="25">
        <v>410.81034482758622</v>
      </c>
      <c r="EU508" s="25">
        <v>518.72222222222217</v>
      </c>
      <c r="EV508" s="7">
        <v>1</v>
      </c>
      <c r="EW508" s="7">
        <v>0.91666666666666663</v>
      </c>
      <c r="EX508" s="7">
        <v>0.95833333333333337</v>
      </c>
    </row>
    <row r="509" spans="1:154" x14ac:dyDescent="0.25">
      <c r="A509" s="5">
        <v>5045</v>
      </c>
      <c r="B509" s="7" t="s">
        <v>178</v>
      </c>
      <c r="C509" s="7" t="str">
        <f t="shared" si="218"/>
        <v>99</v>
      </c>
      <c r="D509" s="7">
        <f t="shared" si="219"/>
        <v>1999</v>
      </c>
      <c r="E509" s="7">
        <f t="shared" si="220"/>
        <v>1999</v>
      </c>
      <c r="F509" s="7">
        <f t="shared" si="221"/>
        <v>20</v>
      </c>
      <c r="G509" s="7" t="s">
        <v>447</v>
      </c>
      <c r="H509" s="7">
        <f t="shared" si="228"/>
        <v>1</v>
      </c>
      <c r="I509" s="7"/>
      <c r="J509" s="7" t="s">
        <v>487</v>
      </c>
      <c r="K509" s="9">
        <f t="shared" si="213"/>
        <v>1</v>
      </c>
      <c r="L509" s="7">
        <v>12</v>
      </c>
      <c r="M509" s="7" t="s">
        <v>495</v>
      </c>
      <c r="N509" s="7">
        <f t="shared" si="229"/>
        <v>1</v>
      </c>
      <c r="O509" s="7" t="s">
        <v>494</v>
      </c>
      <c r="P509" s="7">
        <f t="shared" si="225"/>
        <v>0</v>
      </c>
      <c r="Q509" s="7" t="s">
        <v>494</v>
      </c>
      <c r="R509" s="7">
        <f t="shared" si="226"/>
        <v>0</v>
      </c>
      <c r="S509" s="7" t="s">
        <v>501</v>
      </c>
      <c r="T509" s="7">
        <f t="shared" si="227"/>
        <v>1</v>
      </c>
      <c r="U509" s="7" t="s">
        <v>506</v>
      </c>
      <c r="V509" s="25">
        <v>52</v>
      </c>
      <c r="W509" s="25">
        <v>60</v>
      </c>
      <c r="X509" s="25">
        <v>24</v>
      </c>
      <c r="Y509" s="7">
        <f t="shared" si="212"/>
        <v>4</v>
      </c>
      <c r="Z509" s="7" t="s">
        <v>514</v>
      </c>
      <c r="AA509" s="7">
        <f t="shared" si="224"/>
        <v>6</v>
      </c>
      <c r="AB509" s="7">
        <v>6</v>
      </c>
      <c r="AC509" s="7">
        <v>1</v>
      </c>
      <c r="AD509" s="7">
        <v>0</v>
      </c>
      <c r="AE509" s="7">
        <v>5</v>
      </c>
      <c r="AF509" s="7">
        <v>0</v>
      </c>
      <c r="AG509" s="7">
        <v>0</v>
      </c>
      <c r="AH509" s="7">
        <v>0</v>
      </c>
      <c r="AI509" s="7">
        <v>5</v>
      </c>
      <c r="AJ509" s="7">
        <v>0</v>
      </c>
      <c r="AK509" s="7">
        <v>1</v>
      </c>
      <c r="AL509" s="7">
        <v>36</v>
      </c>
      <c r="AM509" s="7">
        <v>30</v>
      </c>
      <c r="AN509" s="7">
        <v>31</v>
      </c>
      <c r="AO509" s="7">
        <v>39</v>
      </c>
      <c r="AP509" s="7">
        <v>41</v>
      </c>
      <c r="AQ509" s="7">
        <v>19</v>
      </c>
      <c r="AR509" s="7">
        <v>38</v>
      </c>
      <c r="AS509" s="7">
        <v>0.875</v>
      </c>
      <c r="AT509" s="8">
        <v>28</v>
      </c>
      <c r="AU509" s="8">
        <v>23</v>
      </c>
      <c r="AV509" s="8">
        <v>0.62222222222222223</v>
      </c>
      <c r="AW509" s="8">
        <v>0.51111111111111107</v>
      </c>
      <c r="AX509" s="8">
        <v>0.56666666666666665</v>
      </c>
      <c r="AY509" s="8">
        <v>610.125</v>
      </c>
      <c r="AZ509" s="8">
        <v>579.40909090909088</v>
      </c>
      <c r="BA509" s="8">
        <v>592.34210526315792</v>
      </c>
      <c r="BB509" s="8">
        <v>629.81481481481478</v>
      </c>
      <c r="BC509" s="8">
        <v>645</v>
      </c>
      <c r="BD509" s="8">
        <v>636.79999999999995</v>
      </c>
      <c r="BE509" s="8">
        <v>617.60227272727275</v>
      </c>
      <c r="BF509" s="8">
        <v>-19.689814814814781</v>
      </c>
      <c r="BG509" s="8">
        <v>-65.590909090909122</v>
      </c>
      <c r="BH509" s="8">
        <v>-44.457894736842036</v>
      </c>
      <c r="BM509" s="7">
        <v>0.8947368</v>
      </c>
      <c r="BN509" s="7">
        <v>0.93421050000000005</v>
      </c>
      <c r="BO509" s="7">
        <v>0.91447369999999994</v>
      </c>
      <c r="BP509" s="7">
        <v>458.34848484848499</v>
      </c>
      <c r="BQ509" s="7">
        <v>465.771428571429</v>
      </c>
      <c r="BR509" s="7">
        <v>462.16911764705901</v>
      </c>
      <c r="BS509" s="7">
        <v>7.4229437229436703</v>
      </c>
      <c r="BT509" s="7">
        <v>3.8347012523916001E-2</v>
      </c>
      <c r="BU509" s="7">
        <v>10</v>
      </c>
      <c r="BV509" s="39">
        <v>51.824060150375864</v>
      </c>
      <c r="BW509" s="39">
        <v>26.817067786276425</v>
      </c>
      <c r="BX509" s="39">
        <v>38</v>
      </c>
      <c r="BY509" s="39">
        <v>-57.366502463054246</v>
      </c>
      <c r="BZ509" s="39">
        <v>50.815911259158661</v>
      </c>
      <c r="CA509" s="39">
        <v>29</v>
      </c>
      <c r="CB509">
        <v>0.56716417910447758</v>
      </c>
      <c r="CC509">
        <v>0.90338538912585997</v>
      </c>
      <c r="CD509" s="7">
        <v>0.96666666666666667</v>
      </c>
      <c r="CE509" s="25">
        <v>362.35</v>
      </c>
      <c r="CF509" s="25">
        <v>440.73214285714283</v>
      </c>
      <c r="CG509" s="7">
        <v>1</v>
      </c>
      <c r="CH509" s="7">
        <v>0.93333333333333335</v>
      </c>
      <c r="CI509" s="7">
        <v>0.96666666666666667</v>
      </c>
      <c r="CJ509" s="8">
        <v>3</v>
      </c>
      <c r="CK509" s="8" t="s">
        <v>504</v>
      </c>
      <c r="CL509" s="8">
        <f t="shared" si="205"/>
        <v>3</v>
      </c>
      <c r="CM509" s="8" t="s">
        <v>639</v>
      </c>
      <c r="CN509" s="8">
        <v>1</v>
      </c>
      <c r="CO509" s="8" t="s">
        <v>634</v>
      </c>
      <c r="CP509" s="8">
        <v>0</v>
      </c>
      <c r="CQ509" s="7" t="s">
        <v>636</v>
      </c>
      <c r="CR509" s="7">
        <v>2</v>
      </c>
      <c r="CS509" s="7">
        <v>18</v>
      </c>
      <c r="CT509" s="7">
        <v>4</v>
      </c>
      <c r="CU509" s="8">
        <v>1</v>
      </c>
      <c r="CV509" s="8">
        <v>2</v>
      </c>
      <c r="CW509" s="7">
        <v>0</v>
      </c>
      <c r="CX509" s="7">
        <f t="shared" si="206"/>
        <v>0</v>
      </c>
      <c r="CY509" s="7">
        <f t="shared" si="207"/>
        <v>0</v>
      </c>
      <c r="CZ509" s="7">
        <v>0</v>
      </c>
      <c r="DA509" s="7">
        <v>0</v>
      </c>
      <c r="DB509" s="7">
        <v>0</v>
      </c>
      <c r="DC509" s="7">
        <v>0</v>
      </c>
      <c r="DD509" s="7">
        <v>0</v>
      </c>
      <c r="DE509" s="7">
        <v>31</v>
      </c>
      <c r="DF509" s="8">
        <v>27</v>
      </c>
      <c r="DG509" s="7">
        <v>32</v>
      </c>
      <c r="DH509" s="8">
        <v>1</v>
      </c>
      <c r="DI509" s="8">
        <v>23</v>
      </c>
      <c r="DJ509" s="8">
        <v>27</v>
      </c>
      <c r="DK509" s="8">
        <v>0.51111111111111107</v>
      </c>
      <c r="DL509" s="8">
        <f t="shared" si="217"/>
        <v>0.6</v>
      </c>
      <c r="DM509" s="8">
        <f t="shared" si="222"/>
        <v>0.55555555555555558</v>
      </c>
      <c r="DN509" s="8">
        <v>954.2</v>
      </c>
      <c r="DO509" s="8">
        <v>906.27777777777783</v>
      </c>
      <c r="DP509" s="8">
        <v>931.5</v>
      </c>
      <c r="DQ509" s="8">
        <v>863.9545454545455</v>
      </c>
      <c r="DR509" s="8">
        <v>944.48</v>
      </c>
      <c r="DS509" s="8">
        <v>906.78723404255322</v>
      </c>
      <c r="DT509" s="8">
        <v>917.83529411764709</v>
      </c>
      <c r="DU509" s="8">
        <f t="shared" si="223"/>
        <v>90.24545454545455</v>
      </c>
      <c r="DV509" s="8">
        <f t="shared" si="223"/>
        <v>-38.20222222222219</v>
      </c>
      <c r="DW509" s="8">
        <f t="shared" si="223"/>
        <v>24.712765957446777</v>
      </c>
      <c r="EB509" s="7">
        <v>0.9736842</v>
      </c>
      <c r="EC509" s="7">
        <v>0.9736842</v>
      </c>
      <c r="ED509" s="7">
        <v>0.9736842</v>
      </c>
      <c r="EE509" s="7">
        <v>461</v>
      </c>
      <c r="EF509" s="7">
        <v>469.31506849315099</v>
      </c>
      <c r="EG509" s="7">
        <v>465.15753424657498</v>
      </c>
      <c r="EH509" s="7">
        <v>8.3150684931507008</v>
      </c>
      <c r="EI509" s="7">
        <v>5.6977583826438603E-2</v>
      </c>
      <c r="EJ509" s="7">
        <v>3</v>
      </c>
      <c r="EK509">
        <v>46.213027676824133</v>
      </c>
      <c r="EL509">
        <v>32.109026576210724</v>
      </c>
      <c r="EM509">
        <v>49</v>
      </c>
      <c r="EN509">
        <v>-69.059931506849338</v>
      </c>
      <c r="EO509">
        <v>56.674371412482358</v>
      </c>
      <c r="EP509">
        <v>24</v>
      </c>
      <c r="EQ509">
        <v>0.67123287671232879</v>
      </c>
      <c r="ER509">
        <v>0.66917279916851269</v>
      </c>
      <c r="ES509" s="7">
        <v>0.95</v>
      </c>
      <c r="ET509" s="25">
        <v>376.65517241379308</v>
      </c>
      <c r="EU509" s="25">
        <v>434.125</v>
      </c>
      <c r="EV509" s="7">
        <v>0.98333333333333328</v>
      </c>
      <c r="EW509" s="7">
        <v>0.96666666666666667</v>
      </c>
      <c r="EX509" s="7">
        <v>0.97499999999999998</v>
      </c>
    </row>
    <row r="510" spans="1:154" x14ac:dyDescent="0.25">
      <c r="A510" s="5" t="s">
        <v>524</v>
      </c>
      <c r="B510" s="7" t="s">
        <v>403</v>
      </c>
      <c r="C510" s="7" t="str">
        <f t="shared" si="218"/>
        <v>99</v>
      </c>
      <c r="D510" s="7">
        <f t="shared" si="219"/>
        <v>1999</v>
      </c>
      <c r="E510" s="7">
        <f t="shared" si="220"/>
        <v>1999</v>
      </c>
      <c r="F510" s="7">
        <f t="shared" si="221"/>
        <v>20</v>
      </c>
      <c r="G510" s="7" t="s">
        <v>448</v>
      </c>
      <c r="H510" s="7">
        <f t="shared" si="228"/>
        <v>0</v>
      </c>
      <c r="I510" s="10"/>
      <c r="J510" s="7" t="s">
        <v>471</v>
      </c>
      <c r="K510" s="7">
        <f t="shared" si="213"/>
        <v>0</v>
      </c>
      <c r="L510" s="7">
        <v>12</v>
      </c>
      <c r="M510" s="7" t="s">
        <v>495</v>
      </c>
      <c r="N510" s="7">
        <f t="shared" si="229"/>
        <v>1</v>
      </c>
      <c r="O510" s="7" t="s">
        <v>494</v>
      </c>
      <c r="P510" s="7">
        <f t="shared" si="225"/>
        <v>0</v>
      </c>
      <c r="Q510" s="7" t="s">
        <v>494</v>
      </c>
      <c r="R510" s="7">
        <f t="shared" si="226"/>
        <v>0</v>
      </c>
      <c r="S510" s="7" t="s">
        <v>501</v>
      </c>
      <c r="T510" s="7">
        <f t="shared" si="227"/>
        <v>1</v>
      </c>
      <c r="U510" s="7" t="s">
        <v>506</v>
      </c>
      <c r="V510" s="25">
        <v>54</v>
      </c>
      <c r="W510" s="25">
        <v>80</v>
      </c>
      <c r="X510" s="7" t="s">
        <v>527</v>
      </c>
      <c r="Y510" s="7">
        <f t="shared" si="212"/>
        <v>4</v>
      </c>
      <c r="Z510" s="7" t="s">
        <v>514</v>
      </c>
      <c r="AA510" s="7">
        <f t="shared" si="224"/>
        <v>6</v>
      </c>
      <c r="AB510" s="7">
        <v>3</v>
      </c>
      <c r="AC510" s="7">
        <v>1.1666666666666665</v>
      </c>
      <c r="AD510" s="10"/>
      <c r="AE510" s="7">
        <v>2</v>
      </c>
      <c r="AF510" s="7">
        <v>0</v>
      </c>
      <c r="AG510" s="7">
        <v>0</v>
      </c>
      <c r="AH510" s="7">
        <v>0</v>
      </c>
      <c r="AI510" s="7">
        <v>2</v>
      </c>
      <c r="AJ510" s="7">
        <v>0</v>
      </c>
      <c r="AK510" s="7">
        <v>1</v>
      </c>
      <c r="AL510" s="9">
        <v>30</v>
      </c>
      <c r="AM510" s="7">
        <v>32.5</v>
      </c>
      <c r="AN510" s="10"/>
      <c r="AO510" s="10"/>
      <c r="AP510" s="10"/>
      <c r="AQ510" s="10"/>
      <c r="AR510" s="10"/>
      <c r="AS510" s="7">
        <v>1</v>
      </c>
      <c r="AT510" s="8">
        <v>24</v>
      </c>
      <c r="AU510" s="8">
        <v>27</v>
      </c>
      <c r="AV510" s="8">
        <v>0.53333333333333333</v>
      </c>
      <c r="AW510" s="8">
        <v>0.6</v>
      </c>
      <c r="AX510" s="8">
        <v>0.56666666666666665</v>
      </c>
      <c r="AY510" s="8">
        <v>664.8</v>
      </c>
      <c r="AZ510" s="8">
        <v>680.66666666666663</v>
      </c>
      <c r="BA510" s="8">
        <v>672.31578947368416</v>
      </c>
      <c r="BB510" s="8">
        <v>630.5</v>
      </c>
      <c r="BC510" s="8">
        <v>556.23076923076928</v>
      </c>
      <c r="BD510" s="8">
        <v>590.27083333333337</v>
      </c>
      <c r="BE510" s="8">
        <v>626.52325581395348</v>
      </c>
      <c r="BF510" s="8">
        <v>34.299999999999955</v>
      </c>
      <c r="BG510" s="8">
        <v>124.43589743589735</v>
      </c>
      <c r="BH510" s="8">
        <v>82.044956140350791</v>
      </c>
      <c r="BM510" s="7">
        <v>0.9473684</v>
      </c>
      <c r="BN510" s="7">
        <v>0.98684210000000006</v>
      </c>
      <c r="BO510" s="7">
        <v>0.96710529999999995</v>
      </c>
      <c r="BP510" s="7">
        <v>515.11111111111097</v>
      </c>
      <c r="BQ510" s="7">
        <v>481.86486486486501</v>
      </c>
      <c r="BR510" s="7">
        <v>498.26027397260299</v>
      </c>
      <c r="BS510" s="7">
        <v>-33.246246246246201</v>
      </c>
      <c r="BT510" s="7">
        <v>5.4556785304663E-2</v>
      </c>
      <c r="BU510" s="7">
        <v>3</v>
      </c>
      <c r="BV510" s="39">
        <v>33.984864864864818</v>
      </c>
      <c r="BW510" s="39">
        <v>27.554048704319332</v>
      </c>
      <c r="BX510" s="39">
        <v>25</v>
      </c>
      <c r="BY510" s="39">
        <v>-69.007475560667032</v>
      </c>
      <c r="BZ510" s="39">
        <v>48.877883882388829</v>
      </c>
      <c r="CA510" s="39">
        <v>47</v>
      </c>
      <c r="CB510">
        <v>0.34722222222222221</v>
      </c>
      <c r="CC510">
        <v>0.492480917302756</v>
      </c>
      <c r="CD510" s="7">
        <v>0.94166666666666665</v>
      </c>
      <c r="CE510" s="25">
        <v>399.69491525423729</v>
      </c>
      <c r="CF510" s="25">
        <v>454.5</v>
      </c>
      <c r="CG510" s="7">
        <v>1</v>
      </c>
      <c r="CH510" s="7">
        <v>0.93333333333333335</v>
      </c>
      <c r="CI510" s="7">
        <v>0.96666666666666667</v>
      </c>
      <c r="CJ510" s="8"/>
      <c r="CK510" s="8"/>
      <c r="CL510" s="8"/>
      <c r="CM510" s="8"/>
      <c r="CN510" s="8"/>
      <c r="CO510" s="8"/>
      <c r="CP510" s="8"/>
      <c r="CU510" s="8"/>
      <c r="CV510" s="8"/>
      <c r="DF510" s="8"/>
      <c r="ET510" s="25"/>
      <c r="EU510" s="25"/>
    </row>
    <row r="511" spans="1:154" x14ac:dyDescent="0.25">
      <c r="A511" s="5">
        <v>5048</v>
      </c>
      <c r="B511" s="7" t="s">
        <v>404</v>
      </c>
      <c r="C511" s="7" t="str">
        <f t="shared" ref="C511:C542" si="230">RIGHT(B511,2)</f>
        <v>98</v>
      </c>
      <c r="D511" s="7">
        <f t="shared" ref="D511:D542" si="231">IF(C511&gt;0,C511+1900,C511+2000)</f>
        <v>1998</v>
      </c>
      <c r="E511" s="7">
        <f t="shared" ref="E511:E542" si="232">IF(D511=1900,2000,D511)</f>
        <v>1998</v>
      </c>
      <c r="F511" s="7">
        <f t="shared" ref="F511:F542" si="233">2019-E511</f>
        <v>21</v>
      </c>
      <c r="G511" s="7" t="s">
        <v>447</v>
      </c>
      <c r="H511" s="7">
        <f t="shared" si="228"/>
        <v>1</v>
      </c>
      <c r="I511" s="7"/>
      <c r="J511" s="7" t="s">
        <v>479</v>
      </c>
      <c r="K511" s="9">
        <f t="shared" si="213"/>
        <v>1</v>
      </c>
      <c r="L511" s="7">
        <v>12</v>
      </c>
      <c r="M511" s="7" t="s">
        <v>495</v>
      </c>
      <c r="N511" s="7">
        <f t="shared" si="229"/>
        <v>1</v>
      </c>
      <c r="O511" s="7" t="s">
        <v>494</v>
      </c>
      <c r="P511" s="7">
        <f t="shared" si="225"/>
        <v>0</v>
      </c>
      <c r="Q511" s="7" t="s">
        <v>494</v>
      </c>
      <c r="R511" s="7">
        <f t="shared" si="226"/>
        <v>0</v>
      </c>
      <c r="S511" s="7" t="s">
        <v>501</v>
      </c>
      <c r="T511" s="7">
        <f t="shared" si="227"/>
        <v>1</v>
      </c>
      <c r="U511" s="7" t="s">
        <v>506</v>
      </c>
      <c r="V511" s="25">
        <v>50</v>
      </c>
      <c r="W511" s="25">
        <v>40</v>
      </c>
      <c r="X511" s="25">
        <v>27</v>
      </c>
      <c r="Y511" s="7">
        <f t="shared" si="212"/>
        <v>4</v>
      </c>
      <c r="Z511" s="7" t="s">
        <v>514</v>
      </c>
      <c r="AA511" s="7">
        <f t="shared" si="224"/>
        <v>6</v>
      </c>
      <c r="AB511" s="7">
        <v>4</v>
      </c>
      <c r="AC511" s="7">
        <v>2</v>
      </c>
      <c r="AD511" s="7">
        <v>0</v>
      </c>
      <c r="AE511" s="7">
        <v>3</v>
      </c>
      <c r="AF511" s="7">
        <v>1</v>
      </c>
      <c r="AG511" s="7">
        <v>0</v>
      </c>
      <c r="AH511" s="7">
        <v>1</v>
      </c>
      <c r="AI511" s="7">
        <v>1</v>
      </c>
      <c r="AJ511" s="7">
        <v>1</v>
      </c>
      <c r="AK511" s="7">
        <v>2</v>
      </c>
      <c r="AL511" s="7">
        <v>15.555555555555555</v>
      </c>
      <c r="AM511" s="7">
        <v>32</v>
      </c>
      <c r="AN511" s="7">
        <v>22</v>
      </c>
      <c r="AO511" s="7">
        <v>41</v>
      </c>
      <c r="AP511" s="7">
        <v>33</v>
      </c>
      <c r="AQ511" s="7">
        <v>21</v>
      </c>
      <c r="AR511" s="7">
        <v>31</v>
      </c>
      <c r="AS511" s="7">
        <v>0.75</v>
      </c>
      <c r="AT511" s="8">
        <v>9</v>
      </c>
      <c r="AU511" s="8">
        <v>25</v>
      </c>
      <c r="AV511" s="8">
        <v>0.2</v>
      </c>
      <c r="AW511" s="8">
        <v>0.55555555555555558</v>
      </c>
      <c r="AX511" s="8">
        <v>0.37777777777777777</v>
      </c>
      <c r="AY511" s="8">
        <v>610.16666666666663</v>
      </c>
      <c r="AZ511" s="8">
        <v>640.22222222222217</v>
      </c>
      <c r="BA511" s="8">
        <v>620.18518518518522</v>
      </c>
      <c r="BB511" s="8">
        <v>920.25</v>
      </c>
      <c r="BC511" s="8">
        <v>731.26086956521738</v>
      </c>
      <c r="BD511" s="8">
        <v>780.0322580645161</v>
      </c>
      <c r="BE511" s="8">
        <v>678.48235294117649</v>
      </c>
      <c r="BF511" s="8">
        <v>-310.08333333333337</v>
      </c>
      <c r="BG511" s="8">
        <v>-91.038647342995205</v>
      </c>
      <c r="BH511" s="8">
        <v>-159.84707287933088</v>
      </c>
      <c r="BM511" s="7">
        <v>0.88157890000000005</v>
      </c>
      <c r="BN511" s="7">
        <v>0.93421050000000005</v>
      </c>
      <c r="BO511" s="7">
        <v>0.90789470000000005</v>
      </c>
      <c r="BP511" s="7">
        <v>498.83333333333297</v>
      </c>
      <c r="BQ511" s="7">
        <v>505.13235294117601</v>
      </c>
      <c r="BR511" s="7">
        <v>502.02985074626901</v>
      </c>
      <c r="BS511" s="7">
        <v>6.2990196078431504</v>
      </c>
      <c r="BT511" s="7">
        <v>5.3277623394344997E-2</v>
      </c>
      <c r="BU511" s="7">
        <v>11</v>
      </c>
      <c r="BV511" s="39">
        <v>62.731501831501774</v>
      </c>
      <c r="BW511" s="39">
        <v>42.041180775512856</v>
      </c>
      <c r="BX511" s="39">
        <v>39</v>
      </c>
      <c r="BY511" s="39">
        <v>-73.687301587301604</v>
      </c>
      <c r="BZ511" s="39">
        <v>55.237087201165224</v>
      </c>
      <c r="CA511" s="39">
        <v>27</v>
      </c>
      <c r="CB511">
        <v>0.59090909090909094</v>
      </c>
      <c r="CC511">
        <v>0.85132038329806581</v>
      </c>
      <c r="CD511" s="7">
        <v>0.91666666666666663</v>
      </c>
      <c r="CE511" s="25">
        <v>421.42105263157896</v>
      </c>
      <c r="CF511" s="25">
        <v>521.84905660377353</v>
      </c>
      <c r="CG511" s="7">
        <v>0.95</v>
      </c>
      <c r="CH511" s="7">
        <v>0.8833333333333333</v>
      </c>
      <c r="CI511" s="7">
        <v>0.91666666666666663</v>
      </c>
      <c r="CJ511" s="8">
        <v>3</v>
      </c>
      <c r="CK511" s="8" t="s">
        <v>504</v>
      </c>
      <c r="CL511" s="8">
        <f t="shared" si="205"/>
        <v>3</v>
      </c>
      <c r="CM511" s="8" t="s">
        <v>634</v>
      </c>
      <c r="CN511" s="8">
        <v>0</v>
      </c>
      <c r="CO511" s="8" t="s">
        <v>639</v>
      </c>
      <c r="CP511" s="8">
        <v>1</v>
      </c>
      <c r="CQ511" s="7" t="s">
        <v>637</v>
      </c>
      <c r="CR511" s="7">
        <v>1</v>
      </c>
      <c r="CS511" s="7">
        <v>3</v>
      </c>
      <c r="CT511" s="7">
        <v>3</v>
      </c>
      <c r="CU511" s="8">
        <v>0</v>
      </c>
      <c r="CV511" s="8">
        <v>2</v>
      </c>
      <c r="CW511" s="7">
        <v>4</v>
      </c>
      <c r="CX511" s="7">
        <f t="shared" si="206"/>
        <v>0</v>
      </c>
      <c r="CY511" s="7">
        <f t="shared" si="207"/>
        <v>0</v>
      </c>
      <c r="CZ511" s="7">
        <v>1</v>
      </c>
      <c r="DA511" s="7">
        <v>0</v>
      </c>
      <c r="DB511" s="7">
        <v>1</v>
      </c>
      <c r="DC511" s="7">
        <v>2</v>
      </c>
      <c r="DD511" s="7">
        <v>0</v>
      </c>
      <c r="DE511" s="7">
        <v>17</v>
      </c>
      <c r="DF511" s="8">
        <v>33</v>
      </c>
      <c r="DG511" s="7">
        <v>38</v>
      </c>
      <c r="DH511" s="8">
        <v>0.75</v>
      </c>
      <c r="DI511" s="8">
        <v>17</v>
      </c>
      <c r="DJ511" s="8">
        <v>28</v>
      </c>
      <c r="DK511" s="8">
        <v>0.37777777777777777</v>
      </c>
      <c r="DL511" s="8">
        <f t="shared" si="217"/>
        <v>0.62222222222222223</v>
      </c>
      <c r="DM511" s="8">
        <f t="shared" si="222"/>
        <v>0.5</v>
      </c>
      <c r="DN511" s="8">
        <v>576.74074074074076</v>
      </c>
      <c r="DO511" s="8">
        <v>605.70588235294122</v>
      </c>
      <c r="DP511" s="8">
        <v>587.93181818181813</v>
      </c>
      <c r="DQ511" s="8">
        <v>628.1875</v>
      </c>
      <c r="DR511" s="8">
        <v>619.46428571428567</v>
      </c>
      <c r="DS511" s="8">
        <v>622.63636363636363</v>
      </c>
      <c r="DT511" s="8">
        <v>605.28409090909088</v>
      </c>
      <c r="DU511" s="8">
        <f t="shared" si="223"/>
        <v>-51.446759259259238</v>
      </c>
      <c r="DV511" s="8">
        <f t="shared" si="223"/>
        <v>-13.758403361344449</v>
      </c>
      <c r="DW511" s="8">
        <f t="shared" si="223"/>
        <v>-34.704545454545496</v>
      </c>
      <c r="EB511" s="7">
        <v>0.93421050000000005</v>
      </c>
      <c r="EC511" s="7">
        <v>0.9210526</v>
      </c>
      <c r="ED511" s="7">
        <v>0.9276316</v>
      </c>
      <c r="EE511" s="7">
        <v>457.63768115942003</v>
      </c>
      <c r="EF511" s="7">
        <v>458.91176470588198</v>
      </c>
      <c r="EG511" s="7">
        <v>458.27007299270099</v>
      </c>
      <c r="EH511" s="7">
        <v>1.2740835464620699</v>
      </c>
      <c r="EI511" s="7">
        <v>6.9556418317011703E-2</v>
      </c>
      <c r="EJ511" s="7">
        <v>9</v>
      </c>
      <c r="EK511">
        <v>52.231502669717777</v>
      </c>
      <c r="EL511">
        <v>36.145108058561611</v>
      </c>
      <c r="EM511">
        <v>38</v>
      </c>
      <c r="EN511">
        <v>-54.445067788686302</v>
      </c>
      <c r="EO511">
        <v>41.215936018654972</v>
      </c>
      <c r="EP511">
        <v>31</v>
      </c>
      <c r="EQ511">
        <v>0.55072463768115942</v>
      </c>
      <c r="ER511">
        <v>0.95934314697595979</v>
      </c>
      <c r="ES511" s="7">
        <v>0.90833333333333333</v>
      </c>
      <c r="ET511" s="25">
        <v>407.4736842105263</v>
      </c>
      <c r="EU511" s="25">
        <v>482.28846153846155</v>
      </c>
      <c r="EV511" s="7">
        <v>0.96666666666666667</v>
      </c>
      <c r="EW511" s="7">
        <v>0.8666666666666667</v>
      </c>
      <c r="EX511" s="7">
        <v>0.91666666666666663</v>
      </c>
    </row>
    <row r="512" spans="1:154" x14ac:dyDescent="0.25">
      <c r="A512" s="5">
        <v>5049</v>
      </c>
      <c r="B512" s="7" t="s">
        <v>405</v>
      </c>
      <c r="C512" s="7" t="str">
        <f t="shared" si="230"/>
        <v>98</v>
      </c>
      <c r="D512" s="7">
        <f t="shared" si="231"/>
        <v>1998</v>
      </c>
      <c r="E512" s="7">
        <f t="shared" si="232"/>
        <v>1998</v>
      </c>
      <c r="F512" s="7">
        <f t="shared" si="233"/>
        <v>21</v>
      </c>
      <c r="G512" s="7" t="s">
        <v>447</v>
      </c>
      <c r="H512" s="7">
        <f t="shared" si="228"/>
        <v>1</v>
      </c>
      <c r="I512" s="7"/>
      <c r="J512" s="7" t="s">
        <v>470</v>
      </c>
      <c r="K512" s="7">
        <f t="shared" si="213"/>
        <v>1</v>
      </c>
      <c r="L512" s="7">
        <v>12</v>
      </c>
      <c r="M512" s="7" t="s">
        <v>495</v>
      </c>
      <c r="N512" s="7">
        <f t="shared" si="229"/>
        <v>1</v>
      </c>
      <c r="O512" s="7" t="s">
        <v>494</v>
      </c>
      <c r="P512" s="7">
        <f t="shared" si="225"/>
        <v>0</v>
      </c>
      <c r="Q512" s="7" t="s">
        <v>494</v>
      </c>
      <c r="R512" s="7">
        <f t="shared" si="226"/>
        <v>0</v>
      </c>
      <c r="S512" s="7" t="s">
        <v>501</v>
      </c>
      <c r="T512" s="7">
        <f t="shared" si="227"/>
        <v>1</v>
      </c>
      <c r="U512" s="7" t="s">
        <v>504</v>
      </c>
      <c r="V512" s="25">
        <v>53</v>
      </c>
      <c r="W512" s="25">
        <v>60</v>
      </c>
      <c r="X512" s="25">
        <v>24</v>
      </c>
      <c r="Y512" s="7">
        <f t="shared" si="212"/>
        <v>3</v>
      </c>
      <c r="Z512" s="7" t="s">
        <v>513</v>
      </c>
      <c r="AA512" s="7">
        <f t="shared" si="224"/>
        <v>5</v>
      </c>
      <c r="AB512" s="7">
        <v>3</v>
      </c>
      <c r="AC512" s="7">
        <v>0</v>
      </c>
      <c r="AD512" s="7">
        <v>9</v>
      </c>
      <c r="AE512" s="7">
        <v>8</v>
      </c>
      <c r="AF512" s="7">
        <v>3</v>
      </c>
      <c r="AG512" s="7">
        <v>1</v>
      </c>
      <c r="AH512" s="7">
        <v>4</v>
      </c>
      <c r="AI512" s="7">
        <v>0</v>
      </c>
      <c r="AJ512" s="7">
        <v>2</v>
      </c>
      <c r="AK512" s="7">
        <v>2</v>
      </c>
      <c r="AL512" s="7">
        <v>4</v>
      </c>
      <c r="AM512" s="7">
        <v>33</v>
      </c>
      <c r="AN512" s="7">
        <v>26</v>
      </c>
      <c r="AO512" s="7">
        <v>38</v>
      </c>
      <c r="AP512" s="7">
        <v>39</v>
      </c>
      <c r="AQ512" s="7">
        <v>14</v>
      </c>
      <c r="AR512" s="7">
        <v>46</v>
      </c>
      <c r="AS512" s="7">
        <v>1</v>
      </c>
      <c r="AT512" s="8">
        <v>19</v>
      </c>
      <c r="AU512" s="8">
        <v>19</v>
      </c>
      <c r="AV512" s="8">
        <v>0.42222222222222222</v>
      </c>
      <c r="AW512" s="8">
        <v>0.42222222222222222</v>
      </c>
      <c r="AX512" s="8">
        <v>0.42222222222222222</v>
      </c>
      <c r="AY512" s="8">
        <v>727.07692307692309</v>
      </c>
      <c r="AZ512" s="8">
        <v>731.52</v>
      </c>
      <c r="BA512" s="8">
        <v>729.25490196078431</v>
      </c>
      <c r="BB512" s="8">
        <v>847.21052631578948</v>
      </c>
      <c r="BC512" s="8">
        <v>799.88888888888891</v>
      </c>
      <c r="BD512" s="8">
        <v>824.18918918918916</v>
      </c>
      <c r="BE512" s="8">
        <v>769.1704545454545</v>
      </c>
      <c r="BF512" s="8">
        <v>-120.13360323886639</v>
      </c>
      <c r="BG512" s="8">
        <v>-68.368888888888932</v>
      </c>
      <c r="BH512" s="8">
        <v>-94.934287228404855</v>
      </c>
      <c r="BM512" s="7">
        <v>0.90789470000000005</v>
      </c>
      <c r="BN512" s="7">
        <v>0.9736842</v>
      </c>
      <c r="BO512" s="7">
        <v>0.94078949999999995</v>
      </c>
      <c r="BP512" s="7">
        <v>448.08955223880599</v>
      </c>
      <c r="BQ512" s="7">
        <v>461.70833333333297</v>
      </c>
      <c r="BR512" s="7">
        <v>455.14388489208602</v>
      </c>
      <c r="BS512" s="7">
        <v>13.6187810945273</v>
      </c>
      <c r="BT512" s="7">
        <v>5.21417901535784E-2</v>
      </c>
      <c r="BU512" s="7">
        <v>8</v>
      </c>
      <c r="BV512" s="39">
        <v>49.116112198303938</v>
      </c>
      <c r="BW512" s="39">
        <v>32.089868139152806</v>
      </c>
      <c r="BX512" s="39">
        <v>42</v>
      </c>
      <c r="BY512" s="39">
        <v>-43.546891464699669</v>
      </c>
      <c r="BZ512" s="39">
        <v>35.183121962184025</v>
      </c>
      <c r="CA512" s="39">
        <v>26</v>
      </c>
      <c r="CB512">
        <v>0.61764705882352944</v>
      </c>
      <c r="CC512">
        <v>1.1278902017178156</v>
      </c>
      <c r="CD512" s="7">
        <v>0.9</v>
      </c>
      <c r="CE512" s="25">
        <v>355.39285714285717</v>
      </c>
      <c r="CF512" s="25">
        <v>417.80769230769232</v>
      </c>
      <c r="CG512" s="7">
        <v>0.96666666666666667</v>
      </c>
      <c r="CH512" s="7">
        <v>0.8666666666666667</v>
      </c>
      <c r="CI512" s="7">
        <v>0.91666666666666663</v>
      </c>
      <c r="CJ512" s="8">
        <v>4</v>
      </c>
      <c r="CK512" s="8" t="s">
        <v>504</v>
      </c>
      <c r="CL512" s="8">
        <f t="shared" si="205"/>
        <v>3</v>
      </c>
      <c r="CM512" s="8" t="s">
        <v>634</v>
      </c>
      <c r="CN512" s="8">
        <v>0</v>
      </c>
      <c r="CO512" s="8" t="s">
        <v>634</v>
      </c>
      <c r="CP512" s="8">
        <v>0</v>
      </c>
      <c r="CQ512" s="7" t="s">
        <v>636</v>
      </c>
      <c r="CR512" s="7">
        <v>2</v>
      </c>
      <c r="CS512" s="7">
        <v>3</v>
      </c>
      <c r="CT512" s="7">
        <v>0</v>
      </c>
      <c r="CU512" s="8">
        <v>9</v>
      </c>
      <c r="CV512" s="8">
        <v>2</v>
      </c>
      <c r="CW512" s="7">
        <v>0</v>
      </c>
      <c r="CX512" s="7">
        <f t="shared" si="206"/>
        <v>0</v>
      </c>
      <c r="CY512" s="7">
        <f t="shared" si="207"/>
        <v>0</v>
      </c>
      <c r="CZ512" s="7">
        <v>0</v>
      </c>
      <c r="DA512" s="7">
        <v>0</v>
      </c>
      <c r="DB512" s="7">
        <v>0</v>
      </c>
      <c r="DC512" s="7">
        <v>0</v>
      </c>
      <c r="DD512" s="7">
        <v>0</v>
      </c>
      <c r="DE512" s="7">
        <v>9</v>
      </c>
      <c r="DF512" s="8">
        <v>30</v>
      </c>
      <c r="DG512" s="7">
        <v>40</v>
      </c>
      <c r="DH512" s="8">
        <v>0.91666666666666663</v>
      </c>
      <c r="DI512" s="8">
        <v>23</v>
      </c>
      <c r="DJ512" s="8">
        <v>23</v>
      </c>
      <c r="DK512" s="8">
        <v>0.51111111111111107</v>
      </c>
      <c r="DL512" s="8">
        <f t="shared" si="217"/>
        <v>0.51111111111111107</v>
      </c>
      <c r="DM512" s="8">
        <f t="shared" si="222"/>
        <v>0.51111111111111107</v>
      </c>
      <c r="DN512" s="8">
        <v>587.72727272727275</v>
      </c>
      <c r="DO512" s="8">
        <v>718.9</v>
      </c>
      <c r="DP512" s="8">
        <v>650.19047619047615</v>
      </c>
      <c r="DQ512" s="8">
        <v>688.5</v>
      </c>
      <c r="DR512" s="8">
        <v>728</v>
      </c>
      <c r="DS512" s="8">
        <v>708.68888888888887</v>
      </c>
      <c r="DT512" s="8">
        <v>680.44827586206895</v>
      </c>
      <c r="DU512" s="8">
        <f t="shared" si="223"/>
        <v>-100.77272727272725</v>
      </c>
      <c r="DV512" s="8">
        <f t="shared" si="223"/>
        <v>-9.1000000000000227</v>
      </c>
      <c r="DW512" s="8">
        <f t="shared" si="223"/>
        <v>-58.498412698412722</v>
      </c>
      <c r="EB512" s="7">
        <v>0.90789470000000005</v>
      </c>
      <c r="EC512" s="7">
        <v>0.9210526</v>
      </c>
      <c r="ED512" s="7">
        <v>0.91447369999999994</v>
      </c>
      <c r="EE512" s="7">
        <v>432.22388059701501</v>
      </c>
      <c r="EF512" s="7">
        <v>437.58823529411802</v>
      </c>
      <c r="EG512" s="7">
        <v>434.92592592592598</v>
      </c>
      <c r="EH512" s="7">
        <v>5.3643546971027298</v>
      </c>
      <c r="EI512" s="7">
        <v>4.2682727312736202E-2</v>
      </c>
      <c r="EJ512" s="7">
        <v>11</v>
      </c>
      <c r="EK512">
        <v>36.50724637681158</v>
      </c>
      <c r="EL512">
        <v>24.043878807465976</v>
      </c>
      <c r="EM512">
        <v>37</v>
      </c>
      <c r="EN512">
        <v>-31.718560074801282</v>
      </c>
      <c r="EO512">
        <v>26.263810102950199</v>
      </c>
      <c r="EP512">
        <v>31</v>
      </c>
      <c r="EQ512">
        <v>0.54411764705882348</v>
      </c>
      <c r="ER512">
        <v>1.1509742652477675</v>
      </c>
      <c r="ES512" s="7">
        <v>0.94166666666666665</v>
      </c>
      <c r="ET512" s="25">
        <v>398.20689655172413</v>
      </c>
      <c r="EU512" s="25">
        <v>443.32727272727271</v>
      </c>
      <c r="EV512" s="7">
        <v>0.98333333333333328</v>
      </c>
      <c r="EW512" s="7">
        <v>0.93333333333333335</v>
      </c>
      <c r="EX512" s="7">
        <v>0.95833333333333337</v>
      </c>
    </row>
    <row r="513" spans="1:154" x14ac:dyDescent="0.25">
      <c r="A513" s="5">
        <v>5050</v>
      </c>
      <c r="B513" s="7" t="s">
        <v>406</v>
      </c>
      <c r="C513" s="7" t="str">
        <f t="shared" si="230"/>
        <v>99</v>
      </c>
      <c r="D513" s="7">
        <f t="shared" si="231"/>
        <v>1999</v>
      </c>
      <c r="E513" s="7">
        <f t="shared" si="232"/>
        <v>1999</v>
      </c>
      <c r="F513" s="7">
        <f t="shared" si="233"/>
        <v>20</v>
      </c>
      <c r="G513" s="7" t="s">
        <v>449</v>
      </c>
      <c r="H513" s="7">
        <f t="shared" si="228"/>
        <v>0</v>
      </c>
      <c r="I513" s="7">
        <v>2001</v>
      </c>
      <c r="J513" s="7" t="s">
        <v>470</v>
      </c>
      <c r="K513" s="7">
        <f t="shared" si="213"/>
        <v>1</v>
      </c>
      <c r="L513" s="7">
        <v>12</v>
      </c>
      <c r="M513" s="7" t="s">
        <v>495</v>
      </c>
      <c r="N513" s="7">
        <f t="shared" si="229"/>
        <v>1</v>
      </c>
      <c r="O513" s="7" t="s">
        <v>493</v>
      </c>
      <c r="P513" s="7">
        <f t="shared" si="225"/>
        <v>1</v>
      </c>
      <c r="Q513" s="7" t="s">
        <v>494</v>
      </c>
      <c r="R513" s="7">
        <f t="shared" si="226"/>
        <v>0</v>
      </c>
      <c r="S513" s="7" t="s">
        <v>501</v>
      </c>
      <c r="T513" s="7">
        <f t="shared" si="227"/>
        <v>1</v>
      </c>
      <c r="U513" s="7" t="s">
        <v>504</v>
      </c>
      <c r="V513" s="25">
        <v>50</v>
      </c>
      <c r="W513" s="25">
        <v>40</v>
      </c>
      <c r="X513" s="25">
        <v>27</v>
      </c>
      <c r="Y513" s="7">
        <f t="shared" si="212"/>
        <v>3</v>
      </c>
      <c r="Z513" s="7" t="s">
        <v>513</v>
      </c>
      <c r="AA513" s="7">
        <f t="shared" si="224"/>
        <v>5</v>
      </c>
      <c r="AB513" s="7">
        <v>3</v>
      </c>
      <c r="AC513" s="7">
        <v>8</v>
      </c>
      <c r="AD513" s="7">
        <v>1</v>
      </c>
      <c r="AE513" s="7">
        <v>46</v>
      </c>
      <c r="AF513" s="7">
        <v>12</v>
      </c>
      <c r="AG513" s="7">
        <v>8</v>
      </c>
      <c r="AH513" s="7">
        <v>15</v>
      </c>
      <c r="AI513" s="7">
        <v>11</v>
      </c>
      <c r="AJ513" s="7">
        <v>8</v>
      </c>
      <c r="AK513" s="7">
        <v>3</v>
      </c>
      <c r="AL513" s="7">
        <v>20</v>
      </c>
      <c r="AM513" s="7">
        <v>28</v>
      </c>
      <c r="AN513" s="7">
        <v>32</v>
      </c>
      <c r="AO513" s="7">
        <v>41</v>
      </c>
      <c r="AP513" s="7">
        <v>42</v>
      </c>
      <c r="AQ513" s="7">
        <v>31</v>
      </c>
      <c r="AR513" s="7">
        <v>44</v>
      </c>
      <c r="AS513" s="7">
        <v>0.95833333333333337</v>
      </c>
      <c r="AT513" s="8">
        <v>26</v>
      </c>
      <c r="AU513" s="8">
        <v>27</v>
      </c>
      <c r="AV513" s="8">
        <v>0.57777777777777772</v>
      </c>
      <c r="AW513" s="8">
        <v>0.6</v>
      </c>
      <c r="AX513" s="8">
        <v>0.58888888888888891</v>
      </c>
      <c r="AY513" s="8">
        <v>498.22222222222223</v>
      </c>
      <c r="AZ513" s="8">
        <v>535.05555555555554</v>
      </c>
      <c r="BA513" s="8">
        <v>516.63888888888891</v>
      </c>
      <c r="BB513" s="8">
        <v>509.53846153846155</v>
      </c>
      <c r="BC513" s="8">
        <v>499.55555555555554</v>
      </c>
      <c r="BD513" s="8">
        <v>504.45283018867923</v>
      </c>
      <c r="BE513" s="8">
        <v>509.38202247191009</v>
      </c>
      <c r="BF513" s="8">
        <v>-11.316239316239319</v>
      </c>
      <c r="BG513" s="8">
        <v>35.5</v>
      </c>
      <c r="BH513" s="8">
        <v>12.186058700209685</v>
      </c>
      <c r="BM513" s="7">
        <v>0.9473684</v>
      </c>
      <c r="BN513" s="7">
        <v>0.9210526</v>
      </c>
      <c r="BO513" s="7">
        <v>0.93421050000000005</v>
      </c>
      <c r="BP513" s="7">
        <v>430.845070422535</v>
      </c>
      <c r="BQ513" s="7">
        <v>427.304347826087</v>
      </c>
      <c r="BR513" s="7">
        <v>429.1</v>
      </c>
      <c r="BS513" s="7">
        <v>-3.54072259644829</v>
      </c>
      <c r="BT513" s="7">
        <v>4.4940494002385999E-2</v>
      </c>
      <c r="BU513" s="7">
        <v>7</v>
      </c>
      <c r="BV513" s="39">
        <v>29.420626895854411</v>
      </c>
      <c r="BW513" s="39">
        <v>19.650681155512309</v>
      </c>
      <c r="BX513" s="39">
        <v>43</v>
      </c>
      <c r="BY513" s="39">
        <v>-54.159937888198733</v>
      </c>
      <c r="BZ513" s="39">
        <v>31.625579772051189</v>
      </c>
      <c r="CA513" s="39">
        <v>28</v>
      </c>
      <c r="CB513">
        <v>0.60563380281690138</v>
      </c>
      <c r="CC513">
        <v>0.54321751543708963</v>
      </c>
      <c r="CD513" s="7">
        <v>0.875</v>
      </c>
      <c r="CE513" s="25">
        <v>362.76666666666665</v>
      </c>
      <c r="CF513" s="25">
        <v>432.82222222222219</v>
      </c>
      <c r="CG513" s="7">
        <v>1</v>
      </c>
      <c r="CH513" s="7">
        <v>0.76666666666666672</v>
      </c>
      <c r="CI513" s="7">
        <v>0.8833333333333333</v>
      </c>
      <c r="CJ513" s="8">
        <v>3</v>
      </c>
      <c r="CK513" s="8" t="s">
        <v>506</v>
      </c>
      <c r="CL513" s="8">
        <f t="shared" si="205"/>
        <v>4</v>
      </c>
      <c r="CM513" s="8" t="s">
        <v>634</v>
      </c>
      <c r="CN513" s="8">
        <v>0</v>
      </c>
      <c r="CO513" s="8" t="s">
        <v>634</v>
      </c>
      <c r="CP513" s="8">
        <v>0</v>
      </c>
      <c r="CQ513" s="7" t="s">
        <v>637</v>
      </c>
      <c r="CR513" s="7">
        <v>1</v>
      </c>
      <c r="CS513" s="7">
        <v>0</v>
      </c>
      <c r="CT513" s="7">
        <v>0</v>
      </c>
      <c r="CU513" s="8">
        <v>9</v>
      </c>
      <c r="CV513" s="8">
        <v>6</v>
      </c>
      <c r="CW513" s="7">
        <v>8</v>
      </c>
      <c r="CX513" s="7">
        <f t="shared" si="206"/>
        <v>0</v>
      </c>
      <c r="CY513" s="7">
        <f t="shared" si="207"/>
        <v>0</v>
      </c>
      <c r="CZ513" s="7">
        <v>2</v>
      </c>
      <c r="DA513" s="7">
        <v>2</v>
      </c>
      <c r="DB513" s="7">
        <v>0</v>
      </c>
      <c r="DC513" s="7">
        <v>4</v>
      </c>
      <c r="DD513" s="7">
        <v>1</v>
      </c>
      <c r="DE513" s="7">
        <v>22</v>
      </c>
      <c r="DF513" s="8">
        <v>32</v>
      </c>
      <c r="DG513" s="7">
        <v>40</v>
      </c>
      <c r="DH513" s="8">
        <v>0.83333333333333337</v>
      </c>
      <c r="DI513" s="8">
        <v>23</v>
      </c>
      <c r="DJ513" s="8">
        <v>25</v>
      </c>
      <c r="DK513" s="8">
        <v>0.51111111111111107</v>
      </c>
      <c r="DL513" s="8">
        <f t="shared" si="217"/>
        <v>0.55555555555555558</v>
      </c>
      <c r="DM513" s="8">
        <f t="shared" si="222"/>
        <v>0.53333333333333333</v>
      </c>
      <c r="DN513" s="8">
        <v>632.61904761904759</v>
      </c>
      <c r="DO513" s="8">
        <v>673.89473684210532</v>
      </c>
      <c r="DP513" s="8">
        <v>652.22500000000002</v>
      </c>
      <c r="DQ513" s="8">
        <v>674.82608695652175</v>
      </c>
      <c r="DR513" s="8">
        <v>598.08333333333337</v>
      </c>
      <c r="DS513" s="8">
        <v>635.63829787234044</v>
      </c>
      <c r="DT513" s="8">
        <v>643.26436781609198</v>
      </c>
      <c r="DU513" s="8">
        <f t="shared" si="223"/>
        <v>-42.207039337474157</v>
      </c>
      <c r="DV513" s="8">
        <f t="shared" si="223"/>
        <v>75.811403508771946</v>
      </c>
      <c r="DW513" s="8">
        <f t="shared" si="223"/>
        <v>16.586702127659578</v>
      </c>
      <c r="EB513" s="7">
        <v>0.93421050000000005</v>
      </c>
      <c r="EC513" s="7">
        <v>0.96052630000000006</v>
      </c>
      <c r="ED513" s="7">
        <v>0.9473684</v>
      </c>
      <c r="EE513" s="7">
        <v>425.91044776119401</v>
      </c>
      <c r="EF513" s="7">
        <v>432.11267605633799</v>
      </c>
      <c r="EG513" s="7">
        <v>429.10144927536197</v>
      </c>
      <c r="EH513" s="7">
        <v>6.2022282951440397</v>
      </c>
      <c r="EI513" s="7">
        <v>4.9754367191107998E-2</v>
      </c>
      <c r="EJ513" s="7">
        <v>9</v>
      </c>
      <c r="EK513">
        <v>38.982905982906011</v>
      </c>
      <c r="EL513">
        <v>25.885526583827168</v>
      </c>
      <c r="EM513">
        <v>39</v>
      </c>
      <c r="EN513">
        <v>-46.093189964157673</v>
      </c>
      <c r="EO513">
        <v>49.586510870939506</v>
      </c>
      <c r="EP513">
        <v>31</v>
      </c>
      <c r="EQ513">
        <v>0.55714285714285716</v>
      </c>
      <c r="ER513">
        <v>0.84574111735853696</v>
      </c>
      <c r="ES513" s="7">
        <v>0.89166666666666672</v>
      </c>
      <c r="ET513" s="25">
        <v>366.93333333333334</v>
      </c>
      <c r="EU513" s="25">
        <v>445.63829787234044</v>
      </c>
      <c r="EV513" s="7">
        <v>1</v>
      </c>
      <c r="EW513" s="7">
        <v>0.78333333333333333</v>
      </c>
      <c r="EX513" s="7">
        <v>0.89166666666666672</v>
      </c>
    </row>
    <row r="514" spans="1:154" x14ac:dyDescent="0.25">
      <c r="A514" s="5">
        <v>5051</v>
      </c>
      <c r="B514" s="7" t="s">
        <v>407</v>
      </c>
      <c r="C514" s="7" t="str">
        <f t="shared" si="230"/>
        <v>98</v>
      </c>
      <c r="D514" s="7">
        <f t="shared" si="231"/>
        <v>1998</v>
      </c>
      <c r="E514" s="7">
        <f t="shared" si="232"/>
        <v>1998</v>
      </c>
      <c r="F514" s="7">
        <f t="shared" si="233"/>
        <v>21</v>
      </c>
      <c r="G514" s="7" t="s">
        <v>447</v>
      </c>
      <c r="H514" s="7">
        <f t="shared" si="228"/>
        <v>1</v>
      </c>
      <c r="I514" s="7"/>
      <c r="J514" s="7" t="s">
        <v>479</v>
      </c>
      <c r="K514" s="9">
        <f t="shared" si="213"/>
        <v>1</v>
      </c>
      <c r="L514" s="7">
        <v>12</v>
      </c>
      <c r="M514" s="7" t="s">
        <v>495</v>
      </c>
      <c r="N514" s="7">
        <f t="shared" si="229"/>
        <v>1</v>
      </c>
      <c r="O514" s="7" t="s">
        <v>494</v>
      </c>
      <c r="P514" s="7">
        <f t="shared" si="225"/>
        <v>0</v>
      </c>
      <c r="Q514" s="7" t="s">
        <v>493</v>
      </c>
      <c r="R514" s="7">
        <f t="shared" si="226"/>
        <v>1</v>
      </c>
      <c r="S514" s="7" t="s">
        <v>501</v>
      </c>
      <c r="T514" s="7">
        <f t="shared" si="227"/>
        <v>1</v>
      </c>
      <c r="U514" s="7" t="s">
        <v>504</v>
      </c>
      <c r="V514" s="25">
        <v>51</v>
      </c>
      <c r="W514" s="25">
        <v>40</v>
      </c>
      <c r="X514" s="25">
        <v>28</v>
      </c>
      <c r="Y514" s="7">
        <f t="shared" si="212"/>
        <v>3</v>
      </c>
      <c r="Z514" s="7" t="s">
        <v>513</v>
      </c>
      <c r="AA514" s="7">
        <f t="shared" si="224"/>
        <v>5</v>
      </c>
      <c r="AB514" s="7">
        <v>1</v>
      </c>
      <c r="AC514" s="7">
        <v>1</v>
      </c>
      <c r="AD514" s="7">
        <v>0</v>
      </c>
      <c r="AE514" s="7">
        <v>2</v>
      </c>
      <c r="AF514" s="7">
        <v>0</v>
      </c>
      <c r="AG514" s="7">
        <v>0</v>
      </c>
      <c r="AH514" s="7">
        <v>1</v>
      </c>
      <c r="AI514" s="7">
        <v>1</v>
      </c>
      <c r="AJ514" s="7">
        <v>0</v>
      </c>
      <c r="AK514" s="7">
        <v>1</v>
      </c>
      <c r="AL514" s="7">
        <v>16</v>
      </c>
      <c r="AM514" s="7">
        <v>31</v>
      </c>
      <c r="AN514" s="7">
        <v>26</v>
      </c>
      <c r="AO514" s="7">
        <v>41</v>
      </c>
      <c r="AP514" s="7">
        <v>31</v>
      </c>
      <c r="AQ514" s="7">
        <v>21</v>
      </c>
      <c r="AR514" s="7">
        <v>30</v>
      </c>
      <c r="AS514" s="7">
        <v>0.83333333333333337</v>
      </c>
      <c r="AT514" s="8">
        <v>24</v>
      </c>
      <c r="AU514" s="8">
        <v>27</v>
      </c>
      <c r="AV514" s="8">
        <v>0.53333333333333333</v>
      </c>
      <c r="AW514" s="8">
        <v>0.6</v>
      </c>
      <c r="AX514" s="8">
        <v>0.56666666666666665</v>
      </c>
      <c r="AY514" s="8">
        <v>777.04761904761904</v>
      </c>
      <c r="AZ514" s="8">
        <v>775.27777777777783</v>
      </c>
      <c r="BA514" s="8">
        <v>776.23076923076928</v>
      </c>
      <c r="BB514" s="8">
        <v>702</v>
      </c>
      <c r="BC514" s="8">
        <v>665.28</v>
      </c>
      <c r="BD514" s="8">
        <v>682.875</v>
      </c>
      <c r="BE514" s="8">
        <v>724.72413793103453</v>
      </c>
      <c r="BF514" s="8">
        <v>75.047619047619037</v>
      </c>
      <c r="BG514" s="8">
        <v>109.99777777777786</v>
      </c>
      <c r="BH514" s="8">
        <v>93.355769230769283</v>
      </c>
      <c r="BM514" s="7">
        <v>0.96052630000000006</v>
      </c>
      <c r="BN514" s="7">
        <v>0.9473684</v>
      </c>
      <c r="BO514" s="7">
        <v>0.9539474</v>
      </c>
      <c r="BP514" s="7">
        <v>493.98630136986299</v>
      </c>
      <c r="BQ514" s="7">
        <v>473.32857142857102</v>
      </c>
      <c r="BR514" s="7">
        <v>483.87412587412598</v>
      </c>
      <c r="BS514" s="7">
        <v>-20.657729941291599</v>
      </c>
      <c r="BT514" s="7">
        <v>6.3781138000777199E-2</v>
      </c>
      <c r="BU514" s="7">
        <v>5</v>
      </c>
      <c r="BV514" s="39">
        <v>52.826682316118983</v>
      </c>
      <c r="BW514" s="39">
        <v>27.10864913684723</v>
      </c>
      <c r="BX514" s="39">
        <v>36</v>
      </c>
      <c r="BY514" s="39">
        <v>-85.85725161781501</v>
      </c>
      <c r="BZ514" s="39">
        <v>59.196124485705106</v>
      </c>
      <c r="CA514" s="39">
        <v>37</v>
      </c>
      <c r="CB514">
        <v>0.49315068493150682</v>
      </c>
      <c r="CC514">
        <v>0.61528503790537914</v>
      </c>
      <c r="CD514" s="7">
        <v>0.85</v>
      </c>
      <c r="CE514" s="25">
        <v>416.46428571428572</v>
      </c>
      <c r="CF514" s="25">
        <v>551.73913043478262</v>
      </c>
      <c r="CG514" s="7">
        <v>0.93333333333333335</v>
      </c>
      <c r="CH514" s="7">
        <v>0.8</v>
      </c>
      <c r="CI514" s="7">
        <v>0.8666666666666667</v>
      </c>
      <c r="CJ514" s="8">
        <v>3</v>
      </c>
      <c r="CK514" s="8" t="s">
        <v>507</v>
      </c>
      <c r="CL514" s="8">
        <f t="shared" si="205"/>
        <v>2</v>
      </c>
      <c r="CM514" s="9"/>
      <c r="CN514" s="9"/>
      <c r="CO514" s="8" t="s">
        <v>639</v>
      </c>
      <c r="CP514" s="8">
        <v>1</v>
      </c>
      <c r="CQ514" s="7" t="s">
        <v>637</v>
      </c>
      <c r="CR514" s="7">
        <v>1</v>
      </c>
      <c r="CS514" s="7">
        <v>13</v>
      </c>
      <c r="CT514" s="7">
        <v>20</v>
      </c>
      <c r="CU514" s="8">
        <v>2</v>
      </c>
      <c r="CV514" s="8">
        <v>2</v>
      </c>
      <c r="CW514" s="7">
        <v>25</v>
      </c>
      <c r="CX514" s="7">
        <f t="shared" si="206"/>
        <v>0</v>
      </c>
      <c r="CY514" s="7">
        <f t="shared" si="207"/>
        <v>1</v>
      </c>
      <c r="CZ514" s="7">
        <v>2</v>
      </c>
      <c r="DA514" s="7">
        <v>0</v>
      </c>
      <c r="DB514" s="7">
        <v>9</v>
      </c>
      <c r="DC514" s="7">
        <v>14</v>
      </c>
      <c r="DD514" s="7">
        <v>2</v>
      </c>
      <c r="DE514" s="7">
        <v>23</v>
      </c>
      <c r="DF514" s="8">
        <v>23</v>
      </c>
      <c r="DG514" s="7">
        <v>40</v>
      </c>
      <c r="DH514" s="8">
        <v>0.95833333333333337</v>
      </c>
      <c r="DI514" s="8">
        <v>17</v>
      </c>
      <c r="DJ514" s="8">
        <v>24</v>
      </c>
      <c r="DK514" s="8">
        <v>0.37777777777777777</v>
      </c>
      <c r="DL514" s="8">
        <f t="shared" si="217"/>
        <v>0.53333333333333333</v>
      </c>
      <c r="DM514" s="8">
        <f t="shared" si="222"/>
        <v>0.45555555555555555</v>
      </c>
      <c r="DN514" s="8">
        <v>758.11538461538464</v>
      </c>
      <c r="DO514" s="8">
        <v>793.57142857142856</v>
      </c>
      <c r="DP514" s="8">
        <v>773.95744680851067</v>
      </c>
      <c r="DQ514" s="8">
        <v>922.41176470588232</v>
      </c>
      <c r="DR514" s="8">
        <v>873.91304347826087</v>
      </c>
      <c r="DS514" s="8">
        <v>894.52499999999998</v>
      </c>
      <c r="DT514" s="8">
        <v>829.39080459770116</v>
      </c>
      <c r="DU514" s="8">
        <f t="shared" si="223"/>
        <v>-164.29638009049768</v>
      </c>
      <c r="DV514" s="8">
        <f t="shared" si="223"/>
        <v>-80.341614906832319</v>
      </c>
      <c r="DW514" s="8">
        <f t="shared" si="223"/>
        <v>-120.56755319148931</v>
      </c>
      <c r="EB514" s="7">
        <v>0.8552632</v>
      </c>
      <c r="EC514" s="7">
        <v>0.88157890000000005</v>
      </c>
      <c r="ED514" s="7">
        <v>0.86842109999999995</v>
      </c>
      <c r="EE514" s="7">
        <v>431.5625</v>
      </c>
      <c r="EF514" s="7">
        <v>424.453125</v>
      </c>
      <c r="EG514" s="7">
        <v>428.0078125</v>
      </c>
      <c r="EH514" s="7">
        <v>-7.109375</v>
      </c>
      <c r="EI514" s="7">
        <v>5.1978838557500802E-2</v>
      </c>
      <c r="EJ514" s="7">
        <v>15</v>
      </c>
      <c r="EK514">
        <v>37.912087912087877</v>
      </c>
      <c r="EL514">
        <v>26.155734533359876</v>
      </c>
      <c r="EM514">
        <v>35</v>
      </c>
      <c r="EN514">
        <v>-54.127320954907191</v>
      </c>
      <c r="EO514">
        <v>42.03064959467995</v>
      </c>
      <c r="EP514">
        <v>29</v>
      </c>
      <c r="EQ514">
        <v>0.546875</v>
      </c>
      <c r="ER514">
        <v>0.7004242449699658</v>
      </c>
      <c r="ES514" s="7">
        <v>0.95833333333333337</v>
      </c>
      <c r="ET514" s="25">
        <v>428.95</v>
      </c>
      <c r="EU514" s="25">
        <v>529.9818181818182</v>
      </c>
      <c r="EV514" s="7">
        <v>1</v>
      </c>
      <c r="EW514" s="7">
        <v>0.93333333333333335</v>
      </c>
      <c r="EX514" s="7">
        <v>0.96666666666666667</v>
      </c>
    </row>
    <row r="515" spans="1:154" x14ac:dyDescent="0.25">
      <c r="A515" s="5">
        <v>5052</v>
      </c>
      <c r="B515" s="7" t="s">
        <v>35</v>
      </c>
      <c r="C515" s="7" t="str">
        <f t="shared" si="230"/>
        <v>00</v>
      </c>
      <c r="D515" s="7">
        <f t="shared" si="231"/>
        <v>1900</v>
      </c>
      <c r="E515" s="7">
        <f t="shared" si="232"/>
        <v>2000</v>
      </c>
      <c r="F515" s="7">
        <f t="shared" si="233"/>
        <v>19</v>
      </c>
      <c r="G515" s="7" t="s">
        <v>447</v>
      </c>
      <c r="H515" s="7">
        <f t="shared" si="228"/>
        <v>1</v>
      </c>
      <c r="I515" s="7"/>
      <c r="J515" s="7" t="s">
        <v>470</v>
      </c>
      <c r="K515" s="7">
        <f t="shared" si="213"/>
        <v>1</v>
      </c>
      <c r="L515" s="7">
        <v>12</v>
      </c>
      <c r="M515" s="7" t="s">
        <v>495</v>
      </c>
      <c r="N515" s="7">
        <f t="shared" si="229"/>
        <v>1</v>
      </c>
      <c r="O515" s="7" t="s">
        <v>494</v>
      </c>
      <c r="P515" s="7">
        <f t="shared" si="225"/>
        <v>0</v>
      </c>
      <c r="Q515" s="7" t="s">
        <v>494</v>
      </c>
      <c r="R515" s="7">
        <f t="shared" si="226"/>
        <v>0</v>
      </c>
      <c r="S515" s="7" t="s">
        <v>501</v>
      </c>
      <c r="T515" s="7">
        <f t="shared" si="227"/>
        <v>1</v>
      </c>
      <c r="U515" s="7" t="s">
        <v>506</v>
      </c>
      <c r="V515" s="25">
        <v>55</v>
      </c>
      <c r="W515" s="25">
        <v>90</v>
      </c>
      <c r="X515" s="25">
        <v>24</v>
      </c>
      <c r="Y515" s="7">
        <f t="shared" si="212"/>
        <v>4</v>
      </c>
      <c r="Z515" s="7" t="s">
        <v>513</v>
      </c>
      <c r="AA515" s="7">
        <f t="shared" si="224"/>
        <v>5</v>
      </c>
      <c r="AB515" s="7">
        <v>0</v>
      </c>
      <c r="AC515" s="7">
        <v>0</v>
      </c>
      <c r="AD515" s="7">
        <v>9</v>
      </c>
      <c r="AE515" s="7">
        <v>0</v>
      </c>
      <c r="AF515" s="7">
        <v>0</v>
      </c>
      <c r="AG515" s="7">
        <v>0</v>
      </c>
      <c r="AH515" s="7">
        <v>0</v>
      </c>
      <c r="AI515" s="7">
        <v>0</v>
      </c>
      <c r="AJ515" s="7">
        <v>0</v>
      </c>
      <c r="AK515" s="7">
        <v>0</v>
      </c>
      <c r="AL515" s="7">
        <v>14</v>
      </c>
      <c r="AM515" s="7">
        <v>33</v>
      </c>
      <c r="AN515" s="7">
        <v>29</v>
      </c>
      <c r="AO515" s="7">
        <v>43</v>
      </c>
      <c r="AP515" s="7">
        <v>40</v>
      </c>
      <c r="AQ515" s="7">
        <v>12</v>
      </c>
      <c r="AR515" s="7">
        <v>34</v>
      </c>
      <c r="AS515" s="7">
        <v>0.83333333333333337</v>
      </c>
      <c r="AT515" s="8">
        <v>25</v>
      </c>
      <c r="AU515" s="8">
        <v>24</v>
      </c>
      <c r="AV515" s="8">
        <v>0.55555555555555558</v>
      </c>
      <c r="AW515" s="8">
        <v>0.53333333333333333</v>
      </c>
      <c r="AX515" s="8">
        <v>0.5444444444444444</v>
      </c>
      <c r="AY515" s="8">
        <v>540.52631578947364</v>
      </c>
      <c r="AZ515" s="8">
        <v>575.66666666666663</v>
      </c>
      <c r="BA515" s="8">
        <v>558.97500000000002</v>
      </c>
      <c r="BB515" s="8">
        <v>597.875</v>
      </c>
      <c r="BC515" s="8">
        <v>565.125</v>
      </c>
      <c r="BD515" s="8">
        <v>581.5</v>
      </c>
      <c r="BE515" s="8">
        <v>571.26136363636363</v>
      </c>
      <c r="BF515" s="8">
        <v>-57.348684210526358</v>
      </c>
      <c r="BG515" s="8">
        <v>10.541666666666629</v>
      </c>
      <c r="BH515" s="8">
        <v>-22.524999999999977</v>
      </c>
      <c r="BI515" s="7">
        <v>499</v>
      </c>
      <c r="BJ515" s="7">
        <v>499</v>
      </c>
      <c r="BK515" s="7">
        <v>2325.4166666666665</v>
      </c>
      <c r="BL515" s="7">
        <v>2303.0166666666669</v>
      </c>
      <c r="BM515" s="10"/>
      <c r="BN515" s="10"/>
      <c r="BO515" s="10"/>
      <c r="BP515" s="10"/>
      <c r="BQ515" s="10"/>
      <c r="BR515" s="10"/>
      <c r="BS515" s="10"/>
      <c r="BT515" s="10"/>
      <c r="BU515" s="10"/>
      <c r="BV515" s="39"/>
      <c r="BW515" s="39"/>
      <c r="BX515" s="39"/>
      <c r="BY515" s="39"/>
      <c r="BZ515" s="39"/>
      <c r="CA515" s="39"/>
      <c r="CB515"/>
      <c r="CC515"/>
      <c r="CD515" s="7">
        <v>0.85</v>
      </c>
      <c r="CE515" s="25">
        <v>327.11864406779659</v>
      </c>
      <c r="CF515" s="25">
        <v>431.2093023255814</v>
      </c>
      <c r="CG515" s="7">
        <v>1</v>
      </c>
      <c r="CH515" s="7">
        <v>0.71666666666666667</v>
      </c>
      <c r="CI515" s="7">
        <v>0.85833333333333328</v>
      </c>
      <c r="CJ515" s="8">
        <v>3</v>
      </c>
      <c r="CK515" s="8" t="s">
        <v>504</v>
      </c>
      <c r="CL515" s="8">
        <f t="shared" ref="CL515:CL578" si="234">IF(ISNUMBER(SEARCH("טובה מאוד",CK515)),4,IF(ISNUMBER(SEARCH("די טובה",CK515)),3,IF(ISNUMBER(SEARCH("די רעה",CK515)),2,1)))</f>
        <v>3</v>
      </c>
      <c r="CM515" s="8" t="s">
        <v>634</v>
      </c>
      <c r="CN515" s="8">
        <v>0</v>
      </c>
      <c r="CO515" s="8" t="s">
        <v>634</v>
      </c>
      <c r="CP515" s="8">
        <v>0</v>
      </c>
      <c r="CQ515" s="7" t="s">
        <v>637</v>
      </c>
      <c r="CR515" s="7">
        <v>1</v>
      </c>
      <c r="CS515" s="7">
        <v>2</v>
      </c>
      <c r="CT515" s="7">
        <v>0</v>
      </c>
      <c r="CU515" s="8">
        <v>9</v>
      </c>
      <c r="CV515" s="8">
        <v>4</v>
      </c>
      <c r="CW515" s="7">
        <v>0</v>
      </c>
      <c r="CX515" s="7">
        <f t="shared" ref="CX515:CX578" si="235">IF(CW515&gt;=33,1,0)</f>
        <v>0</v>
      </c>
      <c r="CY515" s="7">
        <f t="shared" ref="CY515:CY578" si="236">IF(CW515&gt;=25,1,0)</f>
        <v>0</v>
      </c>
      <c r="CZ515" s="7">
        <v>0</v>
      </c>
      <c r="DA515" s="7">
        <v>0</v>
      </c>
      <c r="DB515" s="7">
        <v>0</v>
      </c>
      <c r="DC515" s="7">
        <v>0</v>
      </c>
      <c r="DD515" s="7">
        <v>0</v>
      </c>
      <c r="DE515" s="7">
        <v>8</v>
      </c>
      <c r="DF515" s="8">
        <v>18</v>
      </c>
      <c r="DG515" s="7">
        <v>40</v>
      </c>
      <c r="DH515" s="8">
        <v>0.95833333333333337</v>
      </c>
      <c r="DI515" s="8">
        <v>26</v>
      </c>
      <c r="DJ515" s="8">
        <v>27</v>
      </c>
      <c r="DK515" s="8">
        <v>0.57777777777777772</v>
      </c>
      <c r="DL515" s="8">
        <f t="shared" si="217"/>
        <v>0.6</v>
      </c>
      <c r="DM515" s="8">
        <f t="shared" si="222"/>
        <v>0.58888888888888891</v>
      </c>
      <c r="DN515" s="8">
        <v>566.88888888888891</v>
      </c>
      <c r="DO515" s="8">
        <v>568</v>
      </c>
      <c r="DP515" s="8">
        <v>567.44444444444446</v>
      </c>
      <c r="DQ515" s="8">
        <v>614.30769230769226</v>
      </c>
      <c r="DR515" s="8">
        <v>580.11111111111109</v>
      </c>
      <c r="DS515" s="8">
        <v>596.88679245283015</v>
      </c>
      <c r="DT515" s="8">
        <v>584.97752808988764</v>
      </c>
      <c r="DU515" s="8">
        <f t="shared" si="223"/>
        <v>-47.41880341880335</v>
      </c>
      <c r="DV515" s="8">
        <f t="shared" si="223"/>
        <v>-12.111111111111086</v>
      </c>
      <c r="DW515" s="8">
        <f t="shared" si="223"/>
        <v>-29.442348008385693</v>
      </c>
      <c r="EB515" s="7">
        <v>0.98684210000000006</v>
      </c>
      <c r="EC515" s="7">
        <v>0.96052630000000006</v>
      </c>
      <c r="ED515" s="7">
        <v>0.9736842</v>
      </c>
      <c r="EE515" s="7">
        <v>412.31506849315099</v>
      </c>
      <c r="EF515" s="7">
        <v>410.7</v>
      </c>
      <c r="EG515" s="7">
        <v>411.52447552447597</v>
      </c>
      <c r="EH515" s="7">
        <v>-1.61506849315072</v>
      </c>
      <c r="EI515" s="7">
        <v>5.33946119649088E-2</v>
      </c>
      <c r="EJ515" s="7">
        <v>5</v>
      </c>
      <c r="EK515">
        <v>29.411468812877235</v>
      </c>
      <c r="EL515">
        <v>17.41856660535062</v>
      </c>
      <c r="EM515">
        <v>42</v>
      </c>
      <c r="EN515">
        <v>-37.770558836892356</v>
      </c>
      <c r="EO515">
        <v>34.817944827314506</v>
      </c>
      <c r="EP515">
        <v>31</v>
      </c>
      <c r="EQ515">
        <v>0.57534246575342463</v>
      </c>
      <c r="ER515">
        <v>0.77868767946715189</v>
      </c>
      <c r="ES515" s="7">
        <v>0.95</v>
      </c>
      <c r="ET515" s="25">
        <v>352.83050847457628</v>
      </c>
      <c r="EU515" s="25">
        <v>450.85454545454547</v>
      </c>
      <c r="EV515" s="7">
        <v>1</v>
      </c>
      <c r="EW515" s="7">
        <v>0.91666666666666663</v>
      </c>
      <c r="EX515" s="7">
        <v>0.95833333333333337</v>
      </c>
    </row>
    <row r="516" spans="1:154" x14ac:dyDescent="0.25">
      <c r="A516" s="5">
        <v>5053</v>
      </c>
      <c r="B516" s="7" t="s">
        <v>208</v>
      </c>
      <c r="C516" s="7" t="str">
        <f t="shared" si="230"/>
        <v>00</v>
      </c>
      <c r="D516" s="7">
        <f t="shared" si="231"/>
        <v>1900</v>
      </c>
      <c r="E516" s="7">
        <f t="shared" si="232"/>
        <v>2000</v>
      </c>
      <c r="F516" s="7">
        <f t="shared" si="233"/>
        <v>19</v>
      </c>
      <c r="G516" s="7" t="s">
        <v>447</v>
      </c>
      <c r="H516" s="7">
        <f t="shared" si="228"/>
        <v>1</v>
      </c>
      <c r="I516" s="7"/>
      <c r="J516" s="7" t="s">
        <v>470</v>
      </c>
      <c r="K516" s="7">
        <f t="shared" si="213"/>
        <v>1</v>
      </c>
      <c r="L516" s="7">
        <v>12</v>
      </c>
      <c r="M516" s="7" t="s">
        <v>495</v>
      </c>
      <c r="N516" s="7">
        <f t="shared" si="229"/>
        <v>1</v>
      </c>
      <c r="O516" s="10"/>
      <c r="P516" s="10"/>
      <c r="Q516" s="7" t="s">
        <v>495</v>
      </c>
      <c r="R516" s="7">
        <f t="shared" si="226"/>
        <v>1</v>
      </c>
      <c r="S516" s="7" t="s">
        <v>501</v>
      </c>
      <c r="T516" s="7">
        <f t="shared" si="227"/>
        <v>1</v>
      </c>
      <c r="U516" s="7" t="s">
        <v>506</v>
      </c>
      <c r="V516" s="25">
        <v>52</v>
      </c>
      <c r="W516" s="25">
        <v>50</v>
      </c>
      <c r="X516" s="25">
        <v>26</v>
      </c>
      <c r="Y516" s="7">
        <f t="shared" si="212"/>
        <v>4</v>
      </c>
      <c r="Z516" s="7" t="s">
        <v>514</v>
      </c>
      <c r="AA516" s="7">
        <f t="shared" si="224"/>
        <v>6</v>
      </c>
      <c r="AB516" s="7">
        <v>1</v>
      </c>
      <c r="AC516" s="7">
        <v>1</v>
      </c>
      <c r="AD516" s="7">
        <v>0</v>
      </c>
      <c r="AE516" s="7">
        <v>0</v>
      </c>
      <c r="AF516" s="7">
        <v>0</v>
      </c>
      <c r="AG516" s="7">
        <v>0</v>
      </c>
      <c r="AH516" s="7">
        <v>0</v>
      </c>
      <c r="AI516" s="7">
        <v>0</v>
      </c>
      <c r="AJ516" s="7">
        <v>0</v>
      </c>
      <c r="AK516" s="7">
        <v>2</v>
      </c>
      <c r="AL516" s="7">
        <v>4</v>
      </c>
      <c r="AM516" s="7">
        <v>30</v>
      </c>
      <c r="AN516" s="7">
        <v>35</v>
      </c>
      <c r="AO516" s="7">
        <v>39</v>
      </c>
      <c r="AP516" s="7">
        <v>36</v>
      </c>
      <c r="AQ516" s="7">
        <v>21</v>
      </c>
      <c r="AR516" s="7">
        <v>38</v>
      </c>
      <c r="AS516" s="7">
        <v>1</v>
      </c>
      <c r="AT516" s="8">
        <v>22</v>
      </c>
      <c r="AU516" s="8">
        <v>29</v>
      </c>
      <c r="AV516" s="8">
        <v>0.48888888888888887</v>
      </c>
      <c r="AW516" s="8">
        <v>0.64444444444444449</v>
      </c>
      <c r="AX516" s="8">
        <v>0.56666666666666665</v>
      </c>
      <c r="AY516" s="8">
        <v>535.08695652173913</v>
      </c>
      <c r="AZ516" s="8">
        <v>615.06666666666672</v>
      </c>
      <c r="BA516" s="8">
        <v>566.65789473684208</v>
      </c>
      <c r="BB516" s="8">
        <v>601.5454545454545</v>
      </c>
      <c r="BC516" s="8">
        <v>533.46428571428567</v>
      </c>
      <c r="BD516" s="8">
        <v>563.41999999999996</v>
      </c>
      <c r="BE516" s="8">
        <v>564.81818181818187</v>
      </c>
      <c r="BF516" s="8">
        <v>-66.458498023715379</v>
      </c>
      <c r="BG516" s="8">
        <v>81.602380952381054</v>
      </c>
      <c r="BH516" s="8">
        <v>3.2378947368421223</v>
      </c>
      <c r="BM516" s="7">
        <v>0.93421050000000005</v>
      </c>
      <c r="BN516" s="7">
        <v>0.9736842</v>
      </c>
      <c r="BO516" s="7">
        <v>0.9539474</v>
      </c>
      <c r="BP516" s="7">
        <v>523.95714285714303</v>
      </c>
      <c r="BQ516" s="7">
        <v>513.305555555556</v>
      </c>
      <c r="BR516" s="7">
        <v>518.55633802816897</v>
      </c>
      <c r="BS516" s="7">
        <v>-10.6515873015874</v>
      </c>
      <c r="BT516" s="7">
        <v>4.6031109890982698E-2</v>
      </c>
      <c r="BU516" s="7">
        <v>6</v>
      </c>
      <c r="BV516" s="39">
        <v>43.560032232070867</v>
      </c>
      <c r="BW516" s="39">
        <v>35.534962558216435</v>
      </c>
      <c r="BX516" s="39">
        <v>34</v>
      </c>
      <c r="BY516" s="39">
        <v>-55.866438356164444</v>
      </c>
      <c r="BZ516" s="39">
        <v>39.890388009588854</v>
      </c>
      <c r="CA516" s="39">
        <v>36</v>
      </c>
      <c r="CB516">
        <v>0.48571428571428571</v>
      </c>
      <c r="CC516">
        <v>0.77971736723868568</v>
      </c>
      <c r="CD516" s="7">
        <v>0.90833333333333333</v>
      </c>
      <c r="CE516" s="25">
        <v>423.5593220338983</v>
      </c>
      <c r="CF516" s="25">
        <v>548.14</v>
      </c>
      <c r="CG516" s="7">
        <v>1</v>
      </c>
      <c r="CH516" s="7">
        <v>0.83333333333333337</v>
      </c>
      <c r="CI516" s="7">
        <v>0.91666666666666663</v>
      </c>
      <c r="CJ516" s="8"/>
      <c r="CK516" s="8"/>
      <c r="CL516" s="8"/>
      <c r="CM516" s="8"/>
      <c r="CN516" s="8"/>
      <c r="CO516" s="8"/>
      <c r="CP516" s="8"/>
      <c r="CU516" s="8"/>
      <c r="CV516" s="8"/>
      <c r="DF516" s="8"/>
      <c r="ET516" s="25"/>
      <c r="EU516" s="25"/>
    </row>
    <row r="517" spans="1:154" x14ac:dyDescent="0.25">
      <c r="A517" s="5">
        <v>5054</v>
      </c>
      <c r="B517" s="7" t="s">
        <v>408</v>
      </c>
      <c r="C517" s="7" t="str">
        <f t="shared" si="230"/>
        <v>98</v>
      </c>
      <c r="D517" s="7">
        <f t="shared" si="231"/>
        <v>1998</v>
      </c>
      <c r="E517" s="7">
        <f t="shared" si="232"/>
        <v>1998</v>
      </c>
      <c r="F517" s="7">
        <f t="shared" si="233"/>
        <v>21</v>
      </c>
      <c r="G517" s="7" t="s">
        <v>447</v>
      </c>
      <c r="H517" s="7">
        <f t="shared" si="228"/>
        <v>1</v>
      </c>
      <c r="I517" s="7"/>
      <c r="J517" s="7" t="s">
        <v>470</v>
      </c>
      <c r="K517" s="7">
        <f t="shared" si="213"/>
        <v>1</v>
      </c>
      <c r="L517" s="7">
        <v>12</v>
      </c>
      <c r="M517" s="7" t="s">
        <v>495</v>
      </c>
      <c r="N517" s="7">
        <f t="shared" si="229"/>
        <v>1</v>
      </c>
      <c r="O517" s="7" t="s">
        <v>494</v>
      </c>
      <c r="P517" s="7">
        <f t="shared" ref="P517:P547" si="237">IF(O517="לא",0,1)</f>
        <v>0</v>
      </c>
      <c r="Q517" s="7" t="s">
        <v>494</v>
      </c>
      <c r="R517" s="7">
        <f t="shared" si="226"/>
        <v>0</v>
      </c>
      <c r="S517" s="7" t="s">
        <v>501</v>
      </c>
      <c r="T517" s="7">
        <f t="shared" si="227"/>
        <v>1</v>
      </c>
      <c r="U517" s="7" t="s">
        <v>506</v>
      </c>
      <c r="V517" s="25">
        <v>53</v>
      </c>
      <c r="W517" s="25">
        <v>60</v>
      </c>
      <c r="X517" s="25">
        <v>25</v>
      </c>
      <c r="Y517" s="7">
        <f t="shared" si="212"/>
        <v>4</v>
      </c>
      <c r="Z517" s="7" t="s">
        <v>514</v>
      </c>
      <c r="AA517" s="7">
        <f t="shared" si="224"/>
        <v>6</v>
      </c>
      <c r="AB517" s="7">
        <v>4</v>
      </c>
      <c r="AC517" s="7">
        <v>1</v>
      </c>
      <c r="AD517" s="7">
        <v>0</v>
      </c>
      <c r="AE517" s="7">
        <v>6</v>
      </c>
      <c r="AF517" s="7">
        <v>4</v>
      </c>
      <c r="AG517" s="7">
        <v>2</v>
      </c>
      <c r="AH517" s="7">
        <v>0</v>
      </c>
      <c r="AI517" s="7">
        <v>0</v>
      </c>
      <c r="AJ517" s="7">
        <v>3</v>
      </c>
      <c r="AK517" s="7">
        <v>1</v>
      </c>
      <c r="AL517" s="7">
        <v>20</v>
      </c>
      <c r="AM517" s="7">
        <v>23</v>
      </c>
      <c r="AN517" s="7">
        <v>32</v>
      </c>
      <c r="AO517" s="7">
        <v>31</v>
      </c>
      <c r="AP517" s="7">
        <v>31</v>
      </c>
      <c r="AQ517" s="7">
        <v>22</v>
      </c>
      <c r="AR517" s="7">
        <v>38</v>
      </c>
      <c r="AS517" s="7">
        <v>0.95833333333333337</v>
      </c>
      <c r="AT517" s="8">
        <v>23</v>
      </c>
      <c r="AU517" s="8">
        <v>26</v>
      </c>
      <c r="AV517" s="8">
        <v>0.51111111111111107</v>
      </c>
      <c r="AW517" s="8">
        <v>0.57777777777777772</v>
      </c>
      <c r="AX517" s="8">
        <v>0.5444444444444444</v>
      </c>
      <c r="AY517" s="8">
        <v>571.5</v>
      </c>
      <c r="AZ517" s="8">
        <v>633</v>
      </c>
      <c r="BA517" s="8">
        <v>600</v>
      </c>
      <c r="BB517" s="8">
        <v>657</v>
      </c>
      <c r="BC517" s="8">
        <v>612.83333333333337</v>
      </c>
      <c r="BD517" s="8">
        <v>634.44680851063833</v>
      </c>
      <c r="BE517" s="8">
        <v>618.39772727272725</v>
      </c>
      <c r="BF517" s="8">
        <v>-85.5</v>
      </c>
      <c r="BG517" s="8">
        <v>20.166666666666629</v>
      </c>
      <c r="BH517" s="8">
        <v>-34.446808510638334</v>
      </c>
      <c r="BI517" s="7">
        <v>449</v>
      </c>
      <c r="BJ517" s="7">
        <v>461</v>
      </c>
      <c r="BK517" s="7">
        <v>2319.3333333333335</v>
      </c>
      <c r="BL517" s="7">
        <v>2870.0666666666666</v>
      </c>
      <c r="BM517" s="7">
        <v>0.9736842</v>
      </c>
      <c r="BN517" s="7">
        <v>0.9736842</v>
      </c>
      <c r="BO517" s="7">
        <v>0.9736842</v>
      </c>
      <c r="BP517" s="7">
        <v>429.11267605633799</v>
      </c>
      <c r="BQ517" s="7">
        <v>436.86111111111097</v>
      </c>
      <c r="BR517" s="7">
        <v>433.01398601398603</v>
      </c>
      <c r="BS517" s="7">
        <v>7.7484350547730401</v>
      </c>
      <c r="BT517" s="7">
        <v>6.1177928546728398E-2</v>
      </c>
      <c r="BU517" s="7">
        <v>5</v>
      </c>
      <c r="BV517" s="39">
        <v>42.69302615193029</v>
      </c>
      <c r="BW517" s="39">
        <v>26.266002599595932</v>
      </c>
      <c r="BX517" s="39">
        <v>44</v>
      </c>
      <c r="BY517" s="39">
        <v>-46.391389432485305</v>
      </c>
      <c r="BZ517" s="39">
        <v>50.175915028822295</v>
      </c>
      <c r="CA517" s="39">
        <v>28</v>
      </c>
      <c r="CB517">
        <v>0.61111111111111116</v>
      </c>
      <c r="CC517">
        <v>0.92027910080301978</v>
      </c>
      <c r="CD517" s="7">
        <v>0.96666666666666667</v>
      </c>
      <c r="CE517" s="25">
        <v>393.81666666666666</v>
      </c>
      <c r="CF517" s="25">
        <v>414.30357142857144</v>
      </c>
      <c r="CG517" s="7">
        <v>1</v>
      </c>
      <c r="CH517" s="7">
        <v>0.98333333333333328</v>
      </c>
      <c r="CI517" s="7">
        <v>0.9916666666666667</v>
      </c>
      <c r="CJ517" s="8">
        <v>3</v>
      </c>
      <c r="CK517" s="15" t="s">
        <v>507</v>
      </c>
      <c r="CL517" s="8">
        <f t="shared" si="234"/>
        <v>2</v>
      </c>
      <c r="CM517" s="15" t="s">
        <v>631</v>
      </c>
      <c r="CN517" s="8">
        <v>2</v>
      </c>
      <c r="CO517" s="15" t="s">
        <v>631</v>
      </c>
      <c r="CP517" s="8">
        <v>2</v>
      </c>
      <c r="CQ517" s="15" t="s">
        <v>642</v>
      </c>
      <c r="CR517" s="7">
        <v>3</v>
      </c>
      <c r="CS517" s="7">
        <v>13</v>
      </c>
      <c r="CT517" s="7">
        <v>9</v>
      </c>
      <c r="CU517" s="8">
        <v>1</v>
      </c>
      <c r="CV517" s="8">
        <v>0</v>
      </c>
      <c r="CW517" s="15">
        <v>17</v>
      </c>
      <c r="CX517" s="7">
        <f t="shared" si="235"/>
        <v>0</v>
      </c>
      <c r="CY517" s="7">
        <f t="shared" si="236"/>
        <v>0</v>
      </c>
      <c r="CZ517" s="7">
        <v>2</v>
      </c>
      <c r="DA517" s="7">
        <v>0</v>
      </c>
      <c r="DB517" s="7">
        <v>6</v>
      </c>
      <c r="DC517" s="7">
        <v>9</v>
      </c>
      <c r="DD517" s="7">
        <v>1</v>
      </c>
      <c r="DE517" s="7">
        <v>26</v>
      </c>
      <c r="DF517" s="8">
        <v>29</v>
      </c>
      <c r="DG517" s="7">
        <v>40</v>
      </c>
      <c r="DH517" s="8">
        <v>1</v>
      </c>
      <c r="DI517" s="8">
        <v>19</v>
      </c>
      <c r="DJ517" s="8">
        <v>31</v>
      </c>
      <c r="DK517" s="8">
        <v>0.42222222222222222</v>
      </c>
      <c r="DL517" s="8">
        <f t="shared" si="217"/>
        <v>0.68888888888888888</v>
      </c>
      <c r="DM517" s="8">
        <f t="shared" si="222"/>
        <v>0.55555555555555558</v>
      </c>
      <c r="DN517" s="8">
        <v>544.07692307692309</v>
      </c>
      <c r="DO517" s="8">
        <v>586</v>
      </c>
      <c r="DP517" s="8">
        <v>558.0512820512821</v>
      </c>
      <c r="DQ517" s="8">
        <v>672.36842105263156</v>
      </c>
      <c r="DR517" s="8">
        <v>640.35483870967744</v>
      </c>
      <c r="DS517" s="8">
        <v>652.52</v>
      </c>
      <c r="DT517" s="8">
        <v>611.12359550561803</v>
      </c>
      <c r="DU517" s="8">
        <f t="shared" si="223"/>
        <v>-128.29149797570847</v>
      </c>
      <c r="DV517" s="8">
        <f t="shared" si="223"/>
        <v>-54.354838709677438</v>
      </c>
      <c r="DW517" s="8">
        <f t="shared" si="223"/>
        <v>-94.468717948717881</v>
      </c>
      <c r="EB517" s="7">
        <v>0.98684210000000006</v>
      </c>
      <c r="EC517" s="7">
        <v>0.98684210000000006</v>
      </c>
      <c r="ED517" s="7">
        <v>0.98684210000000006</v>
      </c>
      <c r="EE517" s="7">
        <v>454.17808219178102</v>
      </c>
      <c r="EF517" s="7">
        <v>460.26027397260299</v>
      </c>
      <c r="EG517" s="7">
        <v>457.219178082192</v>
      </c>
      <c r="EH517" s="7">
        <v>6.0821917808219199</v>
      </c>
      <c r="EI517" s="7">
        <v>3.1861379594882597E-2</v>
      </c>
      <c r="EJ517" s="7">
        <v>3</v>
      </c>
      <c r="EK517">
        <v>31.53300124533007</v>
      </c>
      <c r="EL517">
        <v>23.88643932173801</v>
      </c>
      <c r="EM517">
        <v>44</v>
      </c>
      <c r="EN517">
        <v>-32.532829475673076</v>
      </c>
      <c r="EO517">
        <v>28.838885757738989</v>
      </c>
      <c r="EP517">
        <v>29</v>
      </c>
      <c r="EQ517">
        <v>0.60273972602739723</v>
      </c>
      <c r="ER517">
        <v>0.96926709891340246</v>
      </c>
      <c r="ES517" s="7">
        <v>0.98333333333333328</v>
      </c>
      <c r="ET517" s="25">
        <v>397.85</v>
      </c>
      <c r="EU517" s="25">
        <v>412.25862068965517</v>
      </c>
      <c r="EV517" s="7">
        <v>1</v>
      </c>
      <c r="EW517" s="7">
        <v>0.98333333333333328</v>
      </c>
      <c r="EX517" s="7">
        <v>0.9916666666666667</v>
      </c>
    </row>
    <row r="518" spans="1:154" x14ac:dyDescent="0.25">
      <c r="A518" s="5">
        <v>5055</v>
      </c>
      <c r="B518" s="7" t="s">
        <v>394</v>
      </c>
      <c r="C518" s="7" t="str">
        <f t="shared" si="230"/>
        <v>99</v>
      </c>
      <c r="D518" s="7">
        <f t="shared" si="231"/>
        <v>1999</v>
      </c>
      <c r="E518" s="7">
        <f t="shared" si="232"/>
        <v>1999</v>
      </c>
      <c r="F518" s="7">
        <f t="shared" si="233"/>
        <v>20</v>
      </c>
      <c r="G518" s="7" t="s">
        <v>447</v>
      </c>
      <c r="H518" s="7">
        <f t="shared" si="228"/>
        <v>1</v>
      </c>
      <c r="I518" s="7"/>
      <c r="J518" s="7" t="s">
        <v>470</v>
      </c>
      <c r="K518" s="7">
        <f t="shared" si="213"/>
        <v>1</v>
      </c>
      <c r="L518" s="7">
        <v>12</v>
      </c>
      <c r="M518" s="7" t="s">
        <v>495</v>
      </c>
      <c r="N518" s="7">
        <f t="shared" si="229"/>
        <v>1</v>
      </c>
      <c r="O518" s="7" t="s">
        <v>494</v>
      </c>
      <c r="P518" s="7">
        <f t="shared" si="237"/>
        <v>0</v>
      </c>
      <c r="Q518" s="7" t="s">
        <v>494</v>
      </c>
      <c r="R518" s="7">
        <f t="shared" si="226"/>
        <v>0</v>
      </c>
      <c r="S518" s="7" t="s">
        <v>501</v>
      </c>
      <c r="T518" s="7">
        <f t="shared" si="227"/>
        <v>1</v>
      </c>
      <c r="U518" s="7" t="s">
        <v>506</v>
      </c>
      <c r="V518" s="25">
        <v>54</v>
      </c>
      <c r="W518" s="25">
        <v>70</v>
      </c>
      <c r="X518" s="25">
        <v>25</v>
      </c>
      <c r="Y518" s="7">
        <f t="shared" si="212"/>
        <v>4</v>
      </c>
      <c r="Z518" s="7" t="s">
        <v>514</v>
      </c>
      <c r="AA518" s="7">
        <f t="shared" si="224"/>
        <v>6</v>
      </c>
      <c r="AB518" s="7">
        <v>4</v>
      </c>
      <c r="AC518" s="7">
        <v>0</v>
      </c>
      <c r="AD518" s="7">
        <v>9</v>
      </c>
      <c r="AE518" s="7">
        <v>0</v>
      </c>
      <c r="AF518" s="7">
        <v>0</v>
      </c>
      <c r="AG518" s="7">
        <v>0</v>
      </c>
      <c r="AH518" s="7">
        <v>0</v>
      </c>
      <c r="AI518" s="7">
        <v>0</v>
      </c>
      <c r="AJ518" s="7">
        <v>0</v>
      </c>
      <c r="AK518" s="7">
        <v>0</v>
      </c>
      <c r="AL518" s="7">
        <v>1</v>
      </c>
      <c r="AM518" s="7">
        <v>29</v>
      </c>
      <c r="AN518" s="7">
        <v>26</v>
      </c>
      <c r="AO518" s="7">
        <v>37</v>
      </c>
      <c r="AP518" s="7">
        <v>36</v>
      </c>
      <c r="AQ518" s="7">
        <v>15</v>
      </c>
      <c r="AR518" s="7">
        <v>31</v>
      </c>
      <c r="AS518" s="7">
        <v>0.95833333333333337</v>
      </c>
      <c r="AT518" s="8">
        <v>22</v>
      </c>
      <c r="AU518" s="8">
        <v>28</v>
      </c>
      <c r="AV518" s="8">
        <v>0.48888888888888887</v>
      </c>
      <c r="AW518" s="8">
        <v>0.62222222222222223</v>
      </c>
      <c r="AX518" s="8">
        <v>0.55555555555555558</v>
      </c>
      <c r="AY518" s="8">
        <v>564.43478260869563</v>
      </c>
      <c r="AZ518" s="8">
        <v>630.94117647058829</v>
      </c>
      <c r="BA518" s="8">
        <v>592.70000000000005</v>
      </c>
      <c r="BB518" s="8">
        <v>608.81818181818187</v>
      </c>
      <c r="BC518" s="8">
        <v>574.17857142857144</v>
      </c>
      <c r="BD518" s="8">
        <v>589.41999999999996</v>
      </c>
      <c r="BE518" s="8">
        <v>590.87777777777774</v>
      </c>
      <c r="BF518" s="8">
        <v>-44.383399209486242</v>
      </c>
      <c r="BG518" s="8">
        <v>56.762605042016844</v>
      </c>
      <c r="BH518" s="8">
        <v>3.2800000000000864</v>
      </c>
      <c r="BM518" s="7">
        <v>0.98684210000000006</v>
      </c>
      <c r="BN518" s="7">
        <v>1</v>
      </c>
      <c r="BO518" s="7">
        <v>0.99342109999999995</v>
      </c>
      <c r="BP518" s="7">
        <v>540.16438356164394</v>
      </c>
      <c r="BQ518" s="7">
        <v>544.83561643835606</v>
      </c>
      <c r="BR518" s="7">
        <v>542.5</v>
      </c>
      <c r="BS518" s="7">
        <v>4.6712328767123399</v>
      </c>
      <c r="BT518" s="7">
        <v>4.0329783183858103E-2</v>
      </c>
      <c r="BU518" s="7">
        <v>3</v>
      </c>
      <c r="BV518" s="39">
        <v>40.764444444444443</v>
      </c>
      <c r="BW518" s="39">
        <v>24.530817101236579</v>
      </c>
      <c r="BX518" s="39">
        <v>45</v>
      </c>
      <c r="BY518" s="39">
        <v>-43.608735632183908</v>
      </c>
      <c r="BZ518" s="39">
        <v>44.600699034208766</v>
      </c>
      <c r="CA518" s="39">
        <v>29</v>
      </c>
      <c r="CB518">
        <v>0.60810810810810811</v>
      </c>
      <c r="CC518">
        <v>0.9347770315624484</v>
      </c>
      <c r="CD518" s="7">
        <v>0.97499999999999998</v>
      </c>
      <c r="CE518" s="25">
        <v>412.56666666666666</v>
      </c>
      <c r="CF518" s="25">
        <v>463.68421052631578</v>
      </c>
      <c r="CG518" s="7">
        <v>1</v>
      </c>
      <c r="CH518" s="7">
        <v>0.98333333333333328</v>
      </c>
      <c r="CI518" s="7">
        <v>0.9916666666666667</v>
      </c>
      <c r="CJ518" s="8">
        <v>3</v>
      </c>
      <c r="CK518" s="8" t="s">
        <v>506</v>
      </c>
      <c r="CL518" s="8">
        <f t="shared" si="234"/>
        <v>4</v>
      </c>
      <c r="CM518" s="8" t="s">
        <v>634</v>
      </c>
      <c r="CN518" s="8">
        <v>0</v>
      </c>
      <c r="CO518" s="8" t="s">
        <v>634</v>
      </c>
      <c r="CP518" s="8">
        <v>0</v>
      </c>
      <c r="CQ518" s="7" t="s">
        <v>635</v>
      </c>
      <c r="CR518" s="7">
        <v>0</v>
      </c>
      <c r="CS518" s="7">
        <v>2</v>
      </c>
      <c r="CT518" s="7">
        <v>2</v>
      </c>
      <c r="CU518" s="8">
        <v>0</v>
      </c>
      <c r="CV518" s="8">
        <v>1</v>
      </c>
      <c r="CW518" s="7">
        <v>1</v>
      </c>
      <c r="CX518" s="7">
        <f t="shared" si="235"/>
        <v>0</v>
      </c>
      <c r="CY518" s="7">
        <f t="shared" si="236"/>
        <v>0</v>
      </c>
      <c r="CZ518" s="7">
        <v>0</v>
      </c>
      <c r="DA518" s="7">
        <v>0</v>
      </c>
      <c r="DB518" s="7">
        <v>1</v>
      </c>
      <c r="DC518" s="7">
        <v>0</v>
      </c>
      <c r="DD518" s="7">
        <v>0</v>
      </c>
      <c r="DE518" s="7">
        <v>0</v>
      </c>
      <c r="DF518" s="8">
        <v>30</v>
      </c>
      <c r="DG518" s="7">
        <v>33</v>
      </c>
      <c r="DH518" s="8">
        <v>1</v>
      </c>
      <c r="DI518" s="8">
        <v>19</v>
      </c>
      <c r="DJ518" s="8">
        <v>26</v>
      </c>
      <c r="DK518" s="8">
        <v>0.42222222222222222</v>
      </c>
      <c r="DL518" s="8">
        <f t="shared" si="217"/>
        <v>0.57777777777777772</v>
      </c>
      <c r="DM518" s="8">
        <f t="shared" si="222"/>
        <v>0.5</v>
      </c>
      <c r="DN518" s="8">
        <v>595.84615384615381</v>
      </c>
      <c r="DO518" s="8">
        <v>674.42105263157896</v>
      </c>
      <c r="DP518" s="8">
        <v>629.02222222222224</v>
      </c>
      <c r="DQ518" s="8">
        <v>641.47368421052636</v>
      </c>
      <c r="DR518" s="8">
        <v>638.88</v>
      </c>
      <c r="DS518" s="8">
        <v>640</v>
      </c>
      <c r="DT518" s="8">
        <v>634.44943820224717</v>
      </c>
      <c r="DU518" s="8">
        <f t="shared" si="223"/>
        <v>-45.627530364372547</v>
      </c>
      <c r="DV518" s="8">
        <f t="shared" si="223"/>
        <v>35.541052631578964</v>
      </c>
      <c r="DW518" s="8">
        <f t="shared" si="223"/>
        <v>-10.97777777777776</v>
      </c>
      <c r="EB518" s="7">
        <v>0.98684210000000006</v>
      </c>
      <c r="EC518" s="7">
        <v>1</v>
      </c>
      <c r="ED518" s="7">
        <v>0.99342109999999995</v>
      </c>
      <c r="EE518" s="7">
        <v>475.32432432432398</v>
      </c>
      <c r="EF518" s="7">
        <v>474.52054794520501</v>
      </c>
      <c r="EG518" s="7">
        <v>474.925170068027</v>
      </c>
      <c r="EH518" s="7">
        <v>-0.80377637911885802</v>
      </c>
      <c r="EI518" s="7">
        <v>3.3354593086797502E-2</v>
      </c>
      <c r="EJ518" s="7">
        <v>3</v>
      </c>
      <c r="EK518">
        <v>32.671171171171153</v>
      </c>
      <c r="EL518">
        <v>19.581028233130816</v>
      </c>
      <c r="EM518">
        <v>36</v>
      </c>
      <c r="EN518">
        <v>-32.008316008316015</v>
      </c>
      <c r="EO518">
        <v>28.62806446392581</v>
      </c>
      <c r="EP518">
        <v>39</v>
      </c>
      <c r="EQ518">
        <v>0.48</v>
      </c>
      <c r="ER518">
        <v>1.0207088421234944</v>
      </c>
      <c r="ES518" s="7">
        <v>0.9916666666666667</v>
      </c>
      <c r="ET518" s="25">
        <v>419.8</v>
      </c>
      <c r="EU518" s="25">
        <v>469.54237288135596</v>
      </c>
      <c r="EV518" s="7">
        <v>1</v>
      </c>
      <c r="EW518" s="7">
        <v>1</v>
      </c>
      <c r="EX518" s="7">
        <v>1</v>
      </c>
    </row>
    <row r="519" spans="1:154" x14ac:dyDescent="0.25">
      <c r="A519" s="5">
        <v>6000</v>
      </c>
      <c r="B519" s="7" t="s">
        <v>409</v>
      </c>
      <c r="C519" s="7" t="str">
        <f t="shared" si="230"/>
        <v>00</v>
      </c>
      <c r="D519" s="7">
        <f t="shared" si="231"/>
        <v>1900</v>
      </c>
      <c r="E519" s="7">
        <f t="shared" si="232"/>
        <v>2000</v>
      </c>
      <c r="F519" s="7">
        <f t="shared" si="233"/>
        <v>19</v>
      </c>
      <c r="G519" s="7" t="s">
        <v>447</v>
      </c>
      <c r="H519" s="7">
        <f t="shared" si="228"/>
        <v>1</v>
      </c>
      <c r="I519" s="7"/>
      <c r="J519" s="7" t="s">
        <v>470</v>
      </c>
      <c r="K519" s="7">
        <f t="shared" si="213"/>
        <v>1</v>
      </c>
      <c r="L519" s="7">
        <v>12</v>
      </c>
      <c r="M519" s="7" t="s">
        <v>495</v>
      </c>
      <c r="N519" s="7">
        <f t="shared" si="229"/>
        <v>1</v>
      </c>
      <c r="O519" s="7" t="s">
        <v>494</v>
      </c>
      <c r="P519" s="7">
        <f t="shared" si="237"/>
        <v>0</v>
      </c>
      <c r="Q519" s="7" t="s">
        <v>494</v>
      </c>
      <c r="R519" s="7">
        <f t="shared" si="226"/>
        <v>0</v>
      </c>
      <c r="S519" s="7" t="s">
        <v>501</v>
      </c>
      <c r="T519" s="7">
        <f t="shared" si="227"/>
        <v>1</v>
      </c>
      <c r="U519" s="7" t="s">
        <v>506</v>
      </c>
      <c r="V519" s="25">
        <v>49</v>
      </c>
      <c r="W519" s="25">
        <v>50</v>
      </c>
      <c r="X519" s="25">
        <v>18</v>
      </c>
      <c r="Y519" s="7">
        <f t="shared" si="212"/>
        <v>4</v>
      </c>
      <c r="Z519" s="7" t="s">
        <v>514</v>
      </c>
      <c r="AA519" s="7">
        <f t="shared" si="224"/>
        <v>6</v>
      </c>
      <c r="AB519" s="7">
        <v>5</v>
      </c>
      <c r="AC519" s="7">
        <v>0</v>
      </c>
      <c r="AD519" s="7">
        <v>9</v>
      </c>
      <c r="AE519" s="7">
        <v>6</v>
      </c>
      <c r="AF519" s="7">
        <v>0</v>
      </c>
      <c r="AG519" s="7">
        <v>0</v>
      </c>
      <c r="AH519" s="7">
        <v>3</v>
      </c>
      <c r="AI519" s="7">
        <v>3</v>
      </c>
      <c r="AJ519" s="7">
        <v>0</v>
      </c>
      <c r="AK519" s="7">
        <v>1</v>
      </c>
      <c r="AL519" s="7">
        <v>8</v>
      </c>
      <c r="AM519" s="7">
        <v>33</v>
      </c>
      <c r="AN519" s="7">
        <v>29</v>
      </c>
      <c r="AO519" s="7">
        <v>34</v>
      </c>
      <c r="AP519" s="7">
        <v>29</v>
      </c>
      <c r="AQ519" s="7">
        <v>23</v>
      </c>
      <c r="AR519" s="7">
        <v>40</v>
      </c>
      <c r="AS519" s="7">
        <v>0.95833333333333337</v>
      </c>
      <c r="AT519" s="8">
        <v>23</v>
      </c>
      <c r="AU519" s="8">
        <v>25</v>
      </c>
      <c r="AV519" s="8">
        <v>0.51111111111111107</v>
      </c>
      <c r="AW519" s="8">
        <v>0.55555555555555558</v>
      </c>
      <c r="AX519" s="8">
        <v>0.53333333333333333</v>
      </c>
      <c r="AY519" s="8">
        <v>587.90909090909088</v>
      </c>
      <c r="AZ519" s="8">
        <v>534.29999999999995</v>
      </c>
      <c r="BA519" s="8">
        <v>562.38095238095241</v>
      </c>
      <c r="BB519" s="8">
        <v>523.59090909090912</v>
      </c>
      <c r="BC519" s="8">
        <v>516.70833333333337</v>
      </c>
      <c r="BD519" s="8">
        <v>520</v>
      </c>
      <c r="BE519" s="8">
        <v>540.22727272727275</v>
      </c>
      <c r="BF519" s="8">
        <v>64.318181818181756</v>
      </c>
      <c r="BG519" s="8">
        <v>17.591666666666583</v>
      </c>
      <c r="BH519" s="8">
        <v>42.380952380952408</v>
      </c>
      <c r="BM519" s="7">
        <v>0.98684210000000006</v>
      </c>
      <c r="BN519" s="7">
        <v>0.96052630000000006</v>
      </c>
      <c r="BO519" s="7">
        <v>0.9736842</v>
      </c>
      <c r="BP519" s="7">
        <v>432.402777777778</v>
      </c>
      <c r="BQ519" s="7">
        <v>429.805555555556</v>
      </c>
      <c r="BR519" s="7">
        <v>431.10416666666703</v>
      </c>
      <c r="BS519" s="7">
        <v>-2.5972222222222299</v>
      </c>
      <c r="BT519" s="7">
        <v>3.01135262615101E-2</v>
      </c>
      <c r="BU519" s="7">
        <v>5</v>
      </c>
      <c r="BV519" s="39">
        <v>29.130663856691243</v>
      </c>
      <c r="BW519" s="39">
        <v>19.640557000501307</v>
      </c>
      <c r="BX519" s="39">
        <v>39</v>
      </c>
      <c r="BY519" s="39">
        <v>-42.675929549902165</v>
      </c>
      <c r="BZ519" s="39">
        <v>38.587763736760927</v>
      </c>
      <c r="CA519" s="39">
        <v>35</v>
      </c>
      <c r="CB519">
        <v>0.52702702702702697</v>
      </c>
      <c r="CC519">
        <v>0.68260174210447921</v>
      </c>
      <c r="CD519" s="7">
        <v>0.93333333333333335</v>
      </c>
      <c r="CE519" s="25">
        <v>348.31666666666666</v>
      </c>
      <c r="CF519" s="25">
        <v>413.03846153846155</v>
      </c>
      <c r="CG519" s="7">
        <v>1</v>
      </c>
      <c r="CH519" s="7">
        <v>0.8666666666666667</v>
      </c>
      <c r="CI519" s="7">
        <v>0.93333333333333335</v>
      </c>
      <c r="CJ519" s="8"/>
      <c r="CK519" s="8"/>
      <c r="CL519" s="8"/>
      <c r="CM519" s="8"/>
      <c r="CN519" s="8"/>
      <c r="CO519" s="8"/>
      <c r="CP519" s="8"/>
      <c r="CU519" s="8"/>
      <c r="CV519" s="8"/>
      <c r="DF519" s="8"/>
      <c r="ET519" s="25"/>
      <c r="EU519" s="25"/>
    </row>
    <row r="520" spans="1:154" x14ac:dyDescent="0.25">
      <c r="A520" s="5">
        <v>6001</v>
      </c>
      <c r="B520" s="7" t="s">
        <v>410</v>
      </c>
      <c r="C520" s="7" t="str">
        <f t="shared" si="230"/>
        <v>99</v>
      </c>
      <c r="D520" s="7">
        <f t="shared" si="231"/>
        <v>1999</v>
      </c>
      <c r="E520" s="7">
        <f t="shared" si="232"/>
        <v>1999</v>
      </c>
      <c r="F520" s="7">
        <f t="shared" si="233"/>
        <v>20</v>
      </c>
      <c r="G520" s="7" t="s">
        <v>447</v>
      </c>
      <c r="H520" s="7">
        <f t="shared" si="228"/>
        <v>1</v>
      </c>
      <c r="I520" s="7"/>
      <c r="J520" s="7" t="s">
        <v>479</v>
      </c>
      <c r="K520" s="9">
        <f t="shared" si="213"/>
        <v>1</v>
      </c>
      <c r="L520" s="7">
        <v>12</v>
      </c>
      <c r="M520" s="7" t="s">
        <v>495</v>
      </c>
      <c r="N520" s="7">
        <f t="shared" si="229"/>
        <v>1</v>
      </c>
      <c r="O520" s="7" t="s">
        <v>494</v>
      </c>
      <c r="P520" s="7">
        <f t="shared" si="237"/>
        <v>0</v>
      </c>
      <c r="Q520" s="7" t="s">
        <v>495</v>
      </c>
      <c r="R520" s="7">
        <f t="shared" si="226"/>
        <v>1</v>
      </c>
      <c r="S520" s="7" t="s">
        <v>501</v>
      </c>
      <c r="T520" s="7">
        <f t="shared" si="227"/>
        <v>1</v>
      </c>
      <c r="U520" s="7" t="s">
        <v>504</v>
      </c>
      <c r="V520" s="25">
        <v>51</v>
      </c>
      <c r="W520" s="25">
        <v>60</v>
      </c>
      <c r="X520" s="25">
        <v>20</v>
      </c>
      <c r="Y520" s="7">
        <f t="shared" si="212"/>
        <v>3</v>
      </c>
      <c r="Z520" s="7" t="s">
        <v>514</v>
      </c>
      <c r="AA520" s="7">
        <f t="shared" si="224"/>
        <v>6</v>
      </c>
      <c r="AB520" s="7">
        <v>2</v>
      </c>
      <c r="AC520" s="7">
        <v>1</v>
      </c>
      <c r="AD520" s="10"/>
      <c r="AE520" s="7">
        <v>6</v>
      </c>
      <c r="AF520" s="7">
        <v>3</v>
      </c>
      <c r="AG520" s="7">
        <v>0</v>
      </c>
      <c r="AH520" s="7">
        <v>2</v>
      </c>
      <c r="AI520" s="7">
        <v>1</v>
      </c>
      <c r="AJ520" s="7">
        <v>0</v>
      </c>
      <c r="AK520" s="7">
        <v>1</v>
      </c>
      <c r="AL520" s="7">
        <v>8</v>
      </c>
      <c r="AM520" s="7">
        <v>23</v>
      </c>
      <c r="AN520" s="7">
        <v>34.285714285714285</v>
      </c>
      <c r="AO520" s="7">
        <v>30</v>
      </c>
      <c r="AP520" s="7">
        <v>31</v>
      </c>
      <c r="AQ520" s="7">
        <v>21</v>
      </c>
      <c r="AR520" s="7">
        <v>40</v>
      </c>
      <c r="AS520" s="7">
        <v>0.95833333333333337</v>
      </c>
      <c r="AT520" s="8">
        <v>20</v>
      </c>
      <c r="AU520" s="8">
        <v>26</v>
      </c>
      <c r="AV520" s="8">
        <v>0.44444444444444442</v>
      </c>
      <c r="AW520" s="8">
        <v>0.57777777777777772</v>
      </c>
      <c r="AX520" s="8">
        <v>0.51111111111111107</v>
      </c>
      <c r="AY520" s="8">
        <v>579.5</v>
      </c>
      <c r="AZ520" s="8">
        <v>679.52631578947364</v>
      </c>
      <c r="BA520" s="8">
        <v>623.69767441860461</v>
      </c>
      <c r="BB520" s="8">
        <v>681.35</v>
      </c>
      <c r="BC520" s="8">
        <v>647.11538461538464</v>
      </c>
      <c r="BD520" s="8">
        <v>662</v>
      </c>
      <c r="BE520" s="8">
        <v>643.49438202247188</v>
      </c>
      <c r="BF520" s="8">
        <v>-101.85000000000002</v>
      </c>
      <c r="BG520" s="8">
        <v>32.410931174089001</v>
      </c>
      <c r="BH520" s="8">
        <v>-38.302325581395394</v>
      </c>
      <c r="BM520" s="7">
        <v>0.9210526</v>
      </c>
      <c r="BN520" s="7">
        <v>0.96052630000000006</v>
      </c>
      <c r="BO520" s="7">
        <v>0.94078949999999995</v>
      </c>
      <c r="BP520" s="7">
        <v>509.22388059701501</v>
      </c>
      <c r="BQ520" s="7">
        <v>508.304347826087</v>
      </c>
      <c r="BR520" s="7">
        <v>508.75735294117601</v>
      </c>
      <c r="BS520" s="7">
        <v>-0.91953277092795804</v>
      </c>
      <c r="BT520" s="7">
        <v>5.1063211541260603E-2</v>
      </c>
      <c r="BU520" s="7">
        <v>10</v>
      </c>
      <c r="BV520" s="39">
        <v>54.985772357723661</v>
      </c>
      <c r="BW520" s="39">
        <v>33.82869677889574</v>
      </c>
      <c r="BX520" s="39">
        <v>41</v>
      </c>
      <c r="BY520" s="39">
        <v>-65.620370370370281</v>
      </c>
      <c r="BZ520" s="39">
        <v>57.524754616512638</v>
      </c>
      <c r="CA520" s="39">
        <v>27</v>
      </c>
      <c r="CB520">
        <v>0.6029411764705882</v>
      </c>
      <c r="CC520">
        <v>0.83793754968733791</v>
      </c>
      <c r="CD520" s="7">
        <v>0.94166666666666665</v>
      </c>
      <c r="CE520" s="25">
        <v>397.51666666666665</v>
      </c>
      <c r="CF520" s="25">
        <v>468.32075471698113</v>
      </c>
      <c r="CG520" s="7">
        <v>1</v>
      </c>
      <c r="CH520" s="7">
        <v>0.9</v>
      </c>
      <c r="CI520" s="7">
        <v>0.95</v>
      </c>
      <c r="CJ520" s="8">
        <v>3</v>
      </c>
      <c r="CK520" s="8" t="s">
        <v>508</v>
      </c>
      <c r="CL520" s="8">
        <f t="shared" si="234"/>
        <v>1</v>
      </c>
      <c r="CM520" s="8" t="s">
        <v>634</v>
      </c>
      <c r="CN520" s="8">
        <v>0</v>
      </c>
      <c r="CO520" s="8" t="s">
        <v>634</v>
      </c>
      <c r="CP520" s="8">
        <v>0</v>
      </c>
      <c r="CQ520" s="7" t="s">
        <v>635</v>
      </c>
      <c r="CR520" s="7">
        <v>0</v>
      </c>
      <c r="CS520" s="7">
        <v>6</v>
      </c>
      <c r="CT520" s="7">
        <v>0</v>
      </c>
      <c r="CU520" s="8">
        <v>9</v>
      </c>
      <c r="CV520" s="8">
        <v>1</v>
      </c>
      <c r="CW520" s="7">
        <v>0</v>
      </c>
      <c r="CX520" s="7">
        <f t="shared" si="235"/>
        <v>0</v>
      </c>
      <c r="CY520" s="7">
        <f t="shared" si="236"/>
        <v>0</v>
      </c>
      <c r="CZ520" s="7">
        <v>0</v>
      </c>
      <c r="DA520" s="7">
        <v>0</v>
      </c>
      <c r="DB520" s="7">
        <v>0</v>
      </c>
      <c r="DC520" s="7">
        <v>0</v>
      </c>
      <c r="DD520" s="7">
        <v>0</v>
      </c>
      <c r="DE520" s="7">
        <v>0</v>
      </c>
      <c r="DF520" s="8">
        <v>13</v>
      </c>
      <c r="DG520" s="7">
        <v>40</v>
      </c>
      <c r="DH520" s="8">
        <v>1</v>
      </c>
      <c r="DI520" s="8">
        <v>18</v>
      </c>
      <c r="DJ520" s="8">
        <v>25</v>
      </c>
      <c r="DK520" s="8">
        <v>0.4</v>
      </c>
      <c r="DL520" s="8">
        <f t="shared" si="217"/>
        <v>0.55555555555555558</v>
      </c>
      <c r="DM520" s="8">
        <f t="shared" si="222"/>
        <v>0.4777777777777778</v>
      </c>
      <c r="DN520" s="8">
        <v>622.25925925925924</v>
      </c>
      <c r="DO520" s="8">
        <v>617.73684210526312</v>
      </c>
      <c r="DP520" s="8">
        <v>620.39130434782612</v>
      </c>
      <c r="DQ520" s="8">
        <v>652.83333333333337</v>
      </c>
      <c r="DR520" s="8">
        <v>603.75</v>
      </c>
      <c r="DS520" s="8">
        <v>624.78571428571433</v>
      </c>
      <c r="DT520" s="8">
        <v>622.48863636363637</v>
      </c>
      <c r="DU520" s="8">
        <f t="shared" si="223"/>
        <v>-30.574074074074133</v>
      </c>
      <c r="DV520" s="8">
        <f t="shared" si="223"/>
        <v>13.986842105263122</v>
      </c>
      <c r="DW520" s="8">
        <f t="shared" si="223"/>
        <v>-4.3944099378882129</v>
      </c>
      <c r="EB520" s="7">
        <v>0.96052630000000006</v>
      </c>
      <c r="EC520" s="7">
        <v>0.98684210000000006</v>
      </c>
      <c r="ED520" s="7">
        <v>0.9736842</v>
      </c>
      <c r="EE520" s="7">
        <v>517.59154929577505</v>
      </c>
      <c r="EF520" s="7">
        <v>502.444444444444</v>
      </c>
      <c r="EG520" s="7">
        <v>509.96503496503499</v>
      </c>
      <c r="EH520" s="7">
        <v>-15.1471048513301</v>
      </c>
      <c r="EI520" s="7">
        <v>3.6810216847628099E-2</v>
      </c>
      <c r="EJ520" s="7">
        <v>5</v>
      </c>
      <c r="EK520">
        <v>34.088235294117645</v>
      </c>
      <c r="EL520">
        <v>20.32401889254772</v>
      </c>
      <c r="EM520">
        <v>34</v>
      </c>
      <c r="EN520">
        <v>-60.283783783783782</v>
      </c>
      <c r="EO520">
        <v>52.58462170385021</v>
      </c>
      <c r="EP520">
        <v>37</v>
      </c>
      <c r="EQ520">
        <v>0.47887323943661969</v>
      </c>
      <c r="ER520">
        <v>0.56546276883315527</v>
      </c>
      <c r="ES520" s="7">
        <v>0.95</v>
      </c>
      <c r="ET520" s="25">
        <v>433.68965517241378</v>
      </c>
      <c r="EU520" s="25">
        <v>512.53571428571433</v>
      </c>
      <c r="EV520" s="7">
        <v>0.98333333333333328</v>
      </c>
      <c r="EW520" s="7">
        <v>0.95</v>
      </c>
      <c r="EX520" s="7">
        <v>0.96666666666666667</v>
      </c>
    </row>
    <row r="521" spans="1:154" x14ac:dyDescent="0.25">
      <c r="A521" s="5">
        <v>6002</v>
      </c>
      <c r="B521" s="7" t="s">
        <v>411</v>
      </c>
      <c r="C521" s="7" t="str">
        <f t="shared" si="230"/>
        <v>00</v>
      </c>
      <c r="D521" s="7">
        <f t="shared" si="231"/>
        <v>1900</v>
      </c>
      <c r="E521" s="7">
        <f t="shared" si="232"/>
        <v>2000</v>
      </c>
      <c r="F521" s="7">
        <f t="shared" si="233"/>
        <v>19</v>
      </c>
      <c r="G521" s="7" t="s">
        <v>447</v>
      </c>
      <c r="H521" s="7">
        <f t="shared" si="228"/>
        <v>1</v>
      </c>
      <c r="I521" s="7"/>
      <c r="J521" s="7" t="s">
        <v>470</v>
      </c>
      <c r="K521" s="7">
        <f t="shared" si="213"/>
        <v>1</v>
      </c>
      <c r="L521" s="7">
        <v>12</v>
      </c>
      <c r="M521" s="7" t="s">
        <v>495</v>
      </c>
      <c r="N521" s="7">
        <f t="shared" si="229"/>
        <v>1</v>
      </c>
      <c r="O521" s="7" t="s">
        <v>494</v>
      </c>
      <c r="P521" s="7">
        <f t="shared" si="237"/>
        <v>0</v>
      </c>
      <c r="Q521" s="7" t="s">
        <v>495</v>
      </c>
      <c r="R521" s="7">
        <f t="shared" si="226"/>
        <v>1</v>
      </c>
      <c r="S521" s="7" t="s">
        <v>501</v>
      </c>
      <c r="T521" s="7">
        <f t="shared" si="227"/>
        <v>1</v>
      </c>
      <c r="U521" s="7" t="s">
        <v>507</v>
      </c>
      <c r="V521" s="25">
        <v>48</v>
      </c>
      <c r="W521" s="25">
        <v>30</v>
      </c>
      <c r="X521" s="25">
        <v>24</v>
      </c>
      <c r="Y521" s="7">
        <f t="shared" si="212"/>
        <v>2</v>
      </c>
      <c r="Z521" s="7" t="s">
        <v>512</v>
      </c>
      <c r="AA521" s="7">
        <f t="shared" si="224"/>
        <v>4</v>
      </c>
      <c r="AB521" s="7">
        <v>10</v>
      </c>
      <c r="AC521" s="7">
        <v>4</v>
      </c>
      <c r="AD521" s="7">
        <v>0</v>
      </c>
      <c r="AE521" s="7">
        <v>11</v>
      </c>
      <c r="AF521" s="7">
        <v>1</v>
      </c>
      <c r="AG521" s="7">
        <v>0</v>
      </c>
      <c r="AH521" s="7">
        <v>2</v>
      </c>
      <c r="AI521" s="7">
        <v>8</v>
      </c>
      <c r="AJ521" s="7">
        <v>1</v>
      </c>
      <c r="AK521" s="7">
        <v>0</v>
      </c>
      <c r="AL521" s="7">
        <v>17</v>
      </c>
      <c r="AM521" s="7">
        <v>31</v>
      </c>
      <c r="AN521" s="7">
        <v>31</v>
      </c>
      <c r="AO521" s="7">
        <v>40</v>
      </c>
      <c r="AP521" s="7">
        <v>39.375</v>
      </c>
      <c r="AQ521" s="7">
        <v>21</v>
      </c>
      <c r="AR521" s="7">
        <v>30</v>
      </c>
      <c r="AS521" s="7">
        <v>1</v>
      </c>
      <c r="AT521" s="8">
        <v>23</v>
      </c>
      <c r="AU521" s="8">
        <v>26</v>
      </c>
      <c r="AV521" s="8">
        <v>0.51111111111111107</v>
      </c>
      <c r="AW521" s="8">
        <v>0.57777777777777772</v>
      </c>
      <c r="AX521" s="8">
        <v>0.5444444444444444</v>
      </c>
      <c r="AY521" s="8">
        <v>647.38095238095241</v>
      </c>
      <c r="AZ521" s="8">
        <v>750.10526315789468</v>
      </c>
      <c r="BA521" s="8">
        <v>696.17499999999995</v>
      </c>
      <c r="BB521" s="8">
        <v>707.304347826087</v>
      </c>
      <c r="BC521" s="8">
        <v>676.07692307692309</v>
      </c>
      <c r="BD521" s="8">
        <v>690.73469387755097</v>
      </c>
      <c r="BE521" s="8">
        <v>693.17977528089887</v>
      </c>
      <c r="BF521" s="8">
        <v>-59.923395445134588</v>
      </c>
      <c r="BG521" s="8">
        <v>74.028340080971589</v>
      </c>
      <c r="BH521" s="8">
        <v>5.4403061224489875</v>
      </c>
      <c r="BM521" s="7">
        <v>1</v>
      </c>
      <c r="BN521" s="7">
        <v>0.96052630000000006</v>
      </c>
      <c r="BO521" s="7">
        <v>0.9802632</v>
      </c>
      <c r="BP521" s="7">
        <v>694.02777777777806</v>
      </c>
      <c r="BQ521" s="7">
        <v>714.53521126760597</v>
      </c>
      <c r="BR521" s="7">
        <v>704.20979020978996</v>
      </c>
      <c r="BS521" s="7">
        <v>20.5074334898278</v>
      </c>
      <c r="BT521" s="7">
        <v>7.68516038674288E-2</v>
      </c>
      <c r="BU521" s="7">
        <v>5</v>
      </c>
      <c r="BV521" s="39">
        <v>117.53521126760556</v>
      </c>
      <c r="BW521" s="39">
        <v>68.887589593482076</v>
      </c>
      <c r="BX521" s="39">
        <v>40</v>
      </c>
      <c r="BY521" s="39">
        <v>-115.49509176269747</v>
      </c>
      <c r="BZ521" s="39">
        <v>127.80441611578232</v>
      </c>
      <c r="CA521" s="39">
        <v>33</v>
      </c>
      <c r="CB521">
        <v>0.54794520547945202</v>
      </c>
      <c r="CC521">
        <v>1.0176641229836834</v>
      </c>
      <c r="CD521" s="7">
        <v>0.96666666666666667</v>
      </c>
      <c r="CE521" s="25">
        <v>500.21666666666664</v>
      </c>
      <c r="CF521" s="25">
        <v>622.94642857142856</v>
      </c>
      <c r="CG521" s="7">
        <v>1</v>
      </c>
      <c r="CH521" s="7">
        <v>0.95</v>
      </c>
      <c r="CI521" s="7">
        <v>0.97499999999999998</v>
      </c>
      <c r="CJ521" s="8"/>
      <c r="CK521" s="8"/>
      <c r="CL521" s="8"/>
      <c r="CM521" s="8"/>
      <c r="CN521" s="8"/>
      <c r="CO521" s="8"/>
      <c r="CP521" s="8"/>
      <c r="CU521" s="8"/>
      <c r="CV521" s="8"/>
      <c r="DF521" s="8"/>
      <c r="ET521" s="25"/>
      <c r="EU521" s="25"/>
    </row>
    <row r="522" spans="1:154" x14ac:dyDescent="0.25">
      <c r="A522" s="5">
        <v>6003</v>
      </c>
      <c r="B522" s="7" t="s">
        <v>107</v>
      </c>
      <c r="C522" s="7" t="str">
        <f t="shared" si="230"/>
        <v>00</v>
      </c>
      <c r="D522" s="7">
        <f t="shared" si="231"/>
        <v>1900</v>
      </c>
      <c r="E522" s="7">
        <f t="shared" si="232"/>
        <v>2000</v>
      </c>
      <c r="F522" s="7">
        <f t="shared" si="233"/>
        <v>19</v>
      </c>
      <c r="G522" s="7" t="s">
        <v>447</v>
      </c>
      <c r="H522" s="7">
        <f t="shared" si="228"/>
        <v>1</v>
      </c>
      <c r="I522" s="7"/>
      <c r="J522" s="7" t="s">
        <v>470</v>
      </c>
      <c r="K522" s="7">
        <f t="shared" si="213"/>
        <v>1</v>
      </c>
      <c r="L522" s="7">
        <v>12</v>
      </c>
      <c r="M522" s="7" t="s">
        <v>494</v>
      </c>
      <c r="N522" s="7">
        <f t="shared" si="229"/>
        <v>0</v>
      </c>
      <c r="O522" s="7" t="s">
        <v>494</v>
      </c>
      <c r="P522" s="7">
        <f t="shared" si="237"/>
        <v>0</v>
      </c>
      <c r="Q522" s="7" t="s">
        <v>494</v>
      </c>
      <c r="R522" s="7">
        <f t="shared" si="226"/>
        <v>0</v>
      </c>
      <c r="S522" s="7" t="s">
        <v>501</v>
      </c>
      <c r="T522" s="7">
        <f t="shared" si="227"/>
        <v>1</v>
      </c>
      <c r="U522" s="7" t="s">
        <v>504</v>
      </c>
      <c r="V522" s="25">
        <v>53</v>
      </c>
      <c r="W522" s="25">
        <v>60</v>
      </c>
      <c r="X522" s="25">
        <v>25</v>
      </c>
      <c r="Y522" s="7">
        <f t="shared" si="212"/>
        <v>3</v>
      </c>
      <c r="Z522" s="7" t="s">
        <v>513</v>
      </c>
      <c r="AA522" s="7">
        <f t="shared" si="224"/>
        <v>5</v>
      </c>
      <c r="AB522" s="7">
        <v>11</v>
      </c>
      <c r="AC522" s="7">
        <v>9</v>
      </c>
      <c r="AD522" s="7">
        <v>1</v>
      </c>
      <c r="AE522" s="7">
        <v>34</v>
      </c>
      <c r="AF522" s="7">
        <v>11</v>
      </c>
      <c r="AG522" s="7">
        <v>6</v>
      </c>
      <c r="AH522" s="7">
        <v>8</v>
      </c>
      <c r="AI522" s="7">
        <v>9</v>
      </c>
      <c r="AJ522" s="7">
        <v>6</v>
      </c>
      <c r="AK522" s="7">
        <v>2</v>
      </c>
      <c r="AL522" s="7">
        <v>37</v>
      </c>
      <c r="AM522" s="7">
        <v>16</v>
      </c>
      <c r="AN522" s="7">
        <v>26</v>
      </c>
      <c r="AO522" s="7">
        <v>42</v>
      </c>
      <c r="AP522" s="7">
        <v>43</v>
      </c>
      <c r="AQ522" s="7">
        <v>21</v>
      </c>
      <c r="AR522" s="7">
        <v>40</v>
      </c>
      <c r="AS522" s="7">
        <v>0.95833333333333337</v>
      </c>
      <c r="AT522" s="8">
        <v>20</v>
      </c>
      <c r="AU522" s="8">
        <v>23</v>
      </c>
      <c r="AV522" s="8">
        <v>0.44444444444444442</v>
      </c>
      <c r="AW522" s="8">
        <v>0.51111111111111107</v>
      </c>
      <c r="AX522" s="8">
        <v>0.4777777777777778</v>
      </c>
      <c r="AY522" s="8">
        <v>523.08333333333337</v>
      </c>
      <c r="AZ522" s="8">
        <v>587.90909090909088</v>
      </c>
      <c r="BA522" s="8">
        <v>554.08695652173913</v>
      </c>
      <c r="BB522" s="8">
        <v>567.20000000000005</v>
      </c>
      <c r="BC522" s="8">
        <v>543.59090909090912</v>
      </c>
      <c r="BD522" s="8">
        <v>554.83333333333337</v>
      </c>
      <c r="BE522" s="8">
        <v>554.44318181818187</v>
      </c>
      <c r="BF522" s="8">
        <v>-44.116666666666674</v>
      </c>
      <c r="BG522" s="8">
        <v>44.318181818181756</v>
      </c>
      <c r="BH522" s="8">
        <v>-0.74637681159424574</v>
      </c>
      <c r="BM522" s="7">
        <v>0.9473684</v>
      </c>
      <c r="BN522" s="7">
        <v>0.9473684</v>
      </c>
      <c r="BO522" s="7">
        <v>0.9473684</v>
      </c>
      <c r="BP522" s="7">
        <v>368.91549295774598</v>
      </c>
      <c r="BQ522" s="7">
        <v>357.21739130434798</v>
      </c>
      <c r="BR522" s="7">
        <v>363.15</v>
      </c>
      <c r="BS522" s="7">
        <v>-11.6981016533987</v>
      </c>
      <c r="BT522" s="7">
        <v>0.101128681636887</v>
      </c>
      <c r="BU522" s="7">
        <v>7</v>
      </c>
      <c r="BV522" s="39">
        <v>29.861111111111111</v>
      </c>
      <c r="BW522" s="39">
        <v>21.217331460883287</v>
      </c>
      <c r="BX522" s="39">
        <v>36</v>
      </c>
      <c r="BY522" s="39">
        <v>-46.771428571428572</v>
      </c>
      <c r="BZ522" s="39">
        <v>39.338883500959213</v>
      </c>
      <c r="CA522" s="39">
        <v>35</v>
      </c>
      <c r="CB522">
        <v>0.50704225352112675</v>
      </c>
      <c r="CC522">
        <v>0.63844770243670668</v>
      </c>
      <c r="CD522" s="7">
        <v>0.95</v>
      </c>
      <c r="CE522" s="25">
        <v>368.05</v>
      </c>
      <c r="CF522" s="25">
        <v>448.68518518518516</v>
      </c>
      <c r="CG522" s="7">
        <v>1</v>
      </c>
      <c r="CH522" s="7">
        <v>0.9</v>
      </c>
      <c r="CI522" s="7">
        <v>0.95</v>
      </c>
      <c r="CJ522" s="8">
        <v>3</v>
      </c>
      <c r="CK522" s="8" t="s">
        <v>507</v>
      </c>
      <c r="CL522" s="8">
        <f t="shared" si="234"/>
        <v>2</v>
      </c>
      <c r="CM522" s="8" t="s">
        <v>631</v>
      </c>
      <c r="CN522" s="8">
        <v>2</v>
      </c>
      <c r="CO522" s="8" t="s">
        <v>640</v>
      </c>
      <c r="CP522" s="8">
        <v>3</v>
      </c>
      <c r="CQ522" s="7" t="s">
        <v>636</v>
      </c>
      <c r="CR522" s="7">
        <v>2</v>
      </c>
      <c r="CS522" s="7">
        <v>16</v>
      </c>
      <c r="CT522" s="7">
        <v>13</v>
      </c>
      <c r="CU522" s="8">
        <v>3</v>
      </c>
      <c r="CV522" s="8">
        <v>4</v>
      </c>
      <c r="CW522" s="7">
        <v>10</v>
      </c>
      <c r="CX522" s="7">
        <f t="shared" si="235"/>
        <v>0</v>
      </c>
      <c r="CY522" s="7">
        <f t="shared" si="236"/>
        <v>0</v>
      </c>
      <c r="CZ522" s="7">
        <v>0</v>
      </c>
      <c r="DA522" s="7">
        <v>0</v>
      </c>
      <c r="DB522" s="7">
        <v>5</v>
      </c>
      <c r="DC522" s="7">
        <v>5</v>
      </c>
      <c r="DD522" s="7">
        <v>0</v>
      </c>
      <c r="DE522" s="7">
        <v>40</v>
      </c>
      <c r="DF522" s="8">
        <v>14</v>
      </c>
      <c r="DG522" s="7">
        <v>39</v>
      </c>
      <c r="DH522" s="8">
        <v>0.75</v>
      </c>
      <c r="DI522" s="8">
        <v>21</v>
      </c>
      <c r="DJ522" s="8">
        <v>32</v>
      </c>
      <c r="DK522" s="8">
        <v>0.46666666666666667</v>
      </c>
      <c r="DL522" s="8">
        <f t="shared" si="217"/>
        <v>0.71111111111111114</v>
      </c>
      <c r="DM522" s="8">
        <f t="shared" si="222"/>
        <v>0.58888888888888891</v>
      </c>
      <c r="DN522" s="8">
        <v>439.375</v>
      </c>
      <c r="DO522" s="8">
        <v>470.53846153846155</v>
      </c>
      <c r="DP522" s="8">
        <v>450.32432432432432</v>
      </c>
      <c r="DQ522" s="8">
        <v>573</v>
      </c>
      <c r="DR522" s="8">
        <v>521.72413793103453</v>
      </c>
      <c r="DS522" s="8">
        <v>542.65306122448976</v>
      </c>
      <c r="DT522" s="8">
        <v>502.93023255813955</v>
      </c>
      <c r="DU522" s="8">
        <f t="shared" si="223"/>
        <v>-133.625</v>
      </c>
      <c r="DV522" s="8">
        <f t="shared" si="223"/>
        <v>-51.185676392572987</v>
      </c>
      <c r="DW522" s="8">
        <f t="shared" si="223"/>
        <v>-92.328736900165438</v>
      </c>
      <c r="EB522" s="7">
        <v>0.9210526</v>
      </c>
      <c r="EC522" s="7">
        <v>0.9473684</v>
      </c>
      <c r="ED522" s="7">
        <v>0.93421050000000005</v>
      </c>
      <c r="EE522" s="7">
        <v>386.73529411764702</v>
      </c>
      <c r="EF522" s="7">
        <v>380.97142857142899</v>
      </c>
      <c r="EG522" s="7">
        <v>383.81159420289902</v>
      </c>
      <c r="EH522" s="7">
        <v>-5.7638655462184802</v>
      </c>
      <c r="EI522" s="7">
        <v>4.1819128327641598E-2</v>
      </c>
      <c r="EJ522" s="7">
        <v>9</v>
      </c>
      <c r="EK522">
        <v>31.628571428571416</v>
      </c>
      <c r="EL522">
        <v>25.847843631687446</v>
      </c>
      <c r="EM522">
        <v>35</v>
      </c>
      <c r="EN522">
        <v>-49.88151260504204</v>
      </c>
      <c r="EO522">
        <v>48.215894592442019</v>
      </c>
      <c r="EP522">
        <v>34</v>
      </c>
      <c r="EQ522">
        <v>0.50724637681159424</v>
      </c>
      <c r="ER522">
        <v>0.63407402415808833</v>
      </c>
      <c r="ES522" s="7">
        <v>0.81666666666666665</v>
      </c>
      <c r="ET522" s="25">
        <v>304.43103448275861</v>
      </c>
      <c r="EU522" s="25">
        <v>404.17500000000001</v>
      </c>
      <c r="EV522" s="7">
        <v>0.96666666666666667</v>
      </c>
      <c r="EW522" s="7">
        <v>0.68333333333333335</v>
      </c>
      <c r="EX522" s="7">
        <v>0.82499999999999996</v>
      </c>
    </row>
    <row r="523" spans="1:154" x14ac:dyDescent="0.25">
      <c r="A523" s="5">
        <v>6004</v>
      </c>
      <c r="B523" s="7" t="s">
        <v>412</v>
      </c>
      <c r="C523" s="7" t="str">
        <f t="shared" si="230"/>
        <v>99</v>
      </c>
      <c r="D523" s="7">
        <f t="shared" si="231"/>
        <v>1999</v>
      </c>
      <c r="E523" s="7">
        <f t="shared" si="232"/>
        <v>1999</v>
      </c>
      <c r="F523" s="7">
        <f t="shared" si="233"/>
        <v>20</v>
      </c>
      <c r="G523" s="7" t="s">
        <v>447</v>
      </c>
      <c r="H523" s="7">
        <f t="shared" si="228"/>
        <v>1</v>
      </c>
      <c r="I523" s="7"/>
      <c r="J523" s="7" t="s">
        <v>470</v>
      </c>
      <c r="K523" s="7">
        <f t="shared" si="213"/>
        <v>1</v>
      </c>
      <c r="L523" s="7">
        <v>12</v>
      </c>
      <c r="M523" s="7" t="s">
        <v>494</v>
      </c>
      <c r="N523" s="7">
        <f t="shared" si="229"/>
        <v>0</v>
      </c>
      <c r="O523" s="7" t="s">
        <v>494</v>
      </c>
      <c r="P523" s="7">
        <f t="shared" si="237"/>
        <v>0</v>
      </c>
      <c r="Q523" s="7" t="s">
        <v>494</v>
      </c>
      <c r="R523" s="7">
        <f t="shared" si="226"/>
        <v>0</v>
      </c>
      <c r="S523" s="7" t="s">
        <v>501</v>
      </c>
      <c r="T523" s="7">
        <f t="shared" si="227"/>
        <v>1</v>
      </c>
      <c r="U523" s="7" t="s">
        <v>506</v>
      </c>
      <c r="V523" s="25">
        <v>49</v>
      </c>
      <c r="W523" s="25">
        <v>40</v>
      </c>
      <c r="X523" s="25">
        <v>25</v>
      </c>
      <c r="Y523" s="7">
        <f t="shared" si="212"/>
        <v>4</v>
      </c>
      <c r="Z523" s="7" t="s">
        <v>514</v>
      </c>
      <c r="AA523" s="7">
        <f t="shared" si="224"/>
        <v>6</v>
      </c>
      <c r="AB523" s="7">
        <v>4</v>
      </c>
      <c r="AC523" s="7">
        <v>3</v>
      </c>
      <c r="AD523" s="7">
        <v>0</v>
      </c>
      <c r="AE523" s="7">
        <v>0</v>
      </c>
      <c r="AF523" s="7">
        <v>0</v>
      </c>
      <c r="AG523" s="7">
        <v>0</v>
      </c>
      <c r="AH523" s="7">
        <v>0</v>
      </c>
      <c r="AI523" s="7">
        <v>0</v>
      </c>
      <c r="AJ523" s="7">
        <v>0</v>
      </c>
      <c r="AK523" s="7">
        <v>2</v>
      </c>
      <c r="AL523" s="7">
        <v>8</v>
      </c>
      <c r="AM523" s="7">
        <v>35</v>
      </c>
      <c r="AN523" s="7">
        <v>33</v>
      </c>
      <c r="AO523" s="7">
        <v>36</v>
      </c>
      <c r="AP523" s="7">
        <v>37</v>
      </c>
      <c r="AQ523" s="7">
        <v>24</v>
      </c>
      <c r="AR523" s="7">
        <v>34.444444444444443</v>
      </c>
      <c r="AS523" s="7">
        <v>0.75</v>
      </c>
      <c r="AT523" s="8">
        <v>14</v>
      </c>
      <c r="AU523" s="8">
        <v>30</v>
      </c>
      <c r="AV523" s="8">
        <v>0.31111111111111112</v>
      </c>
      <c r="AW523" s="8">
        <v>0.66666666666666663</v>
      </c>
      <c r="AX523" s="8">
        <v>0.48888888888888887</v>
      </c>
      <c r="AY523" s="8">
        <v>434.38709677419354</v>
      </c>
      <c r="AZ523" s="8">
        <v>465.6</v>
      </c>
      <c r="BA523" s="8">
        <v>444.56521739130437</v>
      </c>
      <c r="BB523" s="8">
        <v>497.61538461538464</v>
      </c>
      <c r="BC523" s="8">
        <v>460.1</v>
      </c>
      <c r="BD523" s="8">
        <v>471.44186046511629</v>
      </c>
      <c r="BE523" s="8">
        <v>457.55056179775283</v>
      </c>
      <c r="BF523" s="8">
        <v>-63.228287841191104</v>
      </c>
      <c r="BG523" s="8">
        <v>5.5</v>
      </c>
      <c r="BH523" s="8">
        <v>-26.87664307381192</v>
      </c>
      <c r="BM523" s="7">
        <v>0.9473684</v>
      </c>
      <c r="BN523" s="7">
        <v>0.90789470000000005</v>
      </c>
      <c r="BO523" s="7">
        <v>0.9276316</v>
      </c>
      <c r="BP523" s="7">
        <v>528.68571428571397</v>
      </c>
      <c r="BQ523" s="7">
        <v>510.04477611940302</v>
      </c>
      <c r="BR523" s="7">
        <v>519.56934306569303</v>
      </c>
      <c r="BS523" s="7">
        <v>-18.640938166311301</v>
      </c>
      <c r="BT523" s="7">
        <v>6.4140991415811796E-2</v>
      </c>
      <c r="BU523" s="7">
        <v>9</v>
      </c>
      <c r="BV523" s="39">
        <v>68.559061833688659</v>
      </c>
      <c r="BW523" s="39">
        <v>44.092352060239257</v>
      </c>
      <c r="BX523" s="39">
        <v>35</v>
      </c>
      <c r="BY523" s="39">
        <v>-105.84093816631142</v>
      </c>
      <c r="BZ523" s="39">
        <v>82.834006622046275</v>
      </c>
      <c r="CA523" s="39">
        <v>35</v>
      </c>
      <c r="CB523">
        <v>0.5</v>
      </c>
      <c r="CC523">
        <v>0.64775561348444877</v>
      </c>
      <c r="CD523" s="7">
        <v>0.80833333333333335</v>
      </c>
      <c r="CE523" s="25">
        <v>389.32692307692309</v>
      </c>
      <c r="CF523" s="25">
        <v>440.06666666666666</v>
      </c>
      <c r="CG523" s="7">
        <v>0.9</v>
      </c>
      <c r="CH523" s="7">
        <v>0.75</v>
      </c>
      <c r="CI523" s="7">
        <v>0.82499999999999996</v>
      </c>
      <c r="CJ523" s="8">
        <v>3</v>
      </c>
      <c r="CK523" s="8" t="s">
        <v>506</v>
      </c>
      <c r="CL523" s="8">
        <f t="shared" si="234"/>
        <v>4</v>
      </c>
      <c r="CM523" s="8" t="s">
        <v>634</v>
      </c>
      <c r="CN523" s="8">
        <v>0</v>
      </c>
      <c r="CO523" s="8" t="s">
        <v>634</v>
      </c>
      <c r="CP523" s="8">
        <v>0</v>
      </c>
      <c r="CQ523" s="7" t="s">
        <v>635</v>
      </c>
      <c r="CR523" s="7">
        <v>0</v>
      </c>
      <c r="CS523" s="7">
        <v>5</v>
      </c>
      <c r="CT523" s="7">
        <v>11</v>
      </c>
      <c r="CU523" s="8">
        <v>1</v>
      </c>
      <c r="CV523" s="8">
        <v>5</v>
      </c>
      <c r="CW523" s="7">
        <v>26</v>
      </c>
      <c r="CX523" s="7">
        <f t="shared" si="235"/>
        <v>0</v>
      </c>
      <c r="CY523" s="7">
        <f t="shared" si="236"/>
        <v>1</v>
      </c>
      <c r="CZ523" s="7">
        <v>5</v>
      </c>
      <c r="DA523" s="7">
        <v>0</v>
      </c>
      <c r="DB523" s="7">
        <v>16</v>
      </c>
      <c r="DC523" s="7">
        <v>5</v>
      </c>
      <c r="DD523" s="7">
        <v>4</v>
      </c>
      <c r="DE523" s="7">
        <v>11</v>
      </c>
      <c r="DF523" s="8">
        <v>23</v>
      </c>
      <c r="DG523" s="7">
        <v>31</v>
      </c>
      <c r="DH523" s="8">
        <v>0.70833333333333337</v>
      </c>
      <c r="DI523" s="8">
        <v>21</v>
      </c>
      <c r="DJ523" s="8">
        <v>16</v>
      </c>
      <c r="DK523" s="8">
        <v>0.46666666666666667</v>
      </c>
      <c r="DL523" s="8">
        <f t="shared" si="217"/>
        <v>0.35555555555555557</v>
      </c>
      <c r="DM523" s="8">
        <f t="shared" si="222"/>
        <v>0.41111111111111109</v>
      </c>
      <c r="DN523" s="8">
        <v>381.68421052631578</v>
      </c>
      <c r="DO523" s="8">
        <v>561.17857142857144</v>
      </c>
      <c r="DP523" s="8">
        <v>488.61702127659572</v>
      </c>
      <c r="DQ523" s="8">
        <v>444.42857142857144</v>
      </c>
      <c r="DR523" s="8">
        <v>406.93333333333334</v>
      </c>
      <c r="DS523" s="8">
        <v>428.80555555555554</v>
      </c>
      <c r="DT523" s="8">
        <v>462.67469879518075</v>
      </c>
      <c r="DU523" s="8">
        <f t="shared" si="223"/>
        <v>-62.744360902255664</v>
      </c>
      <c r="DV523" s="8">
        <f t="shared" si="223"/>
        <v>154.24523809523811</v>
      </c>
      <c r="DW523" s="8">
        <f t="shared" si="223"/>
        <v>59.811465721040179</v>
      </c>
      <c r="ES523" s="7">
        <v>0.875</v>
      </c>
      <c r="ET523" s="25">
        <v>449.33333333333331</v>
      </c>
      <c r="EU523" s="25">
        <v>545.76470588235293</v>
      </c>
      <c r="EV523" s="7">
        <v>0.91666666666666663</v>
      </c>
      <c r="EW523" s="7">
        <v>0.85</v>
      </c>
      <c r="EX523" s="7">
        <v>0.8833333333333333</v>
      </c>
    </row>
    <row r="524" spans="1:154" x14ac:dyDescent="0.25">
      <c r="A524" s="5">
        <v>6005</v>
      </c>
      <c r="B524" s="7" t="s">
        <v>357</v>
      </c>
      <c r="C524" s="7" t="str">
        <f t="shared" si="230"/>
        <v>99</v>
      </c>
      <c r="D524" s="7">
        <f t="shared" si="231"/>
        <v>1999</v>
      </c>
      <c r="E524" s="7">
        <f t="shared" si="232"/>
        <v>1999</v>
      </c>
      <c r="F524" s="7">
        <f t="shared" si="233"/>
        <v>20</v>
      </c>
      <c r="G524" s="7" t="s">
        <v>447</v>
      </c>
      <c r="H524" s="7">
        <f t="shared" si="228"/>
        <v>1</v>
      </c>
      <c r="I524" s="7"/>
      <c r="J524" s="7" t="s">
        <v>470</v>
      </c>
      <c r="K524" s="7">
        <f t="shared" si="213"/>
        <v>1</v>
      </c>
      <c r="L524" s="7">
        <v>12</v>
      </c>
      <c r="M524" s="7" t="s">
        <v>495</v>
      </c>
      <c r="N524" s="7">
        <f t="shared" si="229"/>
        <v>1</v>
      </c>
      <c r="O524" s="7" t="s">
        <v>494</v>
      </c>
      <c r="P524" s="7">
        <f t="shared" si="237"/>
        <v>0</v>
      </c>
      <c r="Q524" s="7" t="s">
        <v>495</v>
      </c>
      <c r="R524" s="7">
        <f t="shared" si="226"/>
        <v>1</v>
      </c>
      <c r="S524" s="7" t="s">
        <v>501</v>
      </c>
      <c r="T524" s="7">
        <f t="shared" si="227"/>
        <v>1</v>
      </c>
      <c r="U524" s="7" t="s">
        <v>504</v>
      </c>
      <c r="V524" s="25">
        <v>52</v>
      </c>
      <c r="W524" s="25">
        <v>60</v>
      </c>
      <c r="X524" s="25">
        <v>25</v>
      </c>
      <c r="Y524" s="7">
        <f t="shared" si="212"/>
        <v>3</v>
      </c>
      <c r="Z524" s="7" t="s">
        <v>514</v>
      </c>
      <c r="AA524" s="7">
        <f t="shared" si="224"/>
        <v>6</v>
      </c>
      <c r="AB524" s="7">
        <v>9</v>
      </c>
      <c r="AC524" s="7">
        <v>1</v>
      </c>
      <c r="AD524" s="7">
        <v>0</v>
      </c>
      <c r="AE524" s="7">
        <v>0</v>
      </c>
      <c r="AF524" s="7">
        <v>0</v>
      </c>
      <c r="AG524" s="7">
        <v>0</v>
      </c>
      <c r="AH524" s="7">
        <v>0</v>
      </c>
      <c r="AI524" s="7">
        <v>0</v>
      </c>
      <c r="AJ524" s="7">
        <v>0</v>
      </c>
      <c r="AK524" s="7">
        <v>2</v>
      </c>
      <c r="AL524" s="7">
        <v>6</v>
      </c>
      <c r="AM524" s="7">
        <v>27</v>
      </c>
      <c r="AN524" s="7">
        <v>37</v>
      </c>
      <c r="AO524" s="7">
        <v>44</v>
      </c>
      <c r="AP524" s="7">
        <v>33</v>
      </c>
      <c r="AQ524" s="7">
        <v>17</v>
      </c>
      <c r="AR524" s="7">
        <v>42</v>
      </c>
      <c r="AS524" s="7">
        <v>0.875</v>
      </c>
      <c r="AT524" s="8">
        <v>26</v>
      </c>
      <c r="AU524" s="8">
        <v>34</v>
      </c>
      <c r="AV524" s="8">
        <v>0.57777777777777772</v>
      </c>
      <c r="AW524" s="8">
        <v>0.75555555555555554</v>
      </c>
      <c r="AX524" s="8">
        <v>0.66666666666666663</v>
      </c>
      <c r="AY524" s="8">
        <v>490.4736842105263</v>
      </c>
      <c r="AZ524" s="8">
        <v>556.5454545454545</v>
      </c>
      <c r="BA524" s="8">
        <v>514.70000000000005</v>
      </c>
      <c r="BB524" s="8">
        <v>537.38461538461536</v>
      </c>
      <c r="BC524" s="8">
        <v>464</v>
      </c>
      <c r="BD524" s="8">
        <v>496.33898305084745</v>
      </c>
      <c r="BE524" s="8">
        <v>502.52808988764048</v>
      </c>
      <c r="BF524" s="8">
        <v>-46.910931174089058</v>
      </c>
      <c r="BG524" s="8">
        <v>92.545454545454504</v>
      </c>
      <c r="BH524" s="8">
        <v>18.361016949152599</v>
      </c>
      <c r="BM524" s="7">
        <v>0.88157890000000005</v>
      </c>
      <c r="BN524" s="7">
        <v>0.93421050000000005</v>
      </c>
      <c r="BO524" s="7">
        <v>0.90789470000000005</v>
      </c>
      <c r="BP524" s="7">
        <v>425.323076923077</v>
      </c>
      <c r="BQ524" s="7">
        <v>429.66666666666703</v>
      </c>
      <c r="BR524" s="7">
        <v>427.55970149253699</v>
      </c>
      <c r="BS524" s="7">
        <v>4.3435897435897504</v>
      </c>
      <c r="BT524" s="7">
        <v>5.3311505378628603E-2</v>
      </c>
      <c r="BU524" s="7">
        <v>11</v>
      </c>
      <c r="BV524" s="39">
        <v>37.032600732600677</v>
      </c>
      <c r="BW524" s="39">
        <v>22.306395482494157</v>
      </c>
      <c r="BX524" s="39">
        <v>39</v>
      </c>
      <c r="BY524" s="39">
        <v>-41.149735449735509</v>
      </c>
      <c r="BZ524" s="39">
        <v>32.498728475706848</v>
      </c>
      <c r="CA524" s="39">
        <v>27</v>
      </c>
      <c r="CB524">
        <v>0.59090909090909094</v>
      </c>
      <c r="CC524">
        <v>0.89994748029027016</v>
      </c>
      <c r="CD524" s="7">
        <v>0.95</v>
      </c>
      <c r="CE524" s="25">
        <v>384.24561403508773</v>
      </c>
      <c r="CF524" s="25">
        <v>479.66666666666669</v>
      </c>
      <c r="CG524" s="7">
        <v>0.98333333333333328</v>
      </c>
      <c r="CH524" s="7">
        <v>0.95</v>
      </c>
      <c r="CI524" s="7">
        <v>0.96666666666666667</v>
      </c>
      <c r="CJ524" s="8">
        <v>3</v>
      </c>
      <c r="CK524" s="8" t="s">
        <v>504</v>
      </c>
      <c r="CL524" s="8">
        <f t="shared" si="234"/>
        <v>3</v>
      </c>
      <c r="CM524" s="8" t="s">
        <v>631</v>
      </c>
      <c r="CN524" s="8">
        <v>2</v>
      </c>
      <c r="CO524" s="8" t="s">
        <v>639</v>
      </c>
      <c r="CP524" s="8">
        <v>1</v>
      </c>
      <c r="CQ524" s="7" t="s">
        <v>637</v>
      </c>
      <c r="CR524" s="7">
        <v>1</v>
      </c>
      <c r="CS524" s="7">
        <v>9</v>
      </c>
      <c r="CT524" s="7">
        <v>0</v>
      </c>
      <c r="CU524" s="8">
        <v>9</v>
      </c>
      <c r="CV524" s="8">
        <v>4</v>
      </c>
      <c r="CW524" s="7">
        <v>3</v>
      </c>
      <c r="CX524" s="7">
        <f t="shared" si="235"/>
        <v>0</v>
      </c>
      <c r="CY524" s="7">
        <f t="shared" si="236"/>
        <v>0</v>
      </c>
      <c r="CZ524" s="7">
        <v>0</v>
      </c>
      <c r="DA524" s="7">
        <v>0</v>
      </c>
      <c r="DB524" s="7">
        <v>1</v>
      </c>
      <c r="DC524" s="7">
        <v>2</v>
      </c>
      <c r="DD524" s="7">
        <v>0</v>
      </c>
      <c r="DE524" s="7">
        <v>24</v>
      </c>
      <c r="DF524" s="8">
        <v>22</v>
      </c>
      <c r="DG524" s="7">
        <v>25</v>
      </c>
      <c r="DH524" s="8">
        <v>0.91666666666666663</v>
      </c>
      <c r="DI524" s="8">
        <v>24</v>
      </c>
      <c r="DJ524" s="8">
        <v>30</v>
      </c>
      <c r="DK524" s="8">
        <v>0.53333333333333333</v>
      </c>
      <c r="DL524" s="8">
        <f t="shared" si="217"/>
        <v>0.66666666666666663</v>
      </c>
      <c r="DM524" s="8">
        <f t="shared" si="222"/>
        <v>0.6</v>
      </c>
      <c r="DN524" s="8">
        <v>564.79999999999995</v>
      </c>
      <c r="DO524" s="8">
        <v>505</v>
      </c>
      <c r="DP524" s="8">
        <v>539.17142857142858</v>
      </c>
      <c r="DQ524" s="8">
        <v>621</v>
      </c>
      <c r="DR524" s="8">
        <v>584.43333333333328</v>
      </c>
      <c r="DS524" s="8">
        <v>599.90384615384619</v>
      </c>
      <c r="DT524" s="8">
        <v>575.47126436781605</v>
      </c>
      <c r="DU524" s="8">
        <f t="shared" si="223"/>
        <v>-56.200000000000045</v>
      </c>
      <c r="DV524" s="8">
        <f t="shared" si="223"/>
        <v>-79.43333333333328</v>
      </c>
      <c r="DW524" s="8">
        <f t="shared" si="223"/>
        <v>-60.732417582417611</v>
      </c>
      <c r="EB524" s="7">
        <v>0.9473684</v>
      </c>
      <c r="EC524" s="7">
        <v>0.88157890000000005</v>
      </c>
      <c r="ED524" s="7">
        <v>0.91447369999999994</v>
      </c>
      <c r="EE524" s="7">
        <v>426.87323943662</v>
      </c>
      <c r="EF524" s="7">
        <v>405.87878787878799</v>
      </c>
      <c r="EG524" s="7">
        <v>416.75912408759098</v>
      </c>
      <c r="EH524" s="7">
        <v>-20.994451557831798</v>
      </c>
      <c r="EI524" s="7">
        <v>5.4008090941875898E-2</v>
      </c>
      <c r="EJ524" s="7">
        <v>9</v>
      </c>
      <c r="EK524">
        <v>38.445454545454552</v>
      </c>
      <c r="EL524">
        <v>26.685430898192777</v>
      </c>
      <c r="EM524">
        <v>30</v>
      </c>
      <c r="EN524">
        <v>-64.487065779748661</v>
      </c>
      <c r="EO524">
        <v>75.958190071284747</v>
      </c>
      <c r="EP524">
        <v>41</v>
      </c>
      <c r="EQ524">
        <v>0.42253521126760563</v>
      </c>
      <c r="ER524">
        <v>0.59617310976378546</v>
      </c>
      <c r="ES524" s="7">
        <v>0.93333333333333335</v>
      </c>
      <c r="ET524" s="25">
        <v>397.06779661016947</v>
      </c>
      <c r="EU524" s="25">
        <v>449.56603773584908</v>
      </c>
      <c r="EV524" s="7">
        <v>1</v>
      </c>
      <c r="EW524" s="7">
        <v>0.91666666666666663</v>
      </c>
      <c r="EX524" s="7">
        <v>0.95833333333333337</v>
      </c>
    </row>
    <row r="525" spans="1:154" x14ac:dyDescent="0.25">
      <c r="A525" s="5">
        <v>6006</v>
      </c>
      <c r="B525" s="7" t="s">
        <v>96</v>
      </c>
      <c r="C525" s="7" t="str">
        <f t="shared" si="230"/>
        <v>00</v>
      </c>
      <c r="D525" s="7">
        <f t="shared" si="231"/>
        <v>1900</v>
      </c>
      <c r="E525" s="7">
        <f t="shared" si="232"/>
        <v>2000</v>
      </c>
      <c r="F525" s="7">
        <f t="shared" si="233"/>
        <v>19</v>
      </c>
      <c r="G525" s="7" t="s">
        <v>447</v>
      </c>
      <c r="H525" s="7">
        <f t="shared" si="228"/>
        <v>1</v>
      </c>
      <c r="I525" s="7"/>
      <c r="J525" s="7" t="s">
        <v>470</v>
      </c>
      <c r="K525" s="7">
        <f t="shared" si="213"/>
        <v>1</v>
      </c>
      <c r="L525" s="7">
        <v>12</v>
      </c>
      <c r="M525" s="7" t="s">
        <v>495</v>
      </c>
      <c r="N525" s="7">
        <f t="shared" si="229"/>
        <v>1</v>
      </c>
      <c r="O525" s="7" t="s">
        <v>494</v>
      </c>
      <c r="P525" s="7">
        <f t="shared" si="237"/>
        <v>0</v>
      </c>
      <c r="Q525" s="7" t="s">
        <v>495</v>
      </c>
      <c r="R525" s="7">
        <f t="shared" si="226"/>
        <v>1</v>
      </c>
      <c r="S525" s="7" t="s">
        <v>501</v>
      </c>
      <c r="T525" s="7">
        <f t="shared" si="227"/>
        <v>1</v>
      </c>
      <c r="U525" s="7" t="s">
        <v>504</v>
      </c>
      <c r="V525" s="25">
        <v>53</v>
      </c>
      <c r="W525" s="25">
        <v>50</v>
      </c>
      <c r="X525" s="25">
        <v>31</v>
      </c>
      <c r="Y525" s="7">
        <f t="shared" si="212"/>
        <v>3</v>
      </c>
      <c r="Z525" s="7" t="s">
        <v>513</v>
      </c>
      <c r="AA525" s="7">
        <f t="shared" si="224"/>
        <v>5</v>
      </c>
      <c r="AB525" s="7">
        <v>0</v>
      </c>
      <c r="AC525" s="7">
        <v>0</v>
      </c>
      <c r="AD525" s="7">
        <v>9</v>
      </c>
      <c r="AE525" s="7">
        <v>0</v>
      </c>
      <c r="AF525" s="7">
        <v>0</v>
      </c>
      <c r="AG525" s="7">
        <v>0</v>
      </c>
      <c r="AH525" s="7">
        <v>0</v>
      </c>
      <c r="AI525" s="7">
        <v>0</v>
      </c>
      <c r="AJ525" s="7">
        <v>0</v>
      </c>
      <c r="AK525" s="7">
        <v>2</v>
      </c>
      <c r="AL525" s="7">
        <v>15</v>
      </c>
      <c r="AM525" s="7">
        <v>24</v>
      </c>
      <c r="AN525" s="7">
        <v>31</v>
      </c>
      <c r="AO525" s="7">
        <v>39</v>
      </c>
      <c r="AP525" s="7">
        <v>41</v>
      </c>
      <c r="AQ525" s="7">
        <v>15</v>
      </c>
      <c r="AR525" s="7">
        <v>37</v>
      </c>
      <c r="AS525" s="7">
        <v>0.91666666666666663</v>
      </c>
      <c r="AT525" s="8">
        <v>19</v>
      </c>
      <c r="AU525" s="8">
        <v>29</v>
      </c>
      <c r="AV525" s="8">
        <v>0.42222222222222222</v>
      </c>
      <c r="AW525" s="8">
        <v>0.64444444444444449</v>
      </c>
      <c r="AX525" s="8">
        <v>0.53333333333333333</v>
      </c>
      <c r="AY525" s="8">
        <v>618.69230769230774</v>
      </c>
      <c r="AZ525" s="8">
        <v>638.125</v>
      </c>
      <c r="BA525" s="8">
        <v>626.09523809523807</v>
      </c>
      <c r="BB525" s="8">
        <v>615.11111111111109</v>
      </c>
      <c r="BC525" s="8">
        <v>584.9655172413793</v>
      </c>
      <c r="BD525" s="8">
        <v>596.51063829787233</v>
      </c>
      <c r="BE525" s="8">
        <v>610.47191011235952</v>
      </c>
      <c r="BF525" s="8">
        <v>3.5811965811966502</v>
      </c>
      <c r="BG525" s="8">
        <v>53.159482758620697</v>
      </c>
      <c r="BH525" s="8">
        <v>29.58459979736574</v>
      </c>
      <c r="BM525" s="7">
        <v>0.9736842</v>
      </c>
      <c r="BN525" s="7">
        <v>0.90789470000000005</v>
      </c>
      <c r="BO525" s="7">
        <v>0.94078949999999995</v>
      </c>
      <c r="BP525" s="7">
        <v>478.21126760563402</v>
      </c>
      <c r="BQ525" s="7">
        <v>477.5</v>
      </c>
      <c r="BR525" s="7">
        <v>477.863309352518</v>
      </c>
      <c r="BS525" s="7">
        <v>-0.71126760563379299</v>
      </c>
      <c r="BT525" s="7">
        <v>4.6919549616874501E-2</v>
      </c>
      <c r="BU525" s="7">
        <v>8</v>
      </c>
      <c r="BV525" s="39">
        <v>49.805555555555557</v>
      </c>
      <c r="BW525" s="39">
        <v>28.244782649430679</v>
      </c>
      <c r="BX525" s="39">
        <v>36</v>
      </c>
      <c r="BY525" s="39">
        <v>-62.851351351351354</v>
      </c>
      <c r="BZ525" s="39">
        <v>61.896258550078564</v>
      </c>
      <c r="CA525" s="39">
        <v>37</v>
      </c>
      <c r="CB525">
        <v>0.49315068493150682</v>
      </c>
      <c r="CC525">
        <v>0.79243412408323177</v>
      </c>
      <c r="CD525" s="26">
        <v>0.66666666666666663</v>
      </c>
      <c r="CE525" s="29">
        <v>303.0888888888889</v>
      </c>
      <c r="CF525" s="29">
        <v>316.37142857142857</v>
      </c>
      <c r="CG525" s="26">
        <v>0.76666666666666672</v>
      </c>
      <c r="CH525" s="26">
        <v>0.6</v>
      </c>
      <c r="CI525" s="26">
        <v>0.68333333333333335</v>
      </c>
      <c r="CJ525" s="8"/>
      <c r="CK525" s="8"/>
      <c r="CL525" s="8"/>
      <c r="CM525" s="8"/>
      <c r="CN525" s="8"/>
      <c r="CO525" s="8"/>
      <c r="CP525" s="8"/>
      <c r="CU525" s="8"/>
      <c r="CV525" s="8"/>
      <c r="DF525" s="8"/>
      <c r="ET525" s="25"/>
      <c r="EU525" s="25"/>
    </row>
    <row r="526" spans="1:154" x14ac:dyDescent="0.25">
      <c r="A526" s="5">
        <v>6007</v>
      </c>
      <c r="B526" s="7" t="s">
        <v>413</v>
      </c>
      <c r="C526" s="7" t="str">
        <f t="shared" si="230"/>
        <v>99</v>
      </c>
      <c r="D526" s="7">
        <f t="shared" si="231"/>
        <v>1999</v>
      </c>
      <c r="E526" s="7">
        <f t="shared" si="232"/>
        <v>1999</v>
      </c>
      <c r="F526" s="7">
        <f t="shared" si="233"/>
        <v>20</v>
      </c>
      <c r="G526" s="7" t="s">
        <v>447</v>
      </c>
      <c r="H526" s="7">
        <f t="shared" si="228"/>
        <v>1</v>
      </c>
      <c r="I526" s="7"/>
      <c r="J526" s="7" t="s">
        <v>470</v>
      </c>
      <c r="K526" s="7">
        <f t="shared" si="213"/>
        <v>1</v>
      </c>
      <c r="L526" s="7">
        <v>12</v>
      </c>
      <c r="M526" s="7" t="s">
        <v>495</v>
      </c>
      <c r="N526" s="7">
        <f t="shared" si="229"/>
        <v>1</v>
      </c>
      <c r="O526" s="7" t="s">
        <v>494</v>
      </c>
      <c r="P526" s="7">
        <f t="shared" si="237"/>
        <v>0</v>
      </c>
      <c r="Q526" s="7" t="s">
        <v>494</v>
      </c>
      <c r="R526" s="7">
        <f t="shared" si="226"/>
        <v>0</v>
      </c>
      <c r="S526" s="7" t="s">
        <v>501</v>
      </c>
      <c r="T526" s="7">
        <f t="shared" si="227"/>
        <v>1</v>
      </c>
      <c r="U526" s="7" t="s">
        <v>506</v>
      </c>
      <c r="V526" s="25">
        <v>55</v>
      </c>
      <c r="W526" s="25">
        <v>70</v>
      </c>
      <c r="X526" s="25">
        <v>32</v>
      </c>
      <c r="Y526" s="7">
        <f t="shared" si="212"/>
        <v>4</v>
      </c>
      <c r="Z526" s="7" t="s">
        <v>514</v>
      </c>
      <c r="AA526" s="7">
        <f t="shared" si="224"/>
        <v>6</v>
      </c>
      <c r="AB526" s="7">
        <v>6</v>
      </c>
      <c r="AC526" s="7">
        <v>1</v>
      </c>
      <c r="AD526" s="7">
        <v>1</v>
      </c>
      <c r="AE526" s="7">
        <v>13</v>
      </c>
      <c r="AF526" s="7">
        <v>0</v>
      </c>
      <c r="AG526" s="7">
        <v>3</v>
      </c>
      <c r="AH526" s="7">
        <v>2</v>
      </c>
      <c r="AI526" s="7">
        <v>8</v>
      </c>
      <c r="AJ526" s="7">
        <v>0</v>
      </c>
      <c r="AK526" s="7">
        <v>1</v>
      </c>
      <c r="AL526" s="7">
        <v>32</v>
      </c>
      <c r="AM526" s="7">
        <v>31</v>
      </c>
      <c r="AN526" s="7">
        <v>34</v>
      </c>
      <c r="AO526" s="7">
        <v>38</v>
      </c>
      <c r="AP526" s="7">
        <v>41</v>
      </c>
      <c r="AQ526" s="7">
        <v>16</v>
      </c>
      <c r="AR526" s="7">
        <v>36</v>
      </c>
      <c r="AS526" s="7">
        <v>1</v>
      </c>
      <c r="AT526" s="8">
        <v>26</v>
      </c>
      <c r="AU526" s="8">
        <v>30</v>
      </c>
      <c r="AV526" s="8">
        <v>0.57777777777777772</v>
      </c>
      <c r="AW526" s="8">
        <v>0.66666666666666663</v>
      </c>
      <c r="AX526" s="8">
        <v>0.62222222222222223</v>
      </c>
      <c r="AY526" s="8">
        <v>683.33333333333337</v>
      </c>
      <c r="AZ526" s="8">
        <v>708.5333333333333</v>
      </c>
      <c r="BA526" s="8">
        <v>694.78787878787875</v>
      </c>
      <c r="BB526" s="8">
        <v>751.04</v>
      </c>
      <c r="BC526" s="8">
        <v>705.56666666666672</v>
      </c>
      <c r="BD526" s="8">
        <v>726.23636363636365</v>
      </c>
      <c r="BE526" s="8">
        <v>714.44318181818187</v>
      </c>
      <c r="BF526" s="8">
        <v>-67.706666666666592</v>
      </c>
      <c r="BG526" s="8">
        <v>2.9666666666665833</v>
      </c>
      <c r="BH526" s="8">
        <v>-31.448484848484895</v>
      </c>
      <c r="BM526" s="7">
        <v>0.9736842</v>
      </c>
      <c r="BN526" s="7">
        <v>1</v>
      </c>
      <c r="BO526" s="7">
        <v>0.98684210000000006</v>
      </c>
      <c r="BP526" s="7">
        <v>516.59154929577505</v>
      </c>
      <c r="BQ526" s="7">
        <v>515.48</v>
      </c>
      <c r="BR526" s="7">
        <v>516.02054794520598</v>
      </c>
      <c r="BS526" s="7">
        <v>-1.1115492957745801</v>
      </c>
      <c r="BT526" s="7">
        <v>8.2265157395619903E-2</v>
      </c>
      <c r="BU526" s="7">
        <v>3</v>
      </c>
      <c r="BV526" s="39">
        <v>60.573023255813972</v>
      </c>
      <c r="BW526" s="39">
        <v>38.179389273252262</v>
      </c>
      <c r="BX526" s="39">
        <v>43</v>
      </c>
      <c r="BY526" s="39">
        <v>-105.14068965517239</v>
      </c>
      <c r="BZ526" s="39">
        <v>82.534596212365216</v>
      </c>
      <c r="CA526" s="39">
        <v>29</v>
      </c>
      <c r="CB526">
        <v>0.59722222222222221</v>
      </c>
      <c r="CC526">
        <v>0.57611399976996525</v>
      </c>
      <c r="CD526" s="7">
        <v>0.96666666666666667</v>
      </c>
      <c r="CE526" s="25">
        <v>404.27118644067798</v>
      </c>
      <c r="CF526" s="25">
        <v>472.73684210526318</v>
      </c>
      <c r="CG526" s="7">
        <v>0.98333333333333328</v>
      </c>
      <c r="CH526" s="7">
        <v>0.96666666666666667</v>
      </c>
      <c r="CI526" s="7">
        <v>0.97499999999999998</v>
      </c>
      <c r="CJ526" s="9"/>
      <c r="CK526" s="8" t="s">
        <v>507</v>
      </c>
      <c r="CL526" s="8">
        <f t="shared" si="234"/>
        <v>2</v>
      </c>
      <c r="CM526" s="8" t="s">
        <v>639</v>
      </c>
      <c r="CN526" s="8">
        <v>1</v>
      </c>
      <c r="CO526" s="8" t="s">
        <v>634</v>
      </c>
      <c r="CP526" s="8">
        <v>0</v>
      </c>
      <c r="CQ526" s="7" t="s">
        <v>637</v>
      </c>
      <c r="CR526" s="7">
        <v>1</v>
      </c>
      <c r="CS526" s="7">
        <v>3</v>
      </c>
      <c r="CT526" s="7">
        <v>4</v>
      </c>
      <c r="CU526" s="8">
        <v>0</v>
      </c>
      <c r="CV526" s="8">
        <v>3</v>
      </c>
      <c r="CW526" s="7">
        <v>2</v>
      </c>
      <c r="CX526" s="7">
        <f t="shared" si="235"/>
        <v>0</v>
      </c>
      <c r="CY526" s="7">
        <f t="shared" si="236"/>
        <v>0</v>
      </c>
      <c r="CZ526" s="7">
        <v>1</v>
      </c>
      <c r="DA526" s="7">
        <v>0</v>
      </c>
      <c r="DB526" s="7">
        <v>0</v>
      </c>
      <c r="DC526" s="7">
        <v>1</v>
      </c>
      <c r="DD526" s="7">
        <v>1</v>
      </c>
      <c r="DE526" s="7">
        <v>27</v>
      </c>
      <c r="DF526" s="8">
        <v>29</v>
      </c>
      <c r="DG526" s="7">
        <v>29</v>
      </c>
      <c r="DH526" s="8">
        <v>0.83333333333333337</v>
      </c>
      <c r="DI526" s="8">
        <v>20</v>
      </c>
      <c r="DJ526" s="8">
        <v>37</v>
      </c>
      <c r="DK526" s="8">
        <v>0.44444444444444442</v>
      </c>
      <c r="DL526" s="8">
        <f t="shared" si="217"/>
        <v>0.82222222222222219</v>
      </c>
      <c r="DM526" s="8">
        <f t="shared" si="222"/>
        <v>0.6333333333333333</v>
      </c>
      <c r="DN526" s="8">
        <v>665.5</v>
      </c>
      <c r="DO526" s="8">
        <v>708.85714285714289</v>
      </c>
      <c r="DP526" s="8">
        <v>675.29032258064512</v>
      </c>
      <c r="DQ526" s="8">
        <v>705.15789473684208</v>
      </c>
      <c r="DR526" s="8">
        <v>678.59459459459458</v>
      </c>
      <c r="DS526" s="8">
        <v>687.60714285714289</v>
      </c>
      <c r="DT526" s="8">
        <v>683.21839080459768</v>
      </c>
      <c r="DU526" s="8">
        <f t="shared" si="223"/>
        <v>-39.657894736842081</v>
      </c>
      <c r="DV526" s="8">
        <f t="shared" si="223"/>
        <v>30.262548262548307</v>
      </c>
      <c r="DW526" s="8">
        <f t="shared" si="223"/>
        <v>-12.316820276497765</v>
      </c>
      <c r="EB526" s="7">
        <v>0.9473684</v>
      </c>
      <c r="EC526" s="7">
        <v>1</v>
      </c>
      <c r="ED526" s="7">
        <v>0.9736842</v>
      </c>
      <c r="EE526" s="7">
        <v>596.98571428571404</v>
      </c>
      <c r="EF526" s="7">
        <v>571.386666666667</v>
      </c>
      <c r="EG526" s="7">
        <v>583.74482758620695</v>
      </c>
      <c r="EH526" s="7">
        <v>-25.5990476190476</v>
      </c>
      <c r="EI526" s="7">
        <v>7.4465108264108001E-2</v>
      </c>
      <c r="EJ526" s="7">
        <v>4</v>
      </c>
      <c r="EK526">
        <v>65.44222222222227</v>
      </c>
      <c r="EL526">
        <v>35.786360254249175</v>
      </c>
      <c r="EM526">
        <v>36</v>
      </c>
      <c r="EN526">
        <v>-121.99568627450972</v>
      </c>
      <c r="EO526">
        <v>115.69559824508111</v>
      </c>
      <c r="EP526">
        <v>34</v>
      </c>
      <c r="EQ526">
        <v>0.51428571428571423</v>
      </c>
      <c r="ER526">
        <v>0.53643062489084126</v>
      </c>
      <c r="ES526" s="7">
        <v>0.95833333333333337</v>
      </c>
      <c r="ET526" s="25">
        <v>415.4736842105263</v>
      </c>
      <c r="EU526" s="25">
        <v>467.94827586206895</v>
      </c>
      <c r="EV526" s="7">
        <v>0.96666666666666667</v>
      </c>
      <c r="EW526" s="7">
        <v>0.98333333333333328</v>
      </c>
      <c r="EX526" s="7">
        <v>0.97499999999999998</v>
      </c>
    </row>
    <row r="527" spans="1:154" x14ac:dyDescent="0.25">
      <c r="A527" s="5">
        <v>6008</v>
      </c>
      <c r="B527" s="7" t="s">
        <v>414</v>
      </c>
      <c r="C527" s="7" t="str">
        <f t="shared" si="230"/>
        <v>00</v>
      </c>
      <c r="D527" s="7">
        <f t="shared" si="231"/>
        <v>1900</v>
      </c>
      <c r="E527" s="7">
        <f t="shared" si="232"/>
        <v>2000</v>
      </c>
      <c r="F527" s="7">
        <f t="shared" si="233"/>
        <v>19</v>
      </c>
      <c r="G527" s="7" t="s">
        <v>447</v>
      </c>
      <c r="H527" s="7">
        <f t="shared" si="228"/>
        <v>1</v>
      </c>
      <c r="I527" s="7"/>
      <c r="J527" s="7" t="s">
        <v>470</v>
      </c>
      <c r="K527" s="7">
        <f t="shared" si="213"/>
        <v>1</v>
      </c>
      <c r="L527" s="7">
        <v>12</v>
      </c>
      <c r="M527" s="7" t="s">
        <v>495</v>
      </c>
      <c r="N527" s="7">
        <f t="shared" si="229"/>
        <v>1</v>
      </c>
      <c r="O527" s="7" t="s">
        <v>494</v>
      </c>
      <c r="P527" s="7">
        <f t="shared" si="237"/>
        <v>0</v>
      </c>
      <c r="Q527" s="7" t="s">
        <v>494</v>
      </c>
      <c r="R527" s="7">
        <f t="shared" si="226"/>
        <v>0</v>
      </c>
      <c r="S527" s="7" t="s">
        <v>501</v>
      </c>
      <c r="T527" s="7">
        <f t="shared" si="227"/>
        <v>1</v>
      </c>
      <c r="U527" s="7" t="s">
        <v>506</v>
      </c>
      <c r="V527" s="25">
        <v>56</v>
      </c>
      <c r="W527" s="25">
        <v>70</v>
      </c>
      <c r="X527" s="25">
        <v>40</v>
      </c>
      <c r="Y527" s="7">
        <f t="shared" si="212"/>
        <v>4</v>
      </c>
      <c r="Z527" s="7" t="s">
        <v>514</v>
      </c>
      <c r="AA527" s="7">
        <f t="shared" si="224"/>
        <v>6</v>
      </c>
      <c r="AB527" s="7">
        <v>4</v>
      </c>
      <c r="AC527" s="7">
        <v>0</v>
      </c>
      <c r="AD527" s="7">
        <v>9</v>
      </c>
      <c r="AE527" s="7">
        <v>0</v>
      </c>
      <c r="AF527" s="7">
        <v>0</v>
      </c>
      <c r="AG527" s="7">
        <v>0</v>
      </c>
      <c r="AH527" s="7">
        <v>0</v>
      </c>
      <c r="AI527" s="7">
        <v>0</v>
      </c>
      <c r="AJ527" s="7">
        <v>0</v>
      </c>
      <c r="AK527" s="7">
        <v>0</v>
      </c>
      <c r="AL527" s="7">
        <v>13</v>
      </c>
      <c r="AM527" s="7">
        <v>26</v>
      </c>
      <c r="AN527" s="7">
        <v>38</v>
      </c>
      <c r="AO527" s="7">
        <v>35</v>
      </c>
      <c r="AP527" s="7">
        <v>44</v>
      </c>
      <c r="AQ527" s="7">
        <v>13</v>
      </c>
      <c r="AR527" s="7">
        <v>40</v>
      </c>
      <c r="AS527" s="7">
        <v>0.95833333333333337</v>
      </c>
      <c r="AT527" s="8">
        <v>26</v>
      </c>
      <c r="AU527" s="8">
        <v>30</v>
      </c>
      <c r="AV527" s="8">
        <v>0.57777777777777772</v>
      </c>
      <c r="AW527" s="8">
        <v>0.66666666666666663</v>
      </c>
      <c r="AX527" s="8">
        <v>0.62222222222222223</v>
      </c>
      <c r="AY527" s="8">
        <v>817.55555555555554</v>
      </c>
      <c r="AZ527" s="8">
        <v>773.4</v>
      </c>
      <c r="BA527" s="8">
        <v>797.4848484848485</v>
      </c>
      <c r="BB527" s="8">
        <v>750.5</v>
      </c>
      <c r="BC527" s="8">
        <v>786.36666666666667</v>
      </c>
      <c r="BD527" s="8">
        <v>770.42592592592598</v>
      </c>
      <c r="BE527" s="8">
        <v>780.68965517241384</v>
      </c>
      <c r="BF527" s="8">
        <v>67.055555555555543</v>
      </c>
      <c r="BG527" s="8">
        <v>-12.966666666666697</v>
      </c>
      <c r="BH527" s="8">
        <v>27.058922558922518</v>
      </c>
      <c r="BM527" s="7">
        <v>0.96052630000000006</v>
      </c>
      <c r="BN527" s="7">
        <v>0.96052630000000006</v>
      </c>
      <c r="BO527" s="7">
        <v>0.96052630000000006</v>
      </c>
      <c r="BP527" s="7">
        <v>467.71428571428601</v>
      </c>
      <c r="BQ527" s="7">
        <v>479.8</v>
      </c>
      <c r="BR527" s="7">
        <v>473.75714285714298</v>
      </c>
      <c r="BS527" s="7">
        <v>12.0857142857143</v>
      </c>
      <c r="BT527" s="7">
        <v>4.0087054721595003E-2</v>
      </c>
      <c r="BU527" s="7">
        <v>7</v>
      </c>
      <c r="BV527" s="39">
        <v>54.825417622011173</v>
      </c>
      <c r="BW527" s="39">
        <v>29.350182403845288</v>
      </c>
      <c r="BX527" s="39">
        <v>43</v>
      </c>
      <c r="BY527" s="39">
        <v>-54.160462776659926</v>
      </c>
      <c r="BZ527" s="39">
        <v>44.924809631295787</v>
      </c>
      <c r="CA527" s="39">
        <v>28</v>
      </c>
      <c r="CB527">
        <v>0.60563380281690138</v>
      </c>
      <c r="CC527">
        <v>1.0122774956353919</v>
      </c>
      <c r="CD527" s="7">
        <v>0.96666666666666667</v>
      </c>
      <c r="CE527" s="25">
        <v>496.55172413793105</v>
      </c>
      <c r="CF527" s="25">
        <v>557.22413793103453</v>
      </c>
      <c r="CG527" s="7">
        <v>0.98333333333333328</v>
      </c>
      <c r="CH527" s="7">
        <v>0.98333333333333328</v>
      </c>
      <c r="CI527" s="7">
        <v>0.98333333333333328</v>
      </c>
      <c r="CJ527" s="8">
        <v>3</v>
      </c>
      <c r="CK527" s="8" t="s">
        <v>504</v>
      </c>
      <c r="CL527" s="8">
        <f t="shared" si="234"/>
        <v>3</v>
      </c>
      <c r="CM527" s="8" t="s">
        <v>639</v>
      </c>
      <c r="CN527" s="8">
        <v>1</v>
      </c>
      <c r="CO527" s="8" t="s">
        <v>634</v>
      </c>
      <c r="CP527" s="8">
        <v>0</v>
      </c>
      <c r="CQ527" s="7" t="s">
        <v>637</v>
      </c>
      <c r="CR527" s="7">
        <v>1</v>
      </c>
      <c r="CS527" s="7">
        <v>10</v>
      </c>
      <c r="CT527" s="7">
        <v>14</v>
      </c>
      <c r="CU527" s="8">
        <v>2</v>
      </c>
      <c r="CV527" s="8">
        <v>0</v>
      </c>
      <c r="CW527" s="7">
        <v>4</v>
      </c>
      <c r="CX527" s="7">
        <f t="shared" si="235"/>
        <v>0</v>
      </c>
      <c r="CY527" s="7">
        <f t="shared" si="236"/>
        <v>0</v>
      </c>
      <c r="CZ527" s="7">
        <v>2</v>
      </c>
      <c r="DA527" s="7">
        <v>0</v>
      </c>
      <c r="DB527" s="7">
        <v>0</v>
      </c>
      <c r="DC527" s="7">
        <v>2</v>
      </c>
      <c r="DD527" s="7">
        <v>2</v>
      </c>
      <c r="DE527" s="7">
        <v>20</v>
      </c>
      <c r="DF527" s="8">
        <v>23</v>
      </c>
      <c r="DG527" s="7">
        <v>40</v>
      </c>
      <c r="DH527" s="8">
        <v>1</v>
      </c>
      <c r="DI527" s="8">
        <v>26</v>
      </c>
      <c r="DJ527" s="8">
        <v>28</v>
      </c>
      <c r="DK527" s="8">
        <v>0.57777777777777772</v>
      </c>
      <c r="DL527" s="8">
        <f t="shared" si="217"/>
        <v>0.62222222222222223</v>
      </c>
      <c r="DM527" s="8">
        <f t="shared" si="222"/>
        <v>0.6</v>
      </c>
      <c r="DN527" s="8">
        <v>682.55555555555554</v>
      </c>
      <c r="DO527" s="8">
        <v>697.64705882352939</v>
      </c>
      <c r="DP527" s="8">
        <v>689.88571428571424</v>
      </c>
      <c r="DQ527" s="8">
        <v>732.75</v>
      </c>
      <c r="DR527" s="8">
        <v>698.75</v>
      </c>
      <c r="DS527" s="8">
        <v>714.44230769230774</v>
      </c>
      <c r="DT527" s="8">
        <v>704.56321839080465</v>
      </c>
      <c r="DU527" s="8">
        <f t="shared" si="223"/>
        <v>-50.194444444444457</v>
      </c>
      <c r="DV527" s="8">
        <f t="shared" si="223"/>
        <v>-1.1029411764706083</v>
      </c>
      <c r="DW527" s="8">
        <f t="shared" si="223"/>
        <v>-24.556593406593493</v>
      </c>
      <c r="EB527" s="7">
        <v>1</v>
      </c>
      <c r="EC527" s="7">
        <v>1</v>
      </c>
      <c r="ED527" s="7">
        <v>1</v>
      </c>
      <c r="EE527" s="7">
        <v>501.95890410958901</v>
      </c>
      <c r="EF527" s="7">
        <v>517.21333333333303</v>
      </c>
      <c r="EG527" s="7">
        <v>509.68918918918899</v>
      </c>
      <c r="EH527" s="7">
        <v>15.254429223744401</v>
      </c>
      <c r="EI527" s="7">
        <v>5.0257376182058597E-2</v>
      </c>
      <c r="EJ527" s="7">
        <v>2</v>
      </c>
      <c r="EK527">
        <v>53.513333333333321</v>
      </c>
      <c r="EL527">
        <v>29.987497394747759</v>
      </c>
      <c r="EM527">
        <v>50</v>
      </c>
      <c r="EN527">
        <v>-81.346666666666636</v>
      </c>
      <c r="EO527">
        <v>75.734314547634227</v>
      </c>
      <c r="EP527">
        <v>25</v>
      </c>
      <c r="EQ527">
        <v>0.66666666666666663</v>
      </c>
      <c r="ER527">
        <v>0.65784297656121959</v>
      </c>
      <c r="ES527" s="7">
        <v>0.9916666666666667</v>
      </c>
      <c r="ET527" s="25">
        <v>524.93333333333328</v>
      </c>
      <c r="EU527" s="25">
        <v>590.22033898305085</v>
      </c>
      <c r="EV527" s="7">
        <v>1</v>
      </c>
      <c r="EW527" s="7">
        <v>1</v>
      </c>
      <c r="EX527" s="7">
        <v>1</v>
      </c>
    </row>
    <row r="528" spans="1:154" x14ac:dyDescent="0.25">
      <c r="A528" s="5">
        <v>6009</v>
      </c>
      <c r="B528" s="7" t="s">
        <v>188</v>
      </c>
      <c r="C528" s="7" t="str">
        <f t="shared" si="230"/>
        <v>00</v>
      </c>
      <c r="D528" s="7">
        <f t="shared" si="231"/>
        <v>1900</v>
      </c>
      <c r="E528" s="7">
        <f t="shared" si="232"/>
        <v>2000</v>
      </c>
      <c r="F528" s="7">
        <f t="shared" si="233"/>
        <v>19</v>
      </c>
      <c r="G528" s="7" t="s">
        <v>447</v>
      </c>
      <c r="H528" s="7">
        <f t="shared" si="228"/>
        <v>1</v>
      </c>
      <c r="I528" s="7"/>
      <c r="J528" s="7" t="s">
        <v>470</v>
      </c>
      <c r="K528" s="7">
        <f t="shared" si="213"/>
        <v>1</v>
      </c>
      <c r="L528" s="7">
        <v>12</v>
      </c>
      <c r="M528" s="7" t="s">
        <v>495</v>
      </c>
      <c r="N528" s="7">
        <f t="shared" si="229"/>
        <v>1</v>
      </c>
      <c r="O528" s="7" t="s">
        <v>494</v>
      </c>
      <c r="P528" s="7">
        <f t="shared" si="237"/>
        <v>0</v>
      </c>
      <c r="Q528" s="7" t="s">
        <v>495</v>
      </c>
      <c r="R528" s="7">
        <f t="shared" si="226"/>
        <v>1</v>
      </c>
      <c r="S528" s="7" t="s">
        <v>501</v>
      </c>
      <c r="T528" s="7">
        <f t="shared" si="227"/>
        <v>1</v>
      </c>
      <c r="U528" s="7" t="s">
        <v>507</v>
      </c>
      <c r="V528" s="25">
        <v>54</v>
      </c>
      <c r="W528" s="25">
        <v>80</v>
      </c>
      <c r="X528" s="25">
        <v>27</v>
      </c>
      <c r="Y528" s="7">
        <f t="shared" ref="Y528:Y583" si="238">IF(ISNUMBER(SEARCH("טובה מאוד",U528)),4,IF(ISNUMBER(SEARCH("די טובה",U528)),3,IF(ISNUMBER(SEARCH("די רעה",U528)),2,1)))</f>
        <v>2</v>
      </c>
      <c r="Z528" s="7" t="s">
        <v>514</v>
      </c>
      <c r="AA528" s="7">
        <f t="shared" si="224"/>
        <v>6</v>
      </c>
      <c r="AB528" s="7">
        <v>8</v>
      </c>
      <c r="AC528" s="7">
        <v>1</v>
      </c>
      <c r="AD528" s="8">
        <v>1</v>
      </c>
      <c r="AE528" s="7">
        <v>5</v>
      </c>
      <c r="AF528" s="7">
        <v>0</v>
      </c>
      <c r="AG528" s="7">
        <v>1</v>
      </c>
      <c r="AH528" s="7">
        <v>1</v>
      </c>
      <c r="AI528" s="7">
        <v>3</v>
      </c>
      <c r="AJ528" s="7">
        <v>0</v>
      </c>
      <c r="AK528" s="7">
        <v>1</v>
      </c>
      <c r="AL528" s="7">
        <v>15</v>
      </c>
      <c r="AM528" s="7">
        <v>31</v>
      </c>
      <c r="AN528" s="7">
        <v>33</v>
      </c>
      <c r="AO528" s="7">
        <v>41</v>
      </c>
      <c r="AP528" s="7">
        <v>35</v>
      </c>
      <c r="AQ528" s="7">
        <v>13</v>
      </c>
      <c r="AR528" s="7">
        <v>44</v>
      </c>
      <c r="AS528" s="7">
        <v>0.95833333333333337</v>
      </c>
      <c r="AT528" s="8">
        <v>21</v>
      </c>
      <c r="AU528" s="8">
        <v>28</v>
      </c>
      <c r="AV528" s="8">
        <v>0.46666666666666667</v>
      </c>
      <c r="AW528" s="8">
        <v>0.62222222222222223</v>
      </c>
      <c r="AX528" s="8">
        <v>0.5444444444444444</v>
      </c>
      <c r="AY528" s="8">
        <v>691.79166666666663</v>
      </c>
      <c r="AZ528" s="8">
        <v>818.4375</v>
      </c>
      <c r="BA528" s="8">
        <v>742.45</v>
      </c>
      <c r="BB528" s="8">
        <v>1009.05</v>
      </c>
      <c r="BC528" s="8">
        <v>823.96428571428567</v>
      </c>
      <c r="BD528" s="8">
        <v>901.08333333333337</v>
      </c>
      <c r="BE528" s="8">
        <v>828.97727272727275</v>
      </c>
      <c r="BF528" s="8">
        <v>-317.25833333333333</v>
      </c>
      <c r="BG528" s="8">
        <v>-5.5267857142856656</v>
      </c>
      <c r="BH528" s="8">
        <v>-158.63333333333333</v>
      </c>
      <c r="BM528" s="7">
        <v>1</v>
      </c>
      <c r="BN528" s="7">
        <v>0.9736842</v>
      </c>
      <c r="BO528" s="7">
        <v>0.98684210000000006</v>
      </c>
      <c r="BP528" s="7">
        <v>488.17567567567602</v>
      </c>
      <c r="BQ528" s="7">
        <v>482.180555555556</v>
      </c>
      <c r="BR528" s="7">
        <v>485.219178082192</v>
      </c>
      <c r="BS528" s="7">
        <v>-5.9951201201201298</v>
      </c>
      <c r="BT528" s="7">
        <v>3.5131808901748003E-2</v>
      </c>
      <c r="BU528" s="7">
        <v>3</v>
      </c>
      <c r="BV528" s="39">
        <v>45.044748858447562</v>
      </c>
      <c r="BW528" s="39">
        <v>28.574736316465827</v>
      </c>
      <c r="BX528" s="39">
        <v>45</v>
      </c>
      <c r="BY528" s="39">
        <v>-83.621917808219095</v>
      </c>
      <c r="BZ528" s="39">
        <v>61.89636499827764</v>
      </c>
      <c r="CA528" s="39">
        <v>30</v>
      </c>
      <c r="CB528">
        <v>0.6</v>
      </c>
      <c r="CC528">
        <v>0.53867155931240995</v>
      </c>
      <c r="CD528" s="7">
        <v>0.95833333333333337</v>
      </c>
      <c r="CE528" s="25">
        <v>400.45</v>
      </c>
      <c r="CF528" s="25">
        <v>480</v>
      </c>
      <c r="CG528" s="7">
        <v>1</v>
      </c>
      <c r="CH528" s="7">
        <v>0.96666666666666667</v>
      </c>
      <c r="CI528" s="7">
        <v>0.98333333333333328</v>
      </c>
      <c r="CJ528" s="8">
        <v>3</v>
      </c>
      <c r="CK528" s="8" t="s">
        <v>504</v>
      </c>
      <c r="CL528" s="8">
        <f t="shared" si="234"/>
        <v>3</v>
      </c>
      <c r="CM528" s="8" t="s">
        <v>631</v>
      </c>
      <c r="CN528" s="8">
        <v>2</v>
      </c>
      <c r="CO528" s="8" t="s">
        <v>639</v>
      </c>
      <c r="CP528" s="8">
        <v>1</v>
      </c>
      <c r="CQ528" s="7" t="s">
        <v>637</v>
      </c>
      <c r="CR528" s="7">
        <v>1</v>
      </c>
      <c r="CS528" s="7">
        <v>5</v>
      </c>
      <c r="CT528" s="7">
        <v>0</v>
      </c>
      <c r="CU528" s="8">
        <v>9</v>
      </c>
      <c r="CV528" s="8">
        <v>0</v>
      </c>
      <c r="CW528" s="7">
        <v>2</v>
      </c>
      <c r="CX528" s="7">
        <f t="shared" si="235"/>
        <v>0</v>
      </c>
      <c r="CY528" s="7">
        <f t="shared" si="236"/>
        <v>0</v>
      </c>
      <c r="CZ528" s="7">
        <v>0</v>
      </c>
      <c r="DA528" s="7">
        <v>0</v>
      </c>
      <c r="DB528" s="7">
        <v>0</v>
      </c>
      <c r="DC528" s="7">
        <v>2</v>
      </c>
      <c r="DD528" s="7">
        <v>0</v>
      </c>
      <c r="DE528" s="7">
        <v>7</v>
      </c>
      <c r="DF528" s="8">
        <v>33</v>
      </c>
      <c r="DG528" s="7">
        <v>40</v>
      </c>
      <c r="DH528" s="8">
        <v>0.95833333333333337</v>
      </c>
      <c r="DI528" s="8">
        <v>20</v>
      </c>
      <c r="DJ528" s="8">
        <v>25</v>
      </c>
      <c r="DK528" s="8">
        <v>0.44444444444444442</v>
      </c>
      <c r="DL528" s="8">
        <f t="shared" si="217"/>
        <v>0.55555555555555558</v>
      </c>
      <c r="DM528" s="8">
        <f t="shared" si="222"/>
        <v>0.5</v>
      </c>
      <c r="DN528" s="8">
        <v>642.125</v>
      </c>
      <c r="DO528" s="8">
        <v>696.15</v>
      </c>
      <c r="DP528" s="8">
        <v>666.68181818181813</v>
      </c>
      <c r="DQ528" s="8">
        <v>677.7</v>
      </c>
      <c r="DR528" s="8">
        <v>752.875</v>
      </c>
      <c r="DS528" s="8">
        <v>718.7045454545455</v>
      </c>
      <c r="DT528" s="8">
        <v>692.69318181818187</v>
      </c>
      <c r="DU528" s="8">
        <f t="shared" si="223"/>
        <v>-35.575000000000045</v>
      </c>
      <c r="DV528" s="8">
        <f t="shared" si="223"/>
        <v>-56.725000000000023</v>
      </c>
      <c r="DW528" s="8">
        <f t="shared" si="223"/>
        <v>-52.022727272727366</v>
      </c>
      <c r="EB528" s="7">
        <v>0.9736842</v>
      </c>
      <c r="EC528" s="7">
        <v>1</v>
      </c>
      <c r="ED528" s="7">
        <v>0.98684210000000006</v>
      </c>
      <c r="EE528" s="7">
        <v>460.22535211267598</v>
      </c>
      <c r="EF528" s="7">
        <v>449.87837837837799</v>
      </c>
      <c r="EG528" s="7">
        <v>454.944827586207</v>
      </c>
      <c r="EH528" s="7">
        <v>-10.346973734297601</v>
      </c>
      <c r="EI528" s="7">
        <v>3.62634787656353E-2</v>
      </c>
      <c r="EJ528" s="7">
        <v>4</v>
      </c>
      <c r="EK528">
        <v>28.67148182665423</v>
      </c>
      <c r="EL528">
        <v>19.490721595149942</v>
      </c>
      <c r="EM528">
        <v>29</v>
      </c>
      <c r="EN528">
        <v>-45.566066066066092</v>
      </c>
      <c r="EO528">
        <v>45.46185485562129</v>
      </c>
      <c r="EP528">
        <v>45</v>
      </c>
      <c r="EQ528">
        <v>0.39189189189189189</v>
      </c>
      <c r="ER528">
        <v>0.62922881657335838</v>
      </c>
      <c r="ES528" s="7">
        <v>0.93333333333333335</v>
      </c>
      <c r="ET528" s="25">
        <v>351</v>
      </c>
      <c r="EU528" s="25">
        <v>433.33962264150944</v>
      </c>
      <c r="EV528" s="7">
        <v>1</v>
      </c>
      <c r="EW528" s="7">
        <v>0.8833333333333333</v>
      </c>
      <c r="EX528" s="7">
        <v>0.94166666666666665</v>
      </c>
    </row>
    <row r="529" spans="1:154" x14ac:dyDescent="0.25">
      <c r="A529" s="5">
        <v>6010</v>
      </c>
      <c r="B529" s="7" t="s">
        <v>15</v>
      </c>
      <c r="C529" s="7" t="str">
        <f t="shared" si="230"/>
        <v>00</v>
      </c>
      <c r="D529" s="7">
        <f t="shared" si="231"/>
        <v>1900</v>
      </c>
      <c r="E529" s="7">
        <f t="shared" si="232"/>
        <v>2000</v>
      </c>
      <c r="F529" s="7">
        <f t="shared" si="233"/>
        <v>19</v>
      </c>
      <c r="G529" s="7" t="s">
        <v>447</v>
      </c>
      <c r="H529" s="7">
        <f t="shared" si="228"/>
        <v>1</v>
      </c>
      <c r="I529" s="7"/>
      <c r="J529" s="7" t="s">
        <v>488</v>
      </c>
      <c r="K529" s="9">
        <f t="shared" ref="K529:K584" si="239">IF(ISNUMBER(SEARCH("עברית",J529)),1,0)</f>
        <v>1</v>
      </c>
      <c r="L529" s="7">
        <v>12</v>
      </c>
      <c r="M529" s="7" t="s">
        <v>495</v>
      </c>
      <c r="N529" s="7">
        <f t="shared" si="229"/>
        <v>1</v>
      </c>
      <c r="O529" s="7" t="s">
        <v>494</v>
      </c>
      <c r="P529" s="7">
        <f t="shared" si="237"/>
        <v>0</v>
      </c>
      <c r="Q529" s="7" t="s">
        <v>494</v>
      </c>
      <c r="R529" s="7">
        <f t="shared" si="226"/>
        <v>0</v>
      </c>
      <c r="S529" s="7" t="s">
        <v>501</v>
      </c>
      <c r="T529" s="7">
        <f t="shared" si="227"/>
        <v>1</v>
      </c>
      <c r="U529" s="7" t="s">
        <v>504</v>
      </c>
      <c r="V529" s="25">
        <v>54</v>
      </c>
      <c r="W529" s="25">
        <v>60</v>
      </c>
      <c r="X529" s="25">
        <v>31</v>
      </c>
      <c r="Y529" s="7">
        <f t="shared" si="238"/>
        <v>3</v>
      </c>
      <c r="Z529" s="7" t="s">
        <v>512</v>
      </c>
      <c r="AA529" s="7">
        <f t="shared" si="224"/>
        <v>4</v>
      </c>
      <c r="AB529" s="7">
        <v>5</v>
      </c>
      <c r="AC529" s="7">
        <v>2</v>
      </c>
      <c r="AD529" s="7">
        <v>1</v>
      </c>
      <c r="AE529" s="7">
        <v>10</v>
      </c>
      <c r="AF529" s="7">
        <v>1</v>
      </c>
      <c r="AG529" s="7">
        <v>1</v>
      </c>
      <c r="AH529" s="7">
        <v>0</v>
      </c>
      <c r="AI529" s="7">
        <v>8</v>
      </c>
      <c r="AJ529" s="7">
        <v>0</v>
      </c>
      <c r="AK529" s="7">
        <v>2</v>
      </c>
      <c r="AL529" s="7">
        <v>25</v>
      </c>
      <c r="AM529" s="7">
        <v>23</v>
      </c>
      <c r="AN529" s="7">
        <v>29</v>
      </c>
      <c r="AO529" s="7">
        <v>31</v>
      </c>
      <c r="AP529" s="7">
        <v>40</v>
      </c>
      <c r="AQ529" s="7">
        <v>17</v>
      </c>
      <c r="AR529" s="7">
        <v>33</v>
      </c>
      <c r="AS529" s="7">
        <v>1</v>
      </c>
      <c r="AT529" s="8">
        <v>24</v>
      </c>
      <c r="AU529" s="8">
        <v>27</v>
      </c>
      <c r="AV529" s="8">
        <v>0.53333333333333333</v>
      </c>
      <c r="AW529" s="8">
        <v>0.6</v>
      </c>
      <c r="AX529" s="8">
        <v>0.56666666666666665</v>
      </c>
      <c r="AY529" s="8">
        <v>704.9</v>
      </c>
      <c r="AZ529" s="8">
        <v>810.11764705882354</v>
      </c>
      <c r="BA529" s="8">
        <v>753.24324324324323</v>
      </c>
      <c r="BB529" s="8">
        <v>665.08333333333337</v>
      </c>
      <c r="BC529" s="8">
        <v>761.4</v>
      </c>
      <c r="BD529" s="8">
        <v>714.22448979591832</v>
      </c>
      <c r="BE529" s="8">
        <v>731.01162790697674</v>
      </c>
      <c r="BF529" s="8">
        <v>39.816666666666606</v>
      </c>
      <c r="BG529" s="8">
        <v>48.717647058823559</v>
      </c>
      <c r="BH529" s="8">
        <v>39.018753447324912</v>
      </c>
      <c r="BI529" s="7">
        <v>486</v>
      </c>
      <c r="BJ529" s="7">
        <v>479</v>
      </c>
      <c r="BK529" s="7">
        <v>2356.5500000000002</v>
      </c>
      <c r="BL529" s="7">
        <v>2284.6833333333334</v>
      </c>
      <c r="BM529" s="7">
        <v>0.96052630000000006</v>
      </c>
      <c r="BN529" s="7">
        <v>0.98684210000000006</v>
      </c>
      <c r="BO529" s="7">
        <v>0.9736842</v>
      </c>
      <c r="BP529" s="7">
        <v>446.94366197183098</v>
      </c>
      <c r="BQ529" s="7">
        <v>463.04054054054097</v>
      </c>
      <c r="BR529" s="7">
        <v>455.15862068965498</v>
      </c>
      <c r="BS529" s="7">
        <v>16.096878568709499</v>
      </c>
      <c r="BT529" s="7">
        <v>5.1579347763406697E-2</v>
      </c>
      <c r="BU529" s="7">
        <v>4</v>
      </c>
      <c r="BV529" s="39">
        <v>47.323149236192641</v>
      </c>
      <c r="BW529" s="39">
        <v>28.57002308857432</v>
      </c>
      <c r="BX529" s="39">
        <v>46</v>
      </c>
      <c r="BY529" s="39">
        <v>-46.151767151767181</v>
      </c>
      <c r="BZ529" s="39">
        <v>36.97402334567964</v>
      </c>
      <c r="CA529" s="39">
        <v>26</v>
      </c>
      <c r="CB529">
        <v>0.63888888888888884</v>
      </c>
      <c r="CC529">
        <v>1.0253810884548245</v>
      </c>
      <c r="CD529" s="7">
        <v>0.95</v>
      </c>
      <c r="CE529" s="25">
        <v>383.93333333333334</v>
      </c>
      <c r="CF529" s="25">
        <v>481.92592592592592</v>
      </c>
      <c r="CG529" s="7">
        <v>1</v>
      </c>
      <c r="CH529" s="7">
        <v>0.9</v>
      </c>
      <c r="CI529" s="7">
        <v>0.95</v>
      </c>
      <c r="CJ529" s="8"/>
      <c r="CK529" s="8"/>
      <c r="CL529" s="8"/>
      <c r="CM529" s="8"/>
      <c r="CN529" s="8"/>
      <c r="CO529" s="8"/>
      <c r="CP529" s="8"/>
      <c r="CU529" s="8"/>
      <c r="CV529" s="8"/>
      <c r="DF529" s="8"/>
      <c r="ET529" s="25"/>
      <c r="EU529" s="25"/>
    </row>
    <row r="530" spans="1:154" x14ac:dyDescent="0.25">
      <c r="A530" s="5">
        <v>6011</v>
      </c>
      <c r="B530" s="7" t="s">
        <v>415</v>
      </c>
      <c r="C530" s="7" t="str">
        <f t="shared" si="230"/>
        <v>00</v>
      </c>
      <c r="D530" s="7">
        <f t="shared" si="231"/>
        <v>1900</v>
      </c>
      <c r="E530" s="7">
        <f t="shared" si="232"/>
        <v>2000</v>
      </c>
      <c r="F530" s="7">
        <f t="shared" si="233"/>
        <v>19</v>
      </c>
      <c r="G530" s="7" t="s">
        <v>447</v>
      </c>
      <c r="H530" s="7">
        <f t="shared" si="228"/>
        <v>1</v>
      </c>
      <c r="I530" s="7"/>
      <c r="J530" s="7" t="s">
        <v>470</v>
      </c>
      <c r="K530" s="7">
        <f t="shared" si="239"/>
        <v>1</v>
      </c>
      <c r="L530" s="7">
        <v>12</v>
      </c>
      <c r="M530" s="7" t="s">
        <v>495</v>
      </c>
      <c r="N530" s="7">
        <f t="shared" si="229"/>
        <v>1</v>
      </c>
      <c r="O530" s="7" t="s">
        <v>494</v>
      </c>
      <c r="P530" s="7">
        <f t="shared" si="237"/>
        <v>0</v>
      </c>
      <c r="Q530" s="7" t="s">
        <v>494</v>
      </c>
      <c r="R530" s="7">
        <f t="shared" si="226"/>
        <v>0</v>
      </c>
      <c r="S530" s="7" t="s">
        <v>501</v>
      </c>
      <c r="T530" s="7">
        <f t="shared" si="227"/>
        <v>1</v>
      </c>
      <c r="U530" s="7" t="s">
        <v>504</v>
      </c>
      <c r="V530" s="25">
        <v>51</v>
      </c>
      <c r="W530" s="25">
        <v>40</v>
      </c>
      <c r="X530" s="25">
        <v>31</v>
      </c>
      <c r="Y530" s="7">
        <f t="shared" si="238"/>
        <v>3</v>
      </c>
      <c r="Z530" s="7" t="s">
        <v>514</v>
      </c>
      <c r="AA530" s="7">
        <f t="shared" si="224"/>
        <v>6</v>
      </c>
      <c r="AB530" s="7">
        <v>3</v>
      </c>
      <c r="AC530" s="7">
        <v>2</v>
      </c>
      <c r="AD530" s="7">
        <v>0</v>
      </c>
      <c r="AE530" s="7">
        <v>7.3684210526315788</v>
      </c>
      <c r="AF530" s="7">
        <v>1.25</v>
      </c>
      <c r="AG530" s="7">
        <v>2</v>
      </c>
      <c r="AH530" s="7">
        <v>2</v>
      </c>
      <c r="AI530" s="7">
        <v>2</v>
      </c>
      <c r="AJ530" s="7">
        <v>0</v>
      </c>
      <c r="AK530" s="7">
        <v>1</v>
      </c>
      <c r="AL530" s="7">
        <v>7</v>
      </c>
      <c r="AM530" s="7">
        <v>33</v>
      </c>
      <c r="AN530" s="7">
        <v>27</v>
      </c>
      <c r="AO530" s="7">
        <v>43</v>
      </c>
      <c r="AP530" s="7">
        <v>42</v>
      </c>
      <c r="AQ530" s="7">
        <v>18</v>
      </c>
      <c r="AR530" s="7">
        <v>31</v>
      </c>
      <c r="AS530" s="7">
        <v>0.875</v>
      </c>
      <c r="AT530" s="8">
        <v>24</v>
      </c>
      <c r="AU530" s="8">
        <v>26</v>
      </c>
      <c r="AV530" s="8">
        <v>0.53333333333333333</v>
      </c>
      <c r="AW530" s="8">
        <v>0.57777777777777772</v>
      </c>
      <c r="AX530" s="8">
        <v>0.55555555555555558</v>
      </c>
      <c r="AY530" s="8">
        <v>727.35</v>
      </c>
      <c r="AZ530" s="8">
        <v>602.15789473684208</v>
      </c>
      <c r="BA530" s="8">
        <v>666.35897435897436</v>
      </c>
      <c r="BB530" s="8">
        <v>594.16666666666663</v>
      </c>
      <c r="BC530" s="8">
        <v>602.26923076923072</v>
      </c>
      <c r="BD530" s="8">
        <v>598.38</v>
      </c>
      <c r="BE530" s="8">
        <v>628.16853932584274</v>
      </c>
      <c r="BF530" s="8">
        <v>133.18333333333339</v>
      </c>
      <c r="BG530" s="8">
        <v>-0.11133603238863543</v>
      </c>
      <c r="BH530" s="8">
        <v>67.978974358974369</v>
      </c>
      <c r="BM530" s="7">
        <v>0.9736842</v>
      </c>
      <c r="BN530" s="7">
        <v>0.90789470000000005</v>
      </c>
      <c r="BO530" s="7">
        <v>0.94078949999999995</v>
      </c>
      <c r="BP530" s="7">
        <v>443.50684931506902</v>
      </c>
      <c r="BQ530" s="7">
        <v>439.89855072463803</v>
      </c>
      <c r="BR530" s="7">
        <v>441.75352112676097</v>
      </c>
      <c r="BS530" s="7">
        <v>-3.6082985904308198</v>
      </c>
      <c r="BT530" s="7">
        <v>5.56419227612205E-2</v>
      </c>
      <c r="BU530" s="7">
        <v>6</v>
      </c>
      <c r="BV530" s="39">
        <v>32.872234935164037</v>
      </c>
      <c r="BW530" s="39">
        <v>20.995597084934406</v>
      </c>
      <c r="BX530" s="39">
        <v>38</v>
      </c>
      <c r="BY530" s="39">
        <v>-43.215734989647991</v>
      </c>
      <c r="BZ530" s="39">
        <v>38.66247455576935</v>
      </c>
      <c r="CA530" s="39">
        <v>35</v>
      </c>
      <c r="CB530">
        <v>0.52054794520547942</v>
      </c>
      <c r="CC530">
        <v>0.76065430665562761</v>
      </c>
      <c r="CD530" s="30">
        <v>0.67500000000000004</v>
      </c>
      <c r="CE530" s="31">
        <v>349.91489361702128</v>
      </c>
      <c r="CF530" s="31">
        <v>413.1764705882353</v>
      </c>
      <c r="CG530" s="30">
        <v>0.83333333333333337</v>
      </c>
      <c r="CH530" s="30">
        <v>0.6333333333333333</v>
      </c>
      <c r="CI530" s="30">
        <v>0.73333333333333328</v>
      </c>
      <c r="CJ530" s="8">
        <v>2</v>
      </c>
      <c r="CK530" s="8" t="s">
        <v>507</v>
      </c>
      <c r="CL530" s="8">
        <f t="shared" si="234"/>
        <v>2</v>
      </c>
      <c r="CM530" s="8" t="s">
        <v>631</v>
      </c>
      <c r="CN530" s="8">
        <v>2</v>
      </c>
      <c r="CO530" s="8" t="s">
        <v>631</v>
      </c>
      <c r="CP530" s="8">
        <v>2</v>
      </c>
      <c r="CQ530" s="7" t="s">
        <v>636</v>
      </c>
      <c r="CR530" s="7">
        <v>2</v>
      </c>
      <c r="CS530" s="7">
        <v>8</v>
      </c>
      <c r="CT530" s="7">
        <v>7</v>
      </c>
      <c r="CU530" s="8">
        <v>1</v>
      </c>
      <c r="CV530" s="8">
        <v>0</v>
      </c>
      <c r="CW530" s="7">
        <v>28</v>
      </c>
      <c r="CX530" s="7">
        <f t="shared" si="235"/>
        <v>0</v>
      </c>
      <c r="CY530" s="7">
        <f t="shared" si="236"/>
        <v>1</v>
      </c>
      <c r="CZ530" s="7">
        <v>7</v>
      </c>
      <c r="DA530" s="7">
        <v>3</v>
      </c>
      <c r="DB530" s="7">
        <v>8</v>
      </c>
      <c r="DC530" s="7">
        <v>10</v>
      </c>
      <c r="DD530" s="7">
        <v>4</v>
      </c>
      <c r="DE530" s="7">
        <v>20</v>
      </c>
      <c r="DF530" s="8">
        <v>29</v>
      </c>
      <c r="DG530" s="7">
        <v>40</v>
      </c>
      <c r="DH530" s="8">
        <v>0.95833333333333337</v>
      </c>
      <c r="DI530" s="8">
        <v>17</v>
      </c>
      <c r="DJ530" s="8">
        <v>24</v>
      </c>
      <c r="DK530" s="8">
        <v>0.37777777777777777</v>
      </c>
      <c r="DL530" s="8">
        <f t="shared" si="217"/>
        <v>0.53333333333333333</v>
      </c>
      <c r="DM530" s="8">
        <f t="shared" si="222"/>
        <v>0.45555555555555555</v>
      </c>
      <c r="DN530" s="8">
        <v>726.73076923076928</v>
      </c>
      <c r="DO530" s="8">
        <v>675.85</v>
      </c>
      <c r="DP530" s="8">
        <v>704.60869565217388</v>
      </c>
      <c r="DQ530" s="8">
        <v>742.47058823529414</v>
      </c>
      <c r="DR530" s="8">
        <v>642.95652173913038</v>
      </c>
      <c r="DS530" s="8">
        <v>685.25</v>
      </c>
      <c r="DT530" s="8">
        <v>695.60465116279067</v>
      </c>
      <c r="DU530" s="8">
        <f t="shared" si="223"/>
        <v>-15.739819004524861</v>
      </c>
      <c r="DV530" s="8">
        <f t="shared" si="223"/>
        <v>32.893478260869642</v>
      </c>
      <c r="DW530" s="8">
        <f t="shared" si="223"/>
        <v>19.358695652173878</v>
      </c>
      <c r="EB530" s="7">
        <v>0.9473684</v>
      </c>
      <c r="EC530" s="7">
        <v>0.93421050000000005</v>
      </c>
      <c r="ED530" s="7">
        <v>0.94078949999999995</v>
      </c>
      <c r="EE530" s="7">
        <v>435</v>
      </c>
      <c r="EF530" s="7">
        <v>440.08695652173901</v>
      </c>
      <c r="EG530" s="7">
        <v>437.54347826087002</v>
      </c>
      <c r="EH530" s="7">
        <v>5.0869565217391299</v>
      </c>
      <c r="EI530" s="7">
        <v>6.6742615693172899E-2</v>
      </c>
      <c r="EJ530" s="7">
        <v>9</v>
      </c>
      <c r="EK530">
        <v>49.9</v>
      </c>
      <c r="EL530">
        <v>36.812905345815892</v>
      </c>
      <c r="EM530">
        <v>40</v>
      </c>
      <c r="EN530">
        <v>-38.166666666666664</v>
      </c>
      <c r="EO530">
        <v>31.631559486619619</v>
      </c>
      <c r="EP530">
        <v>30</v>
      </c>
      <c r="EQ530">
        <v>0.5714285714285714</v>
      </c>
      <c r="ER530">
        <v>1.3074235807860262</v>
      </c>
      <c r="ES530" s="7">
        <v>0.85</v>
      </c>
      <c r="ET530" s="25">
        <v>364.48214285714283</v>
      </c>
      <c r="EU530" s="25">
        <v>430.36956521739131</v>
      </c>
      <c r="EV530" s="7">
        <v>0.96666666666666667</v>
      </c>
      <c r="EW530" s="7">
        <v>0.81666666666666665</v>
      </c>
      <c r="EX530" s="7">
        <v>0.89166666666666672</v>
      </c>
    </row>
    <row r="531" spans="1:154" x14ac:dyDescent="0.25">
      <c r="A531" s="5">
        <v>6012</v>
      </c>
      <c r="B531" s="7" t="s">
        <v>416</v>
      </c>
      <c r="C531" s="7" t="str">
        <f t="shared" si="230"/>
        <v>00</v>
      </c>
      <c r="D531" s="7">
        <f t="shared" si="231"/>
        <v>1900</v>
      </c>
      <c r="E531" s="7">
        <f t="shared" si="232"/>
        <v>2000</v>
      </c>
      <c r="F531" s="7">
        <f t="shared" si="233"/>
        <v>19</v>
      </c>
      <c r="G531" s="7" t="s">
        <v>447</v>
      </c>
      <c r="H531" s="7">
        <f t="shared" si="228"/>
        <v>1</v>
      </c>
      <c r="I531" s="7"/>
      <c r="J531" s="7" t="s">
        <v>470</v>
      </c>
      <c r="K531" s="7">
        <f t="shared" si="239"/>
        <v>1</v>
      </c>
      <c r="L531" s="7">
        <v>12</v>
      </c>
      <c r="M531" s="7" t="s">
        <v>495</v>
      </c>
      <c r="N531" s="7">
        <f t="shared" si="229"/>
        <v>1</v>
      </c>
      <c r="O531" s="7" t="s">
        <v>494</v>
      </c>
      <c r="P531" s="7">
        <f t="shared" si="237"/>
        <v>0</v>
      </c>
      <c r="Q531" s="7" t="s">
        <v>495</v>
      </c>
      <c r="R531" s="7">
        <f t="shared" ref="R531:R547" si="240">IF(Q531="לא",0,1)</f>
        <v>1</v>
      </c>
      <c r="S531" s="7" t="s">
        <v>501</v>
      </c>
      <c r="T531" s="7">
        <f t="shared" ref="T531:T562" si="241">IF(ISNUMBER(SEARCH("טוראי",S531)),1,2)</f>
        <v>1</v>
      </c>
      <c r="U531" s="7" t="s">
        <v>506</v>
      </c>
      <c r="V531" s="25">
        <v>56</v>
      </c>
      <c r="W531" s="25">
        <v>80</v>
      </c>
      <c r="X531" s="25">
        <v>29</v>
      </c>
      <c r="Y531" s="7">
        <f t="shared" si="238"/>
        <v>4</v>
      </c>
      <c r="Z531" s="7" t="s">
        <v>514</v>
      </c>
      <c r="AA531" s="7">
        <f t="shared" si="224"/>
        <v>6</v>
      </c>
      <c r="AB531" s="7">
        <v>13</v>
      </c>
      <c r="AC531" s="7">
        <v>1</v>
      </c>
      <c r="AD531" s="7">
        <v>0</v>
      </c>
      <c r="AE531" s="7">
        <v>15.789473684210527</v>
      </c>
      <c r="AF531" s="7">
        <v>1</v>
      </c>
      <c r="AG531" s="7">
        <v>0</v>
      </c>
      <c r="AH531" s="7">
        <v>5.8333333333333339</v>
      </c>
      <c r="AI531" s="7">
        <v>9</v>
      </c>
      <c r="AJ531" s="7">
        <v>0</v>
      </c>
      <c r="AK531" s="7">
        <v>2</v>
      </c>
      <c r="AL531" s="7">
        <v>19</v>
      </c>
      <c r="AM531" s="7">
        <v>26</v>
      </c>
      <c r="AN531" s="7">
        <v>23</v>
      </c>
      <c r="AO531" s="7">
        <v>36</v>
      </c>
      <c r="AP531" s="7">
        <v>30</v>
      </c>
      <c r="AQ531" s="7">
        <v>20</v>
      </c>
      <c r="AR531" s="7">
        <v>42</v>
      </c>
      <c r="AS531" s="7">
        <v>1</v>
      </c>
      <c r="AT531" s="8">
        <v>24</v>
      </c>
      <c r="AU531" s="8">
        <v>25</v>
      </c>
      <c r="AV531" s="8">
        <v>0.53333333333333333</v>
      </c>
      <c r="AW531" s="8">
        <v>0.55555555555555558</v>
      </c>
      <c r="AX531" s="8">
        <v>0.5444444444444444</v>
      </c>
      <c r="AY531" s="8">
        <v>727.71428571428567</v>
      </c>
      <c r="AZ531" s="8">
        <v>643.5</v>
      </c>
      <c r="BA531" s="8">
        <v>686.63414634146341</v>
      </c>
      <c r="BB531" s="8">
        <v>653.26086956521738</v>
      </c>
      <c r="BC531" s="8">
        <v>745</v>
      </c>
      <c r="BD531" s="8">
        <v>701.04166666666663</v>
      </c>
      <c r="BE531" s="8">
        <v>694.40449438202245</v>
      </c>
      <c r="BF531" s="8">
        <v>74.453416149068289</v>
      </c>
      <c r="BG531" s="8">
        <v>-101.5</v>
      </c>
      <c r="BH531" s="8">
        <v>-14.407520325203222</v>
      </c>
      <c r="BM531" s="7">
        <v>0.9736842</v>
      </c>
      <c r="BN531" s="7">
        <v>0.96052630000000006</v>
      </c>
      <c r="BO531" s="7">
        <v>0.96710529999999995</v>
      </c>
      <c r="BP531" s="7">
        <v>457.430555555556</v>
      </c>
      <c r="BQ531" s="7">
        <v>448.76388888888903</v>
      </c>
      <c r="BR531" s="7">
        <v>453.097222222222</v>
      </c>
      <c r="BS531" s="7">
        <v>-8.6666666666666305</v>
      </c>
      <c r="BT531" s="7">
        <v>5.0291028247084597E-2</v>
      </c>
      <c r="BU531" s="7">
        <v>5</v>
      </c>
      <c r="BV531" s="39">
        <v>34.201388888888914</v>
      </c>
      <c r="BW531" s="39">
        <v>24.563613206326142</v>
      </c>
      <c r="BX531" s="39">
        <v>32</v>
      </c>
      <c r="BY531" s="39">
        <v>-45.675135501354987</v>
      </c>
      <c r="BZ531" s="39">
        <v>35.635723909587988</v>
      </c>
      <c r="CA531" s="39">
        <v>41</v>
      </c>
      <c r="CB531">
        <v>0.43835616438356162</v>
      </c>
      <c r="CC531">
        <v>0.7487966595714709</v>
      </c>
      <c r="CD531" s="7">
        <v>0.90833333333333333</v>
      </c>
      <c r="CE531" s="25">
        <v>351.96610169491527</v>
      </c>
      <c r="CF531" s="25">
        <v>439.42</v>
      </c>
      <c r="CG531" s="7">
        <v>0.98333333333333328</v>
      </c>
      <c r="CH531" s="7">
        <v>0.8666666666666667</v>
      </c>
      <c r="CI531" s="7">
        <v>0.92500000000000004</v>
      </c>
      <c r="CJ531" s="8">
        <v>3</v>
      </c>
      <c r="CK531" s="8" t="s">
        <v>504</v>
      </c>
      <c r="CL531" s="8">
        <f t="shared" si="234"/>
        <v>3</v>
      </c>
      <c r="CM531" s="8" t="s">
        <v>634</v>
      </c>
      <c r="CN531" s="8">
        <v>0</v>
      </c>
      <c r="CO531" s="8" t="s">
        <v>631</v>
      </c>
      <c r="CP531" s="8">
        <v>2</v>
      </c>
      <c r="CQ531" s="7" t="s">
        <v>637</v>
      </c>
      <c r="CR531" s="7">
        <v>1</v>
      </c>
      <c r="CS531" s="7">
        <v>12</v>
      </c>
      <c r="CT531" s="7">
        <v>3</v>
      </c>
      <c r="CU531" s="8">
        <v>0</v>
      </c>
      <c r="CV531" s="8">
        <v>0</v>
      </c>
      <c r="CW531" s="7">
        <v>13</v>
      </c>
      <c r="CX531" s="7">
        <f t="shared" si="235"/>
        <v>0</v>
      </c>
      <c r="CY531" s="7">
        <f t="shared" si="236"/>
        <v>0</v>
      </c>
      <c r="CZ531" s="7">
        <v>0</v>
      </c>
      <c r="DA531" s="7">
        <v>0</v>
      </c>
      <c r="DB531" s="7">
        <v>7</v>
      </c>
      <c r="DC531" s="7">
        <v>6</v>
      </c>
      <c r="DD531" s="7">
        <v>0</v>
      </c>
      <c r="DE531" s="7">
        <v>28</v>
      </c>
      <c r="DF531" s="8">
        <v>14</v>
      </c>
      <c r="DG531" s="7">
        <v>40</v>
      </c>
      <c r="DH531" s="8">
        <v>0.95833333333333337</v>
      </c>
      <c r="DI531" s="8">
        <v>19</v>
      </c>
      <c r="DJ531" s="8">
        <v>33</v>
      </c>
      <c r="DK531" s="8">
        <v>0.42222222222222222</v>
      </c>
      <c r="DL531" s="8">
        <f t="shared" si="217"/>
        <v>0.73333333333333328</v>
      </c>
      <c r="DM531" s="8">
        <f t="shared" si="222"/>
        <v>0.57777777777777772</v>
      </c>
      <c r="DN531" s="8">
        <v>526</v>
      </c>
      <c r="DO531" s="8">
        <v>763.09090909090912</v>
      </c>
      <c r="DP531" s="8">
        <v>596.48648648648646</v>
      </c>
      <c r="DQ531" s="8">
        <v>696.21052631578948</v>
      </c>
      <c r="DR531" s="8">
        <v>524.125</v>
      </c>
      <c r="DS531" s="8">
        <v>588.23529411764707</v>
      </c>
      <c r="DT531" s="8">
        <v>591.7045454545455</v>
      </c>
      <c r="DU531" s="8">
        <f t="shared" si="223"/>
        <v>-170.21052631578948</v>
      </c>
      <c r="DV531" s="8">
        <f t="shared" si="223"/>
        <v>238.96590909090912</v>
      </c>
      <c r="DW531" s="8">
        <f t="shared" si="223"/>
        <v>8.2511923688393836</v>
      </c>
      <c r="EB531" s="7">
        <v>0.93421050000000005</v>
      </c>
      <c r="EC531" s="7">
        <v>0.96052630000000006</v>
      </c>
      <c r="ED531" s="7">
        <v>0.9473684</v>
      </c>
      <c r="EE531" s="7">
        <v>428.40579710144902</v>
      </c>
      <c r="EF531" s="7">
        <v>428.125</v>
      </c>
      <c r="EG531" s="7">
        <v>428.26241134751803</v>
      </c>
      <c r="EH531" s="7">
        <v>-0.28079710144925202</v>
      </c>
      <c r="EI531" s="7">
        <v>6.9315982186993197E-2</v>
      </c>
      <c r="EJ531" s="7">
        <v>7</v>
      </c>
      <c r="EK531">
        <v>38.477695820161593</v>
      </c>
      <c r="EL531">
        <v>24.422023666635432</v>
      </c>
      <c r="EM531">
        <v>39</v>
      </c>
      <c r="EN531">
        <v>-45.314611872146102</v>
      </c>
      <c r="EO531">
        <v>35.521527119324269</v>
      </c>
      <c r="EP531">
        <v>30</v>
      </c>
      <c r="EQ531">
        <v>0.56521739130434778</v>
      </c>
      <c r="ER531">
        <v>0.8491233672865901</v>
      </c>
      <c r="ES531" s="7">
        <v>0.90833333333333333</v>
      </c>
      <c r="ET531" s="25">
        <v>344.5344827586207</v>
      </c>
      <c r="EU531" s="25">
        <v>429.15686274509807</v>
      </c>
      <c r="EV531" s="7">
        <v>1</v>
      </c>
      <c r="EW531" s="7">
        <v>0.8666666666666667</v>
      </c>
      <c r="EX531" s="7">
        <v>0.93333333333333335</v>
      </c>
    </row>
    <row r="532" spans="1:154" x14ac:dyDescent="0.25">
      <c r="A532" s="5">
        <v>6013</v>
      </c>
      <c r="B532" s="7" t="s">
        <v>417</v>
      </c>
      <c r="C532" s="7" t="str">
        <f t="shared" si="230"/>
        <v>99</v>
      </c>
      <c r="D532" s="7">
        <f t="shared" si="231"/>
        <v>1999</v>
      </c>
      <c r="E532" s="7">
        <f t="shared" si="232"/>
        <v>1999</v>
      </c>
      <c r="F532" s="7">
        <f t="shared" si="233"/>
        <v>20</v>
      </c>
      <c r="G532" s="7" t="s">
        <v>447</v>
      </c>
      <c r="H532" s="7">
        <f t="shared" si="228"/>
        <v>1</v>
      </c>
      <c r="I532" s="7"/>
      <c r="J532" s="7" t="s">
        <v>470</v>
      </c>
      <c r="K532" s="7">
        <f t="shared" si="239"/>
        <v>1</v>
      </c>
      <c r="L532" s="7">
        <v>12</v>
      </c>
      <c r="M532" s="7" t="s">
        <v>494</v>
      </c>
      <c r="N532" s="7">
        <f t="shared" si="229"/>
        <v>0</v>
      </c>
      <c r="O532" s="7" t="s">
        <v>494</v>
      </c>
      <c r="P532" s="7">
        <f t="shared" si="237"/>
        <v>0</v>
      </c>
      <c r="Q532" s="7" t="s">
        <v>494</v>
      </c>
      <c r="R532" s="7">
        <f t="shared" si="240"/>
        <v>0</v>
      </c>
      <c r="S532" s="7" t="s">
        <v>501</v>
      </c>
      <c r="T532" s="7">
        <f t="shared" si="241"/>
        <v>1</v>
      </c>
      <c r="U532" s="7" t="s">
        <v>504</v>
      </c>
      <c r="V532" s="25">
        <v>49</v>
      </c>
      <c r="W532" s="25">
        <v>30</v>
      </c>
      <c r="X532" s="25">
        <v>28</v>
      </c>
      <c r="Y532" s="7">
        <f t="shared" si="238"/>
        <v>3</v>
      </c>
      <c r="Z532" s="7" t="s">
        <v>514</v>
      </c>
      <c r="AA532" s="7">
        <f t="shared" si="224"/>
        <v>6</v>
      </c>
      <c r="AB532" s="7">
        <v>5</v>
      </c>
      <c r="AC532" s="7">
        <v>0</v>
      </c>
      <c r="AD532" s="7">
        <v>9</v>
      </c>
      <c r="AE532" s="7">
        <v>0</v>
      </c>
      <c r="AF532" s="7">
        <v>0</v>
      </c>
      <c r="AG532" s="7">
        <v>0</v>
      </c>
      <c r="AH532" s="7">
        <v>0</v>
      </c>
      <c r="AI532" s="7">
        <v>0</v>
      </c>
      <c r="AJ532" s="7">
        <v>0</v>
      </c>
      <c r="AK532" s="7">
        <v>1</v>
      </c>
      <c r="AL532" s="7">
        <v>11</v>
      </c>
      <c r="AM532" s="7">
        <v>30</v>
      </c>
      <c r="AN532" s="7">
        <v>28</v>
      </c>
      <c r="AO532" s="7">
        <v>40</v>
      </c>
      <c r="AP532" s="7">
        <v>45</v>
      </c>
      <c r="AQ532" s="7">
        <v>19</v>
      </c>
      <c r="AR532" s="7">
        <v>30</v>
      </c>
      <c r="AS532" s="7">
        <v>1</v>
      </c>
      <c r="AT532" s="8">
        <v>18</v>
      </c>
      <c r="AU532" s="8">
        <v>24</v>
      </c>
      <c r="AV532" s="8">
        <v>0.4</v>
      </c>
      <c r="AW532" s="8">
        <v>0.53333333333333333</v>
      </c>
      <c r="AX532" s="8">
        <v>0.46666666666666667</v>
      </c>
      <c r="AY532" s="8">
        <v>676.75</v>
      </c>
      <c r="AZ532" s="8">
        <v>702.05</v>
      </c>
      <c r="BA532" s="8">
        <v>688.25</v>
      </c>
      <c r="BB532" s="8">
        <v>837</v>
      </c>
      <c r="BC532" s="8">
        <v>744.16666666666663</v>
      </c>
      <c r="BD532" s="8">
        <v>781.3</v>
      </c>
      <c r="BE532" s="8">
        <v>732.55952380952385</v>
      </c>
      <c r="BF532" s="8">
        <v>-160.25</v>
      </c>
      <c r="BG532" s="8">
        <v>-42.116666666666674</v>
      </c>
      <c r="BH532" s="8">
        <v>-93.049999999999955</v>
      </c>
      <c r="BM532" s="7">
        <v>0.9736842</v>
      </c>
      <c r="BN532" s="7">
        <v>0.98684210000000006</v>
      </c>
      <c r="BO532" s="7">
        <v>0.9802632</v>
      </c>
      <c r="BP532" s="7">
        <v>477.54166666666703</v>
      </c>
      <c r="BQ532" s="7">
        <v>496.37837837837799</v>
      </c>
      <c r="BR532" s="7">
        <v>487.08904109589002</v>
      </c>
      <c r="BS532" s="7">
        <v>18.8367117117117</v>
      </c>
      <c r="BT532" s="7">
        <v>4.8747104877827498E-2</v>
      </c>
      <c r="BU532" s="7">
        <v>3</v>
      </c>
      <c r="BV532" s="39">
        <v>53.58666666666668</v>
      </c>
      <c r="BW532" s="39">
        <v>30.052380937290089</v>
      </c>
      <c r="BX532" s="39">
        <v>50</v>
      </c>
      <c r="BY532" s="39">
        <v>-53.306060606060605</v>
      </c>
      <c r="BZ532" s="39">
        <v>26.949332624865178</v>
      </c>
      <c r="CA532" s="39">
        <v>22</v>
      </c>
      <c r="CB532">
        <v>0.69444444444444442</v>
      </c>
      <c r="CC532">
        <v>1.0052640554829178</v>
      </c>
      <c r="CD532" s="7">
        <v>0.95</v>
      </c>
      <c r="CE532" s="25">
        <v>439.05</v>
      </c>
      <c r="CF532" s="25">
        <v>508.25925925925924</v>
      </c>
      <c r="CG532" s="7">
        <v>1</v>
      </c>
      <c r="CH532" s="7">
        <v>0.91666666666666663</v>
      </c>
      <c r="CI532" s="7">
        <v>0.95833333333333337</v>
      </c>
      <c r="CJ532" s="8">
        <v>3</v>
      </c>
      <c r="CK532" s="8" t="s">
        <v>507</v>
      </c>
      <c r="CL532" s="8">
        <f t="shared" si="234"/>
        <v>2</v>
      </c>
      <c r="CM532" s="8" t="s">
        <v>639</v>
      </c>
      <c r="CN532" s="8">
        <v>1</v>
      </c>
      <c r="CO532" s="8" t="s">
        <v>640</v>
      </c>
      <c r="CP532" s="8">
        <v>3</v>
      </c>
      <c r="CQ532" s="7" t="s">
        <v>637</v>
      </c>
      <c r="CR532" s="7">
        <v>1</v>
      </c>
      <c r="CS532" s="7">
        <v>11</v>
      </c>
      <c r="CT532" s="7">
        <v>2</v>
      </c>
      <c r="CU532" s="9"/>
      <c r="CV532" s="8">
        <v>0</v>
      </c>
      <c r="CW532" s="7">
        <v>5</v>
      </c>
      <c r="CX532" s="7">
        <f t="shared" si="235"/>
        <v>0</v>
      </c>
      <c r="CY532" s="7">
        <f t="shared" si="236"/>
        <v>0</v>
      </c>
      <c r="CZ532" s="7">
        <v>2</v>
      </c>
      <c r="DA532" s="7">
        <v>0</v>
      </c>
      <c r="DB532" s="7">
        <v>1</v>
      </c>
      <c r="DC532" s="7">
        <v>2</v>
      </c>
      <c r="DD532" s="7">
        <v>1</v>
      </c>
      <c r="DE532" s="7">
        <v>9</v>
      </c>
      <c r="DF532" s="8">
        <v>23</v>
      </c>
      <c r="DG532" s="7">
        <v>37</v>
      </c>
      <c r="DH532" s="8">
        <v>0.95833333333333337</v>
      </c>
      <c r="DI532" s="8">
        <v>17</v>
      </c>
      <c r="DJ532" s="8">
        <v>25</v>
      </c>
      <c r="DK532" s="8">
        <v>0.37777777777777777</v>
      </c>
      <c r="DL532" s="8">
        <f t="shared" si="217"/>
        <v>0.55555555555555558</v>
      </c>
      <c r="DM532" s="8">
        <f t="shared" si="222"/>
        <v>0.46666666666666667</v>
      </c>
      <c r="DN532" s="8">
        <v>640.88461538461536</v>
      </c>
      <c r="DO532" s="8">
        <v>744.42105263157896</v>
      </c>
      <c r="DP532" s="8">
        <v>684.6</v>
      </c>
      <c r="DQ532" s="8">
        <v>823.52941176470586</v>
      </c>
      <c r="DR532" s="8">
        <v>684.79166666666663</v>
      </c>
      <c r="DS532" s="8">
        <v>742.31707317073176</v>
      </c>
      <c r="DT532" s="8">
        <v>712.11627906976742</v>
      </c>
      <c r="DU532" s="8">
        <f t="shared" si="223"/>
        <v>-182.6447963800905</v>
      </c>
      <c r="DV532" s="8">
        <f t="shared" si="223"/>
        <v>59.629385964912331</v>
      </c>
      <c r="DW532" s="8">
        <f t="shared" si="223"/>
        <v>-57.717073170731737</v>
      </c>
      <c r="EB532" s="7">
        <v>0.9736842</v>
      </c>
      <c r="EC532" s="7">
        <v>0.9736842</v>
      </c>
      <c r="ED532" s="7">
        <v>0.9736842</v>
      </c>
      <c r="EE532" s="7">
        <v>543.47222222222194</v>
      </c>
      <c r="EF532" s="7">
        <v>526.41095890410998</v>
      </c>
      <c r="EG532" s="7">
        <v>534.88275862068997</v>
      </c>
      <c r="EH532" s="7">
        <v>-17.061263318112498</v>
      </c>
      <c r="EI532" s="7">
        <v>9.7614673853934297E-2</v>
      </c>
      <c r="EJ532" s="7">
        <v>4</v>
      </c>
      <c r="EK532">
        <v>66.940690690690587</v>
      </c>
      <c r="EL532">
        <v>39.570485244297274</v>
      </c>
      <c r="EM532">
        <v>36</v>
      </c>
      <c r="EN532">
        <v>-108.44594594594605</v>
      </c>
      <c r="EO532">
        <v>138.08269719156024</v>
      </c>
      <c r="EP532">
        <v>37</v>
      </c>
      <c r="EQ532">
        <v>0.49315068493150682</v>
      </c>
      <c r="ER532">
        <v>0.61727241259951382</v>
      </c>
      <c r="ES532" s="7">
        <v>0.94166666666666665</v>
      </c>
      <c r="ET532" s="25">
        <v>490.17857142857144</v>
      </c>
      <c r="EU532" s="25">
        <v>569.73684210526312</v>
      </c>
      <c r="EV532" s="7">
        <v>0.95</v>
      </c>
      <c r="EW532" s="7">
        <v>0.96666666666666667</v>
      </c>
      <c r="EX532" s="7">
        <v>0.95833333333333337</v>
      </c>
    </row>
    <row r="533" spans="1:154" x14ac:dyDescent="0.25">
      <c r="A533" s="5">
        <v>6014</v>
      </c>
      <c r="B533" s="7" t="s">
        <v>380</v>
      </c>
      <c r="C533" s="7" t="str">
        <f t="shared" si="230"/>
        <v>00</v>
      </c>
      <c r="D533" s="7">
        <f t="shared" si="231"/>
        <v>1900</v>
      </c>
      <c r="E533" s="7">
        <f t="shared" si="232"/>
        <v>2000</v>
      </c>
      <c r="F533" s="7">
        <f t="shared" si="233"/>
        <v>19</v>
      </c>
      <c r="G533" s="7" t="s">
        <v>447</v>
      </c>
      <c r="H533" s="7">
        <f t="shared" si="228"/>
        <v>1</v>
      </c>
      <c r="I533" s="7"/>
      <c r="J533" s="7" t="s">
        <v>470</v>
      </c>
      <c r="K533" s="7">
        <f t="shared" si="239"/>
        <v>1</v>
      </c>
      <c r="L533" s="7">
        <v>12</v>
      </c>
      <c r="M533" s="7" t="s">
        <v>495</v>
      </c>
      <c r="N533" s="7">
        <f t="shared" si="229"/>
        <v>1</v>
      </c>
      <c r="O533" s="7" t="s">
        <v>494</v>
      </c>
      <c r="P533" s="7">
        <f t="shared" si="237"/>
        <v>0</v>
      </c>
      <c r="Q533" s="7" t="s">
        <v>494</v>
      </c>
      <c r="R533" s="7">
        <f t="shared" si="240"/>
        <v>0</v>
      </c>
      <c r="S533" s="7" t="s">
        <v>501</v>
      </c>
      <c r="T533" s="7">
        <f t="shared" si="241"/>
        <v>1</v>
      </c>
      <c r="U533" s="7" t="s">
        <v>506</v>
      </c>
      <c r="V533" s="25">
        <v>56</v>
      </c>
      <c r="W533" s="25">
        <v>70</v>
      </c>
      <c r="X533" s="25">
        <v>34</v>
      </c>
      <c r="Y533" s="7">
        <f t="shared" si="238"/>
        <v>4</v>
      </c>
      <c r="Z533" s="7" t="s">
        <v>514</v>
      </c>
      <c r="AA533" s="7">
        <f t="shared" si="224"/>
        <v>6</v>
      </c>
      <c r="AB533" s="7">
        <v>1</v>
      </c>
      <c r="AC533" s="7">
        <v>0</v>
      </c>
      <c r="AD533" s="7">
        <v>9</v>
      </c>
      <c r="AE533" s="7">
        <v>0</v>
      </c>
      <c r="AF533" s="7">
        <v>0</v>
      </c>
      <c r="AG533" s="7">
        <v>0</v>
      </c>
      <c r="AH533" s="7">
        <v>0</v>
      </c>
      <c r="AI533" s="7">
        <v>0</v>
      </c>
      <c r="AJ533" s="7">
        <v>0</v>
      </c>
      <c r="AK533" s="7">
        <v>1</v>
      </c>
      <c r="AL533" s="7">
        <v>4</v>
      </c>
      <c r="AM533" s="7">
        <v>34</v>
      </c>
      <c r="AN533" s="7">
        <v>33</v>
      </c>
      <c r="AO533" s="7">
        <v>39</v>
      </c>
      <c r="AP533" s="7">
        <v>38</v>
      </c>
      <c r="AQ533" s="7">
        <v>14</v>
      </c>
      <c r="AR533" s="7">
        <v>30</v>
      </c>
      <c r="AS533" s="7">
        <v>0.95833333333333337</v>
      </c>
      <c r="AT533" s="8">
        <v>24</v>
      </c>
      <c r="AU533" s="8">
        <v>17</v>
      </c>
      <c r="AV533" s="8">
        <v>0.53333333333333333</v>
      </c>
      <c r="AW533" s="8">
        <v>0.37777777777777777</v>
      </c>
      <c r="AX533" s="8">
        <v>0.45555555555555555</v>
      </c>
      <c r="AY533" s="8">
        <v>552.66666666666663</v>
      </c>
      <c r="AZ533" s="8">
        <v>534.53571428571433</v>
      </c>
      <c r="BA533" s="8">
        <v>542.30612244897964</v>
      </c>
      <c r="BB533" s="8">
        <v>482.66666666666669</v>
      </c>
      <c r="BC533" s="8">
        <v>489.76470588235293</v>
      </c>
      <c r="BD533" s="8">
        <v>485.60975609756099</v>
      </c>
      <c r="BE533" s="8">
        <v>516.47777777777776</v>
      </c>
      <c r="BF533" s="8">
        <v>69.999999999999943</v>
      </c>
      <c r="BG533" s="8">
        <v>44.771008403361407</v>
      </c>
      <c r="BH533" s="8">
        <v>56.696366351418646</v>
      </c>
      <c r="BI533" s="7">
        <v>520</v>
      </c>
      <c r="BJ533" s="7">
        <v>514</v>
      </c>
      <c r="BK533" s="7">
        <v>2374.5666666666666</v>
      </c>
      <c r="BL533" s="7">
        <v>2330.5</v>
      </c>
      <c r="BM533" s="7">
        <v>0.84210529999999995</v>
      </c>
      <c r="BN533" s="7">
        <v>0.84210529999999995</v>
      </c>
      <c r="BO533" s="7">
        <v>0.84210529999999995</v>
      </c>
      <c r="BP533" s="7">
        <v>408.09523809523802</v>
      </c>
      <c r="BQ533" s="7">
        <v>407.23809523809501</v>
      </c>
      <c r="BR533" s="7">
        <v>407.66666666666703</v>
      </c>
      <c r="BS533" s="7">
        <v>-0.857142857142833</v>
      </c>
      <c r="BT533" s="7">
        <v>7.4586874172474699E-2</v>
      </c>
      <c r="BU533" s="7">
        <v>17</v>
      </c>
      <c r="BV533" s="39">
        <v>53.038095238095202</v>
      </c>
      <c r="BW533" s="39">
        <v>33.585115750879964</v>
      </c>
      <c r="BX533" s="39">
        <v>30</v>
      </c>
      <c r="BY533" s="39">
        <v>-53.438375350140092</v>
      </c>
      <c r="BZ533" s="39">
        <v>45.857016005787095</v>
      </c>
      <c r="CA533" s="39">
        <v>34</v>
      </c>
      <c r="CB533">
        <v>0.46875</v>
      </c>
      <c r="CC533">
        <v>0.99250950072074295</v>
      </c>
      <c r="CD533" s="7">
        <v>0.83333333333333337</v>
      </c>
      <c r="CE533" s="25">
        <v>346.55357142857144</v>
      </c>
      <c r="CF533" s="25">
        <v>416.93181818181819</v>
      </c>
      <c r="CG533" s="7">
        <v>0.93333333333333335</v>
      </c>
      <c r="CH533" s="7">
        <v>0.73333333333333328</v>
      </c>
      <c r="CI533" s="7">
        <v>0.83333333333333337</v>
      </c>
      <c r="CJ533" s="8">
        <v>3</v>
      </c>
      <c r="CK533" s="15" t="s">
        <v>504</v>
      </c>
      <c r="CL533" s="8">
        <f t="shared" si="234"/>
        <v>3</v>
      </c>
      <c r="CM533" s="15" t="s">
        <v>634</v>
      </c>
      <c r="CN533" s="8">
        <v>0</v>
      </c>
      <c r="CO533" s="15" t="s">
        <v>634</v>
      </c>
      <c r="CP533" s="8">
        <v>0</v>
      </c>
      <c r="CQ533" s="15" t="s">
        <v>636</v>
      </c>
      <c r="CR533" s="7">
        <v>2</v>
      </c>
      <c r="CS533" s="7">
        <v>10</v>
      </c>
      <c r="CT533" s="7">
        <v>0</v>
      </c>
      <c r="CU533" s="8">
        <v>9</v>
      </c>
      <c r="CV533" s="8">
        <v>3</v>
      </c>
      <c r="CW533" s="15">
        <v>0</v>
      </c>
      <c r="CX533" s="7">
        <f t="shared" si="235"/>
        <v>0</v>
      </c>
      <c r="CY533" s="7">
        <f t="shared" si="236"/>
        <v>0</v>
      </c>
      <c r="CZ533" s="7">
        <v>0</v>
      </c>
      <c r="DA533" s="7">
        <v>0</v>
      </c>
      <c r="DB533" s="7">
        <v>0</v>
      </c>
      <c r="DC533" s="7">
        <v>0</v>
      </c>
      <c r="DD533" s="7">
        <v>0</v>
      </c>
      <c r="DE533" s="7">
        <v>8</v>
      </c>
      <c r="DF533" s="8">
        <v>32</v>
      </c>
      <c r="DG533" s="7">
        <v>40</v>
      </c>
      <c r="DH533" s="8">
        <v>0.91666666666666663</v>
      </c>
      <c r="DI533" s="8">
        <v>24</v>
      </c>
      <c r="DJ533" s="8">
        <v>20</v>
      </c>
      <c r="DK533" s="8">
        <v>0.53333333333333333</v>
      </c>
      <c r="DL533" s="8">
        <f t="shared" si="217"/>
        <v>0.44444444444444442</v>
      </c>
      <c r="DM533" s="8">
        <f t="shared" si="222"/>
        <v>0.48888888888888887</v>
      </c>
      <c r="DN533" s="8">
        <v>656.66666666666663</v>
      </c>
      <c r="DO533" s="8">
        <v>582.75</v>
      </c>
      <c r="DP533" s="8">
        <v>617.24444444444441</v>
      </c>
      <c r="DQ533" s="8">
        <v>553.625</v>
      </c>
      <c r="DR533" s="8">
        <v>547.68421052631584</v>
      </c>
      <c r="DS533" s="8">
        <v>551</v>
      </c>
      <c r="DT533" s="8">
        <v>584.875</v>
      </c>
      <c r="DU533" s="8">
        <f t="shared" si="223"/>
        <v>103.04166666666663</v>
      </c>
      <c r="DV533" s="8">
        <f t="shared" si="223"/>
        <v>35.065789473684163</v>
      </c>
      <c r="DW533" s="8">
        <f t="shared" si="223"/>
        <v>66.244444444444412</v>
      </c>
      <c r="EB533" s="7">
        <v>0.96052630000000006</v>
      </c>
      <c r="EC533" s="7">
        <v>0.98684210000000006</v>
      </c>
      <c r="ED533" s="7">
        <v>0.9736842</v>
      </c>
      <c r="EE533" s="7">
        <v>450.94366197183098</v>
      </c>
      <c r="EF533" s="7">
        <v>435.27397260274</v>
      </c>
      <c r="EG533" s="7">
        <v>443</v>
      </c>
      <c r="EH533" s="7">
        <v>-15.6696893690913</v>
      </c>
      <c r="EI533" s="7">
        <v>4.1755776438993399E-2</v>
      </c>
      <c r="EJ533" s="7">
        <v>5</v>
      </c>
      <c r="EK533">
        <v>33.701201201201201</v>
      </c>
      <c r="EL533">
        <v>24.787367352079059</v>
      </c>
      <c r="EM533">
        <v>36</v>
      </c>
      <c r="EN533">
        <v>-70.743243243243299</v>
      </c>
      <c r="EO533">
        <v>59.94592157531239</v>
      </c>
      <c r="EP533">
        <v>37</v>
      </c>
      <c r="EQ533">
        <v>0.49315068493150682</v>
      </c>
      <c r="ER533">
        <v>0.47638756234744734</v>
      </c>
      <c r="ES533" s="7">
        <v>0.95833333333333337</v>
      </c>
      <c r="ET533" s="25">
        <v>392.32758620689657</v>
      </c>
      <c r="EU533" s="25">
        <v>462.80701754385967</v>
      </c>
      <c r="EV533" s="7">
        <v>1</v>
      </c>
      <c r="EW533" s="7">
        <v>0.95</v>
      </c>
      <c r="EX533" s="7">
        <v>0.97499999999999998</v>
      </c>
    </row>
    <row r="534" spans="1:154" x14ac:dyDescent="0.25">
      <c r="A534" s="5">
        <v>6015</v>
      </c>
      <c r="B534" s="7" t="s">
        <v>418</v>
      </c>
      <c r="C534" s="7" t="str">
        <f t="shared" si="230"/>
        <v>00</v>
      </c>
      <c r="D534" s="7">
        <f t="shared" si="231"/>
        <v>1900</v>
      </c>
      <c r="E534" s="7">
        <f t="shared" si="232"/>
        <v>2000</v>
      </c>
      <c r="F534" s="7">
        <f t="shared" si="233"/>
        <v>19</v>
      </c>
      <c r="G534" s="7" t="s">
        <v>447</v>
      </c>
      <c r="H534" s="7">
        <f t="shared" si="228"/>
        <v>1</v>
      </c>
      <c r="I534" s="7"/>
      <c r="J534" s="7" t="s">
        <v>470</v>
      </c>
      <c r="K534" s="7">
        <f t="shared" si="239"/>
        <v>1</v>
      </c>
      <c r="L534" s="7">
        <v>12</v>
      </c>
      <c r="M534" s="7" t="s">
        <v>495</v>
      </c>
      <c r="N534" s="7">
        <f t="shared" si="229"/>
        <v>1</v>
      </c>
      <c r="O534" s="7" t="s">
        <v>494</v>
      </c>
      <c r="P534" s="7">
        <f t="shared" si="237"/>
        <v>0</v>
      </c>
      <c r="Q534" s="7" t="s">
        <v>494</v>
      </c>
      <c r="R534" s="7">
        <f t="shared" si="240"/>
        <v>0</v>
      </c>
      <c r="S534" s="7" t="s">
        <v>501</v>
      </c>
      <c r="T534" s="7">
        <f t="shared" si="241"/>
        <v>1</v>
      </c>
      <c r="U534" s="7" t="s">
        <v>504</v>
      </c>
      <c r="V534" s="25">
        <v>53</v>
      </c>
      <c r="W534" s="25">
        <v>50</v>
      </c>
      <c r="X534" s="25">
        <v>31</v>
      </c>
      <c r="Y534" s="7">
        <f t="shared" si="238"/>
        <v>3</v>
      </c>
      <c r="Z534" s="7" t="s">
        <v>513</v>
      </c>
      <c r="AA534" s="7">
        <f t="shared" si="224"/>
        <v>5</v>
      </c>
      <c r="AB534" s="7">
        <v>1</v>
      </c>
      <c r="AC534" s="7">
        <v>0</v>
      </c>
      <c r="AD534" s="7">
        <v>9</v>
      </c>
      <c r="AE534" s="7">
        <v>0</v>
      </c>
      <c r="AF534" s="7">
        <v>0</v>
      </c>
      <c r="AG534" s="7">
        <v>0</v>
      </c>
      <c r="AH534" s="7">
        <v>0</v>
      </c>
      <c r="AI534" s="7">
        <v>0</v>
      </c>
      <c r="AJ534" s="7">
        <v>0</v>
      </c>
      <c r="AK534" s="7">
        <v>2</v>
      </c>
      <c r="AL534" s="7">
        <v>3</v>
      </c>
      <c r="AM534" s="7">
        <v>34</v>
      </c>
      <c r="AN534" s="7">
        <v>32</v>
      </c>
      <c r="AO534" s="7">
        <v>41</v>
      </c>
      <c r="AP534" s="7">
        <v>35</v>
      </c>
      <c r="AQ534" s="7">
        <v>8</v>
      </c>
      <c r="AR534" s="7">
        <v>40</v>
      </c>
      <c r="AS534" s="7">
        <v>0.91666666666666663</v>
      </c>
      <c r="AT534" s="8">
        <v>23</v>
      </c>
      <c r="AU534" s="8">
        <v>27</v>
      </c>
      <c r="AV534" s="8">
        <v>0.51111111111111107</v>
      </c>
      <c r="AW534" s="8">
        <v>0.6</v>
      </c>
      <c r="AX534" s="8">
        <v>0.55555555555555558</v>
      </c>
      <c r="AY534" s="8">
        <v>825.81818181818187</v>
      </c>
      <c r="AZ534" s="8">
        <v>832.33333333333337</v>
      </c>
      <c r="BA534" s="8">
        <v>828.75</v>
      </c>
      <c r="BB534" s="8">
        <v>804.8</v>
      </c>
      <c r="BC534" s="8">
        <v>815.37037037037032</v>
      </c>
      <c r="BD534" s="8">
        <v>810.87234042553189</v>
      </c>
      <c r="BE534" s="8">
        <v>819.09195402298849</v>
      </c>
      <c r="BF534" s="8">
        <v>21.018181818181915</v>
      </c>
      <c r="BG534" s="8">
        <v>16.962962962963047</v>
      </c>
      <c r="BH534" s="8">
        <v>17.877659574468112</v>
      </c>
      <c r="BM534" s="7">
        <v>1</v>
      </c>
      <c r="BN534" s="7">
        <v>1</v>
      </c>
      <c r="BO534" s="7">
        <v>1</v>
      </c>
      <c r="BP534" s="7">
        <v>485.652777777778</v>
      </c>
      <c r="BQ534" s="7">
        <v>500.85135135135101</v>
      </c>
      <c r="BR534" s="7">
        <v>493.35616438356197</v>
      </c>
      <c r="BS534" s="7">
        <v>15.198573573573601</v>
      </c>
      <c r="BT534" s="7">
        <v>8.2344687274321204E-2</v>
      </c>
      <c r="BU534" s="7">
        <v>3</v>
      </c>
      <c r="BV534" s="39">
        <v>47.381963596249257</v>
      </c>
      <c r="BW534" s="39">
        <v>34.820883975707048</v>
      </c>
      <c r="BX534" s="39">
        <v>49</v>
      </c>
      <c r="BY534" s="39">
        <v>-69.456340956340995</v>
      </c>
      <c r="BZ534" s="39">
        <v>56.316256179358753</v>
      </c>
      <c r="CA534" s="39">
        <v>26</v>
      </c>
      <c r="CB534">
        <v>0.65333333333333332</v>
      </c>
      <c r="CC534">
        <v>0.68218341110184177</v>
      </c>
      <c r="CD534" s="7">
        <v>0.95</v>
      </c>
      <c r="CE534" s="25">
        <v>363.07017543859649</v>
      </c>
      <c r="CF534" s="25">
        <v>437.21052631578948</v>
      </c>
      <c r="CG534" s="7">
        <v>0.96666666666666667</v>
      </c>
      <c r="CH534" s="7">
        <v>0.95</v>
      </c>
      <c r="CI534" s="7">
        <v>0.95833333333333337</v>
      </c>
      <c r="CJ534" s="8">
        <v>3</v>
      </c>
      <c r="CK534" s="8" t="s">
        <v>507</v>
      </c>
      <c r="CL534" s="8">
        <f t="shared" si="234"/>
        <v>2</v>
      </c>
      <c r="CM534" s="8" t="s">
        <v>639</v>
      </c>
      <c r="CN534" s="8">
        <v>1</v>
      </c>
      <c r="CO534" s="8" t="s">
        <v>634</v>
      </c>
      <c r="CP534" s="8">
        <v>0</v>
      </c>
      <c r="CQ534" s="7" t="s">
        <v>642</v>
      </c>
      <c r="CR534" s="7">
        <v>3</v>
      </c>
      <c r="CS534" s="7">
        <v>5</v>
      </c>
      <c r="CT534" s="7">
        <v>0</v>
      </c>
      <c r="CU534" s="8">
        <v>9</v>
      </c>
      <c r="CV534" s="8">
        <v>6</v>
      </c>
      <c r="CW534" s="7">
        <v>8</v>
      </c>
      <c r="CX534" s="7">
        <f t="shared" si="235"/>
        <v>0</v>
      </c>
      <c r="CY534" s="7">
        <f t="shared" si="236"/>
        <v>0</v>
      </c>
      <c r="CZ534" s="7">
        <v>0</v>
      </c>
      <c r="DA534" s="7">
        <v>0</v>
      </c>
      <c r="DB534" s="7">
        <v>0</v>
      </c>
      <c r="DC534" s="7">
        <v>8</v>
      </c>
      <c r="DD534" s="7">
        <v>0</v>
      </c>
      <c r="DE534" s="7">
        <v>16</v>
      </c>
      <c r="DF534" s="8">
        <v>21</v>
      </c>
      <c r="DG534" s="7">
        <v>33</v>
      </c>
      <c r="DH534" s="8">
        <v>0.91666666666666663</v>
      </c>
      <c r="DI534" s="8">
        <v>17</v>
      </c>
      <c r="DJ534" s="8">
        <v>27</v>
      </c>
      <c r="DK534" s="8">
        <v>0.37777777777777777</v>
      </c>
      <c r="DL534" s="8">
        <f t="shared" si="217"/>
        <v>0.6</v>
      </c>
      <c r="DM534" s="8">
        <f t="shared" si="222"/>
        <v>0.48888888888888887</v>
      </c>
      <c r="DN534" s="8">
        <v>598.22222222222217</v>
      </c>
      <c r="DO534" s="8">
        <v>648.55555555555554</v>
      </c>
      <c r="DP534" s="8">
        <v>618.35555555555561</v>
      </c>
      <c r="DQ534" s="8">
        <v>751.52941176470586</v>
      </c>
      <c r="DR534" s="8">
        <v>640.88888888888891</v>
      </c>
      <c r="DS534" s="8">
        <v>683.63636363636363</v>
      </c>
      <c r="DT534" s="8">
        <v>650.62921348314603</v>
      </c>
      <c r="DU534" s="8">
        <f t="shared" si="223"/>
        <v>-153.30718954248368</v>
      </c>
      <c r="DV534" s="8">
        <f t="shared" si="223"/>
        <v>7.6666666666666288</v>
      </c>
      <c r="DW534" s="8">
        <f t="shared" si="223"/>
        <v>-65.280808080808015</v>
      </c>
      <c r="EB534" s="7">
        <v>0.9473684</v>
      </c>
      <c r="EC534" s="7">
        <v>0.96052630000000006</v>
      </c>
      <c r="ED534" s="7">
        <v>0.9539474</v>
      </c>
      <c r="EE534" s="7">
        <v>397.771428571429</v>
      </c>
      <c r="EF534" s="7">
        <v>401.472222222222</v>
      </c>
      <c r="EG534" s="7">
        <v>399.64788732394402</v>
      </c>
      <c r="EH534" s="7">
        <v>3.7007936507936798</v>
      </c>
      <c r="EI534" s="7">
        <v>7.8592448670754794E-2</v>
      </c>
      <c r="EJ534" s="7">
        <v>6</v>
      </c>
      <c r="EK534">
        <v>43.957070707070685</v>
      </c>
      <c r="EL534">
        <v>25.045559955047796</v>
      </c>
      <c r="EM534">
        <v>33</v>
      </c>
      <c r="EN534">
        <v>-32.203453453453477</v>
      </c>
      <c r="EO534">
        <v>23.112011682303212</v>
      </c>
      <c r="EP534">
        <v>37</v>
      </c>
      <c r="EQ534">
        <v>0.47142857142857142</v>
      </c>
      <c r="ER534">
        <v>1.3649800252201447</v>
      </c>
      <c r="ES534" s="7">
        <v>0.8833333333333333</v>
      </c>
      <c r="ET534" s="25">
        <v>327.16666666666669</v>
      </c>
      <c r="EU534" s="25">
        <v>387.32608695652175</v>
      </c>
      <c r="EV534" s="7">
        <v>1</v>
      </c>
      <c r="EW534" s="7">
        <v>0.8</v>
      </c>
      <c r="EX534" s="7">
        <v>0.9</v>
      </c>
    </row>
    <row r="535" spans="1:154" x14ac:dyDescent="0.25">
      <c r="A535" s="5">
        <v>6016</v>
      </c>
      <c r="B535" s="7" t="s">
        <v>203</v>
      </c>
      <c r="C535" s="7" t="str">
        <f t="shared" si="230"/>
        <v>00</v>
      </c>
      <c r="D535" s="7">
        <f t="shared" si="231"/>
        <v>1900</v>
      </c>
      <c r="E535" s="7">
        <f t="shared" si="232"/>
        <v>2000</v>
      </c>
      <c r="F535" s="7">
        <f t="shared" si="233"/>
        <v>19</v>
      </c>
      <c r="G535" s="7" t="s">
        <v>447</v>
      </c>
      <c r="H535" s="7">
        <f t="shared" si="228"/>
        <v>1</v>
      </c>
      <c r="I535" s="7"/>
      <c r="J535" s="7" t="s">
        <v>470</v>
      </c>
      <c r="K535" s="7">
        <f t="shared" si="239"/>
        <v>1</v>
      </c>
      <c r="L535" s="7">
        <v>12</v>
      </c>
      <c r="M535" s="7" t="s">
        <v>495</v>
      </c>
      <c r="N535" s="7">
        <f t="shared" si="229"/>
        <v>1</v>
      </c>
      <c r="O535" s="7" t="s">
        <v>494</v>
      </c>
      <c r="P535" s="7">
        <f t="shared" si="237"/>
        <v>0</v>
      </c>
      <c r="Q535" s="7" t="s">
        <v>494</v>
      </c>
      <c r="R535" s="7">
        <f t="shared" si="240"/>
        <v>0</v>
      </c>
      <c r="S535" s="7" t="s">
        <v>501</v>
      </c>
      <c r="T535" s="7">
        <f t="shared" si="241"/>
        <v>1</v>
      </c>
      <c r="U535" s="7" t="s">
        <v>506</v>
      </c>
      <c r="V535" s="25">
        <v>51</v>
      </c>
      <c r="W535" s="25">
        <v>50</v>
      </c>
      <c r="X535" s="25">
        <v>24</v>
      </c>
      <c r="Y535" s="7">
        <f t="shared" si="238"/>
        <v>4</v>
      </c>
      <c r="Z535" s="7" t="s">
        <v>514</v>
      </c>
      <c r="AA535" s="7">
        <f t="shared" si="224"/>
        <v>6</v>
      </c>
      <c r="AB535" s="7">
        <v>3</v>
      </c>
      <c r="AC535" s="7">
        <v>0</v>
      </c>
      <c r="AD535" s="7">
        <v>9</v>
      </c>
      <c r="AE535" s="7">
        <v>1</v>
      </c>
      <c r="AF535" s="7">
        <v>0</v>
      </c>
      <c r="AG535" s="7">
        <v>0</v>
      </c>
      <c r="AH535" s="7">
        <v>0</v>
      </c>
      <c r="AI535" s="7">
        <v>1</v>
      </c>
      <c r="AJ535" s="7">
        <v>0</v>
      </c>
      <c r="AK535" s="7">
        <v>0</v>
      </c>
      <c r="AL535" s="7">
        <v>15</v>
      </c>
      <c r="AM535" s="7">
        <v>31</v>
      </c>
      <c r="AN535" s="7">
        <v>31</v>
      </c>
      <c r="AO535" s="7">
        <v>43</v>
      </c>
      <c r="AP535" s="7">
        <v>40</v>
      </c>
      <c r="AQ535" s="7">
        <v>9</v>
      </c>
      <c r="AR535" s="7">
        <v>40</v>
      </c>
      <c r="AS535" s="7">
        <v>0.91666666666666663</v>
      </c>
      <c r="AT535" s="8">
        <v>26</v>
      </c>
      <c r="AU535" s="8">
        <v>21</v>
      </c>
      <c r="AV535" s="8">
        <v>0.57777777777777772</v>
      </c>
      <c r="AW535" s="8">
        <v>0.46666666666666667</v>
      </c>
      <c r="AX535" s="8">
        <v>0.52222222222222225</v>
      </c>
      <c r="AY535" s="8">
        <v>520.5</v>
      </c>
      <c r="AZ535" s="8">
        <v>532.79166666666663</v>
      </c>
      <c r="BA535" s="8">
        <v>527.52380952380952</v>
      </c>
      <c r="BB535" s="8">
        <v>508.76923076923077</v>
      </c>
      <c r="BC535" s="8">
        <v>576.52380952380952</v>
      </c>
      <c r="BD535" s="8">
        <v>539.04255319148933</v>
      </c>
      <c r="BE535" s="8">
        <v>533.60674157303367</v>
      </c>
      <c r="BF535" s="8">
        <v>11.730769230769226</v>
      </c>
      <c r="BG535" s="8">
        <v>-43.73214285714289</v>
      </c>
      <c r="BH535" s="8">
        <v>-11.518743667679814</v>
      </c>
      <c r="BM535" s="7">
        <v>0.9473684</v>
      </c>
      <c r="BN535" s="7">
        <v>0.93421050000000005</v>
      </c>
      <c r="BO535" s="7">
        <v>0.94078949999999995</v>
      </c>
      <c r="BP535" s="7">
        <v>383.55714285714299</v>
      </c>
      <c r="BQ535" s="7">
        <v>402.44927536231899</v>
      </c>
      <c r="BR535" s="7">
        <v>392.93525179856101</v>
      </c>
      <c r="BS535" s="7">
        <v>18.892132505175901</v>
      </c>
      <c r="BT535" s="7">
        <v>6.2358137651479899E-2</v>
      </c>
      <c r="BU535" s="7">
        <v>8</v>
      </c>
      <c r="BV535" s="39">
        <v>35.199275362318772</v>
      </c>
      <c r="BW535" s="39">
        <v>21.232119173916384</v>
      </c>
      <c r="BX535" s="39">
        <v>52</v>
      </c>
      <c r="BY535" s="39">
        <v>-28.217391304347853</v>
      </c>
      <c r="BZ535" s="39">
        <v>27.870733355578899</v>
      </c>
      <c r="CA535" s="39">
        <v>18</v>
      </c>
      <c r="CB535">
        <v>0.74285714285714288</v>
      </c>
      <c r="CC535">
        <v>1.2474319465844854</v>
      </c>
      <c r="CD535" s="7">
        <v>0.8833333333333333</v>
      </c>
      <c r="CE535" s="25">
        <v>328.72413793103448</v>
      </c>
      <c r="CF535" s="25">
        <v>393.66666666666669</v>
      </c>
      <c r="CG535" s="7">
        <v>1</v>
      </c>
      <c r="CH535" s="7">
        <v>0.81666666666666665</v>
      </c>
      <c r="CI535" s="7">
        <v>0.90833333333333333</v>
      </c>
      <c r="CJ535" s="8">
        <v>3</v>
      </c>
      <c r="CK535" s="8" t="s">
        <v>504</v>
      </c>
      <c r="CL535" s="8">
        <f t="shared" si="234"/>
        <v>3</v>
      </c>
      <c r="CM535" s="8" t="s">
        <v>634</v>
      </c>
      <c r="CN535" s="8">
        <v>0</v>
      </c>
      <c r="CO535" s="8" t="s">
        <v>631</v>
      </c>
      <c r="CP535" s="8">
        <v>2</v>
      </c>
      <c r="CQ535" s="7" t="s">
        <v>636</v>
      </c>
      <c r="CR535" s="7">
        <v>2</v>
      </c>
      <c r="CS535" s="7">
        <v>7</v>
      </c>
      <c r="CT535" s="7">
        <v>2</v>
      </c>
      <c r="CU535" s="8">
        <v>1</v>
      </c>
      <c r="CV535" s="8">
        <v>1</v>
      </c>
      <c r="CW535" s="7">
        <v>0</v>
      </c>
      <c r="CX535" s="7">
        <f t="shared" si="235"/>
        <v>0</v>
      </c>
      <c r="CY535" s="7">
        <f t="shared" si="236"/>
        <v>0</v>
      </c>
      <c r="CZ535" s="7">
        <v>0</v>
      </c>
      <c r="DA535" s="7">
        <v>0</v>
      </c>
      <c r="DB535" s="7">
        <v>0</v>
      </c>
      <c r="DC535" s="7">
        <v>0</v>
      </c>
      <c r="DD535" s="7">
        <v>0</v>
      </c>
      <c r="DE535" s="7">
        <v>16</v>
      </c>
      <c r="DF535" s="8">
        <v>27</v>
      </c>
      <c r="DG535" s="7">
        <v>33</v>
      </c>
      <c r="DH535" s="8">
        <v>0.95833333333333337</v>
      </c>
      <c r="DI535" s="8">
        <v>22</v>
      </c>
      <c r="DJ535" s="8">
        <v>22</v>
      </c>
      <c r="DK535" s="8">
        <v>0.48888888888888887</v>
      </c>
      <c r="DL535" s="8">
        <f t="shared" si="217"/>
        <v>0.48888888888888887</v>
      </c>
      <c r="DM535" s="8">
        <f t="shared" si="222"/>
        <v>0.48888888888888887</v>
      </c>
      <c r="DN535" s="8">
        <v>466.86363636363637</v>
      </c>
      <c r="DO535" s="8">
        <v>489.60869565217394</v>
      </c>
      <c r="DP535" s="8">
        <v>478.48888888888888</v>
      </c>
      <c r="DQ535" s="8">
        <v>487.04545454545456</v>
      </c>
      <c r="DR535" s="8">
        <v>483.09523809523807</v>
      </c>
      <c r="DS535" s="8">
        <v>485.11627906976742</v>
      </c>
      <c r="DT535" s="8">
        <v>481.72727272727275</v>
      </c>
      <c r="DU535" s="8">
        <f t="shared" si="223"/>
        <v>-20.181818181818187</v>
      </c>
      <c r="DV535" s="8">
        <f t="shared" si="223"/>
        <v>6.5134575569358617</v>
      </c>
      <c r="DW535" s="8">
        <f t="shared" si="223"/>
        <v>-6.6273901808785354</v>
      </c>
      <c r="EB535" s="7">
        <v>0.84210529999999995</v>
      </c>
      <c r="EC535" s="7">
        <v>0.90789470000000005</v>
      </c>
      <c r="ED535" s="7">
        <v>0.875</v>
      </c>
      <c r="EE535" s="7">
        <v>388.33870967741899</v>
      </c>
      <c r="EF535" s="7">
        <v>401.75</v>
      </c>
      <c r="EG535" s="7">
        <v>395.35384615384601</v>
      </c>
      <c r="EH535" s="7">
        <v>13.411290322580699</v>
      </c>
      <c r="EI535" s="7">
        <v>4.8601808993303401E-2</v>
      </c>
      <c r="EJ535" s="7">
        <v>14</v>
      </c>
      <c r="EK535">
        <v>37.168604651162788</v>
      </c>
      <c r="EL535">
        <v>25.215566028666199</v>
      </c>
      <c r="EM535">
        <v>43</v>
      </c>
      <c r="EN535">
        <v>-45.4</v>
      </c>
      <c r="EO535">
        <v>35.474321698941615</v>
      </c>
      <c r="EP535">
        <v>20</v>
      </c>
      <c r="EQ535">
        <v>0.68253968253968256</v>
      </c>
      <c r="ER535">
        <v>0.81869173240446669</v>
      </c>
      <c r="ES535" s="7">
        <v>0.89166666666666672</v>
      </c>
      <c r="ET535" s="25">
        <v>323.51666666666665</v>
      </c>
      <c r="EU535" s="25">
        <v>378.85106382978722</v>
      </c>
      <c r="EV535" s="7">
        <v>1</v>
      </c>
      <c r="EW535" s="7">
        <v>0.8</v>
      </c>
      <c r="EX535" s="7">
        <v>0.9</v>
      </c>
    </row>
    <row r="536" spans="1:154" x14ac:dyDescent="0.25">
      <c r="A536" s="5">
        <v>6017</v>
      </c>
      <c r="B536" s="7" t="s">
        <v>137</v>
      </c>
      <c r="C536" s="7" t="str">
        <f t="shared" si="230"/>
        <v>00</v>
      </c>
      <c r="D536" s="7">
        <f t="shared" si="231"/>
        <v>1900</v>
      </c>
      <c r="E536" s="7">
        <f t="shared" si="232"/>
        <v>2000</v>
      </c>
      <c r="F536" s="7">
        <f t="shared" si="233"/>
        <v>19</v>
      </c>
      <c r="G536" s="7" t="s">
        <v>447</v>
      </c>
      <c r="H536" s="7">
        <f t="shared" si="228"/>
        <v>1</v>
      </c>
      <c r="I536" s="7"/>
      <c r="J536" s="7" t="s">
        <v>479</v>
      </c>
      <c r="K536" s="9">
        <f t="shared" si="239"/>
        <v>1</v>
      </c>
      <c r="L536" s="7">
        <v>12</v>
      </c>
      <c r="M536" s="7" t="s">
        <v>495</v>
      </c>
      <c r="N536" s="7">
        <f t="shared" si="229"/>
        <v>1</v>
      </c>
      <c r="O536" s="7" t="s">
        <v>494</v>
      </c>
      <c r="P536" s="7">
        <f t="shared" si="237"/>
        <v>0</v>
      </c>
      <c r="Q536" s="7" t="s">
        <v>494</v>
      </c>
      <c r="R536" s="7">
        <f t="shared" si="240"/>
        <v>0</v>
      </c>
      <c r="S536" s="7" t="s">
        <v>501</v>
      </c>
      <c r="T536" s="7">
        <f t="shared" si="241"/>
        <v>1</v>
      </c>
      <c r="U536" s="7" t="s">
        <v>506</v>
      </c>
      <c r="V536" s="25">
        <v>56</v>
      </c>
      <c r="W536" s="25">
        <v>70</v>
      </c>
      <c r="X536" s="25">
        <v>32</v>
      </c>
      <c r="Y536" s="7">
        <f t="shared" si="238"/>
        <v>4</v>
      </c>
      <c r="Z536" s="7" t="s">
        <v>513</v>
      </c>
      <c r="AA536" s="7">
        <f t="shared" si="224"/>
        <v>5</v>
      </c>
      <c r="AB536" s="7">
        <v>4</v>
      </c>
      <c r="AC536" s="7">
        <v>0</v>
      </c>
      <c r="AD536" s="7">
        <v>9</v>
      </c>
      <c r="AE536" s="7">
        <v>1</v>
      </c>
      <c r="AF536" s="7">
        <v>0</v>
      </c>
      <c r="AG536" s="7">
        <v>0</v>
      </c>
      <c r="AH536" s="7">
        <v>0</v>
      </c>
      <c r="AI536" s="7">
        <v>1</v>
      </c>
      <c r="AJ536" s="7">
        <v>0</v>
      </c>
      <c r="AK536" s="7">
        <v>0</v>
      </c>
      <c r="AL536" s="7">
        <v>14</v>
      </c>
      <c r="AM536" s="7">
        <v>29</v>
      </c>
      <c r="AN536" s="7">
        <v>23</v>
      </c>
      <c r="AO536" s="7">
        <v>42</v>
      </c>
      <c r="AP536" s="7">
        <v>39</v>
      </c>
      <c r="AQ536" s="7">
        <v>12</v>
      </c>
      <c r="AR536" s="7">
        <v>34</v>
      </c>
      <c r="AS536" s="7">
        <v>0.875</v>
      </c>
      <c r="AT536" s="8">
        <v>21</v>
      </c>
      <c r="AU536" s="8">
        <v>27</v>
      </c>
      <c r="AV536" s="8">
        <v>0.46666666666666667</v>
      </c>
      <c r="AW536" s="8">
        <v>0.6</v>
      </c>
      <c r="AX536" s="8">
        <v>0.53333333333333333</v>
      </c>
      <c r="AY536" s="8">
        <v>504</v>
      </c>
      <c r="AZ536" s="8">
        <v>540.76470588235293</v>
      </c>
      <c r="BA536" s="8">
        <v>519.2439024390244</v>
      </c>
      <c r="BB536" s="8">
        <v>471.55</v>
      </c>
      <c r="BC536" s="8">
        <v>448</v>
      </c>
      <c r="BD536" s="8">
        <v>458.02127659574467</v>
      </c>
      <c r="BE536" s="8">
        <v>486.54545454545456</v>
      </c>
      <c r="BF536" s="8">
        <v>32.449999999999989</v>
      </c>
      <c r="BG536" s="8">
        <v>92.764705882352928</v>
      </c>
      <c r="BH536" s="8">
        <v>61.222625843279729</v>
      </c>
      <c r="BM536" s="7">
        <v>0.98684210000000006</v>
      </c>
      <c r="BN536" s="7">
        <v>0.96052630000000006</v>
      </c>
      <c r="BO536" s="7">
        <v>0.9736842</v>
      </c>
      <c r="BP536" s="7">
        <v>416.31506849315099</v>
      </c>
      <c r="BQ536" s="7">
        <v>408.04225352112701</v>
      </c>
      <c r="BR536" s="7">
        <v>412.23611111111097</v>
      </c>
      <c r="BS536" s="7">
        <v>-8.2728149720239195</v>
      </c>
      <c r="BT536" s="7">
        <v>2.6506245101479999E-2</v>
      </c>
      <c r="BU536" s="7">
        <v>5</v>
      </c>
      <c r="BV536" s="39">
        <v>14.622898682417103</v>
      </c>
      <c r="BW536" s="39">
        <v>12.317766328588247</v>
      </c>
      <c r="BX536" s="39">
        <v>31</v>
      </c>
      <c r="BY536" s="39">
        <v>-25.172032193158927</v>
      </c>
      <c r="BZ536" s="39">
        <v>19.22985738288213</v>
      </c>
      <c r="CA536" s="39">
        <v>42</v>
      </c>
      <c r="CB536">
        <v>0.42465753424657532</v>
      </c>
      <c r="CC536">
        <v>0.58091848008962932</v>
      </c>
      <c r="CD536" s="7">
        <v>0.90833333333333333</v>
      </c>
      <c r="CE536" s="25">
        <v>340.74576271186442</v>
      </c>
      <c r="CF536" s="25">
        <v>432.96</v>
      </c>
      <c r="CG536" s="7">
        <v>1</v>
      </c>
      <c r="CH536" s="7">
        <v>0.83333333333333337</v>
      </c>
      <c r="CI536" s="7">
        <v>0.91666666666666663</v>
      </c>
      <c r="CJ536" s="8">
        <v>4</v>
      </c>
      <c r="CK536" s="8" t="s">
        <v>504</v>
      </c>
      <c r="CL536" s="8">
        <f t="shared" si="234"/>
        <v>3</v>
      </c>
      <c r="CM536" s="8" t="s">
        <v>631</v>
      </c>
      <c r="CN536" s="8">
        <v>2</v>
      </c>
      <c r="CO536" s="8" t="s">
        <v>634</v>
      </c>
      <c r="CP536" s="8">
        <v>0</v>
      </c>
      <c r="CQ536" s="7" t="s">
        <v>637</v>
      </c>
      <c r="CR536" s="7">
        <v>1</v>
      </c>
      <c r="CS536" s="7">
        <v>7</v>
      </c>
      <c r="CT536" s="7">
        <v>1</v>
      </c>
      <c r="CU536" s="8">
        <v>0</v>
      </c>
      <c r="CV536" s="8">
        <v>2</v>
      </c>
      <c r="CW536" s="7">
        <v>3</v>
      </c>
      <c r="CX536" s="7">
        <f t="shared" si="235"/>
        <v>0</v>
      </c>
      <c r="CY536" s="7">
        <f t="shared" si="236"/>
        <v>0</v>
      </c>
      <c r="CZ536" s="7">
        <v>0</v>
      </c>
      <c r="DA536" s="7">
        <v>0</v>
      </c>
      <c r="DB536" s="7">
        <v>1</v>
      </c>
      <c r="DC536" s="7">
        <v>2</v>
      </c>
      <c r="DD536" s="7">
        <v>0</v>
      </c>
      <c r="DE536" s="7">
        <v>35</v>
      </c>
      <c r="DF536" s="8">
        <v>24</v>
      </c>
      <c r="DG536" s="7">
        <v>36</v>
      </c>
      <c r="DH536" s="8">
        <v>0.95833333333333337</v>
      </c>
      <c r="DI536" s="8">
        <v>18</v>
      </c>
      <c r="DJ536" s="8">
        <v>23</v>
      </c>
      <c r="DK536" s="8">
        <v>0.4</v>
      </c>
      <c r="DL536" s="8">
        <f t="shared" si="217"/>
        <v>0.51111111111111107</v>
      </c>
      <c r="DM536" s="8">
        <f t="shared" si="222"/>
        <v>0.45555555555555555</v>
      </c>
      <c r="DN536" s="8">
        <v>587.84615384615381</v>
      </c>
      <c r="DO536" s="8">
        <v>673.47619047619048</v>
      </c>
      <c r="DP536" s="8">
        <v>626.10638297872345</v>
      </c>
      <c r="DQ536" s="8">
        <v>673.77777777777783</v>
      </c>
      <c r="DR536" s="8">
        <v>609.6521739130435</v>
      </c>
      <c r="DS536" s="8">
        <v>637.80487804878044</v>
      </c>
      <c r="DT536" s="8">
        <v>631.55681818181813</v>
      </c>
      <c r="DU536" s="8">
        <f t="shared" si="223"/>
        <v>-85.931623931624017</v>
      </c>
      <c r="DV536" s="8">
        <f t="shared" si="223"/>
        <v>63.824016563146984</v>
      </c>
      <c r="DW536" s="8">
        <f t="shared" si="223"/>
        <v>-11.698495070056993</v>
      </c>
      <c r="EB536" s="7">
        <v>0.9736842</v>
      </c>
      <c r="EC536" s="7">
        <v>0.98684210000000006</v>
      </c>
      <c r="ED536" s="7">
        <v>0.9802632</v>
      </c>
      <c r="EE536" s="7">
        <v>442.375</v>
      </c>
      <c r="EF536" s="7">
        <v>440.50684931506902</v>
      </c>
      <c r="EG536" s="7">
        <v>441.43448275862102</v>
      </c>
      <c r="EH536" s="7">
        <v>-1.8681506849314899</v>
      </c>
      <c r="EI536" s="7">
        <v>3.3225807018529903E-2</v>
      </c>
      <c r="EJ536" s="7">
        <v>4</v>
      </c>
      <c r="EK536">
        <v>23.65319077848314</v>
      </c>
      <c r="EL536">
        <v>17.192682753824279</v>
      </c>
      <c r="EM536">
        <v>41</v>
      </c>
      <c r="EN536">
        <v>-45.461900684931521</v>
      </c>
      <c r="EO536">
        <v>65.904042163113942</v>
      </c>
      <c r="EP536">
        <v>32</v>
      </c>
      <c r="EQ536">
        <v>0.56164383561643838</v>
      </c>
      <c r="ER536">
        <v>0.52028600701076844</v>
      </c>
      <c r="ES536" s="7">
        <v>0.96666666666666667</v>
      </c>
      <c r="ET536" s="25">
        <v>408.15517241379308</v>
      </c>
      <c r="EU536" s="25">
        <v>485.51724137931035</v>
      </c>
      <c r="EV536" s="7">
        <v>1</v>
      </c>
      <c r="EW536" s="7">
        <v>1</v>
      </c>
      <c r="EX536" s="7">
        <v>1</v>
      </c>
    </row>
    <row r="537" spans="1:154" x14ac:dyDescent="0.25">
      <c r="A537" s="5">
        <v>6018</v>
      </c>
      <c r="B537" s="7" t="s">
        <v>161</v>
      </c>
      <c r="C537" s="7" t="str">
        <f t="shared" si="230"/>
        <v>99</v>
      </c>
      <c r="D537" s="7">
        <f t="shared" si="231"/>
        <v>1999</v>
      </c>
      <c r="E537" s="7">
        <f t="shared" si="232"/>
        <v>1999</v>
      </c>
      <c r="F537" s="7">
        <f t="shared" si="233"/>
        <v>20</v>
      </c>
      <c r="G537" s="7" t="s">
        <v>447</v>
      </c>
      <c r="H537" s="7">
        <f t="shared" si="228"/>
        <v>1</v>
      </c>
      <c r="I537" s="7"/>
      <c r="J537" s="7" t="s">
        <v>470</v>
      </c>
      <c r="K537" s="7">
        <f t="shared" si="239"/>
        <v>1</v>
      </c>
      <c r="L537" s="7">
        <v>12</v>
      </c>
      <c r="M537" s="7" t="s">
        <v>495</v>
      </c>
      <c r="N537" s="7">
        <f t="shared" si="229"/>
        <v>1</v>
      </c>
      <c r="O537" s="7" t="s">
        <v>494</v>
      </c>
      <c r="P537" s="7">
        <f t="shared" si="237"/>
        <v>0</v>
      </c>
      <c r="Q537" s="7" t="s">
        <v>495</v>
      </c>
      <c r="R537" s="7">
        <f t="shared" si="240"/>
        <v>1</v>
      </c>
      <c r="S537" s="7" t="s">
        <v>501</v>
      </c>
      <c r="T537" s="7">
        <f t="shared" si="241"/>
        <v>1</v>
      </c>
      <c r="U537" s="7" t="s">
        <v>504</v>
      </c>
      <c r="V537" s="25">
        <v>53</v>
      </c>
      <c r="W537" s="25">
        <v>50</v>
      </c>
      <c r="X537" s="25">
        <v>30</v>
      </c>
      <c r="Y537" s="7">
        <f t="shared" si="238"/>
        <v>3</v>
      </c>
      <c r="Z537" s="7" t="s">
        <v>513</v>
      </c>
      <c r="AA537" s="7">
        <f t="shared" si="224"/>
        <v>5</v>
      </c>
      <c r="AB537" s="7">
        <v>12</v>
      </c>
      <c r="AC537" s="7">
        <v>6</v>
      </c>
      <c r="AD537" s="7">
        <v>1</v>
      </c>
      <c r="AE537" s="7">
        <v>28</v>
      </c>
      <c r="AF537" s="7">
        <v>4</v>
      </c>
      <c r="AG537" s="7">
        <v>3</v>
      </c>
      <c r="AH537" s="7">
        <v>15</v>
      </c>
      <c r="AI537" s="7">
        <v>6</v>
      </c>
      <c r="AJ537" s="7">
        <v>1</v>
      </c>
      <c r="AK537" s="7">
        <v>0</v>
      </c>
      <c r="AL537" s="7">
        <v>18</v>
      </c>
      <c r="AM537" s="7">
        <v>22</v>
      </c>
      <c r="AN537" s="7">
        <v>26</v>
      </c>
      <c r="AO537" s="7">
        <v>41</v>
      </c>
      <c r="AP537" s="7">
        <v>31</v>
      </c>
      <c r="AQ537" s="7">
        <v>24</v>
      </c>
      <c r="AR537" s="7">
        <v>43</v>
      </c>
      <c r="AS537" s="7">
        <v>0.70833333333333337</v>
      </c>
      <c r="AT537" s="8">
        <v>12</v>
      </c>
      <c r="AU537" s="8">
        <v>16</v>
      </c>
      <c r="AV537" s="8">
        <v>0.26666666666666666</v>
      </c>
      <c r="AW537" s="8">
        <v>0.35555555555555557</v>
      </c>
      <c r="AX537" s="8">
        <v>0.31111111111111112</v>
      </c>
      <c r="AY537" s="8">
        <v>416.46875</v>
      </c>
      <c r="AZ537" s="8">
        <v>398.0344827586207</v>
      </c>
      <c r="BA537" s="8">
        <v>407.70491803278691</v>
      </c>
      <c r="BB537" s="8">
        <v>526</v>
      </c>
      <c r="BC537" s="8">
        <v>543.25</v>
      </c>
      <c r="BD537" s="8">
        <v>535.85714285714289</v>
      </c>
      <c r="BE537" s="8">
        <v>448.02247191011236</v>
      </c>
      <c r="BF537" s="8">
        <v>-109.53125</v>
      </c>
      <c r="BG537" s="8">
        <v>-145.2155172413793</v>
      </c>
      <c r="BH537" s="8">
        <v>-128.15222482435598</v>
      </c>
      <c r="BM537" s="7">
        <v>0.8947368</v>
      </c>
      <c r="BN537" s="7">
        <v>0.8947368</v>
      </c>
      <c r="BO537" s="7">
        <v>0.8947368</v>
      </c>
      <c r="BP537" s="7">
        <v>410.27692307692303</v>
      </c>
      <c r="BQ537" s="7">
        <v>411.27692307692303</v>
      </c>
      <c r="BR537" s="7">
        <v>410.77692307692303</v>
      </c>
      <c r="BS537" s="7">
        <v>1</v>
      </c>
      <c r="BT537" s="7">
        <v>4.56554578858979E-2</v>
      </c>
      <c r="BU537" s="7">
        <v>14</v>
      </c>
      <c r="BV537" s="39">
        <v>31.528571428571428</v>
      </c>
      <c r="BW537" s="39">
        <v>26.84929976664538</v>
      </c>
      <c r="BX537" s="39">
        <v>35</v>
      </c>
      <c r="BY537" s="39">
        <v>-27.633333333333333</v>
      </c>
      <c r="BZ537" s="39">
        <v>27.845685881698483</v>
      </c>
      <c r="CA537" s="39">
        <v>30</v>
      </c>
      <c r="CB537">
        <v>0.53846153846153844</v>
      </c>
      <c r="CC537">
        <v>1.1409615716008961</v>
      </c>
      <c r="CD537" s="7">
        <v>0.875</v>
      </c>
      <c r="CE537" s="25">
        <v>353.35087719298247</v>
      </c>
      <c r="CF537" s="25">
        <v>426.66666666666669</v>
      </c>
      <c r="CG537" s="7">
        <v>0.96666666666666667</v>
      </c>
      <c r="CH537" s="7">
        <v>0.81666666666666665</v>
      </c>
      <c r="CI537" s="7">
        <v>0.89166666666666672</v>
      </c>
      <c r="CJ537" s="8">
        <v>3</v>
      </c>
      <c r="CK537" s="8" t="s">
        <v>506</v>
      </c>
      <c r="CL537" s="8">
        <f t="shared" si="234"/>
        <v>4</v>
      </c>
      <c r="CM537" s="8" t="s">
        <v>634</v>
      </c>
      <c r="CN537" s="8">
        <v>0</v>
      </c>
      <c r="CO537" s="8" t="s">
        <v>639</v>
      </c>
      <c r="CP537" s="8">
        <v>1</v>
      </c>
      <c r="CQ537" s="7" t="s">
        <v>638</v>
      </c>
      <c r="CR537" s="7">
        <v>4</v>
      </c>
      <c r="CS537" s="7">
        <v>14</v>
      </c>
      <c r="CT537" s="7">
        <v>6</v>
      </c>
      <c r="CU537" s="8">
        <v>1</v>
      </c>
      <c r="CV537" s="8">
        <v>0</v>
      </c>
      <c r="CW537" s="7">
        <v>19</v>
      </c>
      <c r="CX537" s="7">
        <f t="shared" si="235"/>
        <v>0</v>
      </c>
      <c r="CY537" s="7">
        <f t="shared" si="236"/>
        <v>0</v>
      </c>
      <c r="CZ537" s="7">
        <v>4</v>
      </c>
      <c r="DA537" s="7">
        <v>0</v>
      </c>
      <c r="DB537" s="7">
        <v>11</v>
      </c>
      <c r="DC537" s="7">
        <v>4</v>
      </c>
      <c r="DD537" s="7">
        <v>2</v>
      </c>
      <c r="DE537" s="7">
        <v>14</v>
      </c>
      <c r="DF537" s="8">
        <v>15</v>
      </c>
      <c r="DG537" s="7">
        <v>40</v>
      </c>
      <c r="DH537" s="8">
        <v>0.91666666666666663</v>
      </c>
      <c r="DI537" s="8">
        <v>14</v>
      </c>
      <c r="DJ537" s="8">
        <v>26</v>
      </c>
      <c r="DK537" s="8">
        <v>0.31111111111111112</v>
      </c>
      <c r="DL537" s="8">
        <f t="shared" si="217"/>
        <v>0.57777777777777772</v>
      </c>
      <c r="DM537" s="8">
        <f t="shared" si="222"/>
        <v>0.44444444444444442</v>
      </c>
      <c r="DN537" s="8">
        <v>521.83333333333337</v>
      </c>
      <c r="DO537" s="8">
        <v>590.66666666666663</v>
      </c>
      <c r="DP537" s="8">
        <v>547.64583333333337</v>
      </c>
      <c r="DQ537" s="8">
        <v>514.28571428571433</v>
      </c>
      <c r="DR537" s="8">
        <v>504.84</v>
      </c>
      <c r="DS537" s="8">
        <v>508.23076923076923</v>
      </c>
      <c r="DT537" s="8">
        <v>529.97701149425291</v>
      </c>
      <c r="DU537" s="8">
        <f t="shared" si="223"/>
        <v>7.5476190476190368</v>
      </c>
      <c r="DV537" s="8">
        <f t="shared" si="223"/>
        <v>85.826666666666654</v>
      </c>
      <c r="DW537" s="8">
        <f t="shared" si="223"/>
        <v>39.415064102564145</v>
      </c>
      <c r="EB537" s="7">
        <v>0.96052630000000006</v>
      </c>
      <c r="EC537" s="7">
        <v>0.93421050000000005</v>
      </c>
      <c r="ED537" s="7">
        <v>0.9473684</v>
      </c>
      <c r="EE537" s="7">
        <v>414.42253521126798</v>
      </c>
      <c r="EF537" s="7">
        <v>412.87142857142902</v>
      </c>
      <c r="EG537" s="7">
        <v>413.65248226950399</v>
      </c>
      <c r="EH537" s="7">
        <v>-1.5511066398390201</v>
      </c>
      <c r="EI537" s="7">
        <v>3.0344824820380801E-2</v>
      </c>
      <c r="EJ537" s="7">
        <v>7</v>
      </c>
      <c r="EK537">
        <v>28.976691729323331</v>
      </c>
      <c r="EL537">
        <v>20.373860282859585</v>
      </c>
      <c r="EM537">
        <v>38</v>
      </c>
      <c r="EN537">
        <v>-41.834453781512579</v>
      </c>
      <c r="EO537">
        <v>48.789179979222695</v>
      </c>
      <c r="EP537">
        <v>34</v>
      </c>
      <c r="EQ537">
        <v>0.52777777777777779</v>
      </c>
      <c r="ER537">
        <v>0.69265137010414768</v>
      </c>
      <c r="ES537" s="7">
        <v>0.84166666666666667</v>
      </c>
      <c r="ET537" s="25">
        <v>355.61403508771929</v>
      </c>
      <c r="EU537" s="25">
        <v>418.93181818181819</v>
      </c>
      <c r="EV537" s="7">
        <v>0.98333333333333328</v>
      </c>
      <c r="EW537" s="7">
        <v>0.75</v>
      </c>
      <c r="EX537" s="7">
        <v>0.8666666666666667</v>
      </c>
    </row>
    <row r="538" spans="1:154" x14ac:dyDescent="0.25">
      <c r="A538" s="5">
        <v>6019</v>
      </c>
      <c r="B538" s="7" t="s">
        <v>419</v>
      </c>
      <c r="C538" s="7" t="str">
        <f t="shared" si="230"/>
        <v>00</v>
      </c>
      <c r="D538" s="7">
        <f t="shared" si="231"/>
        <v>1900</v>
      </c>
      <c r="E538" s="7">
        <f t="shared" si="232"/>
        <v>2000</v>
      </c>
      <c r="F538" s="7">
        <f t="shared" si="233"/>
        <v>19</v>
      </c>
      <c r="G538" s="7" t="s">
        <v>447</v>
      </c>
      <c r="H538" s="7">
        <f t="shared" si="228"/>
        <v>1</v>
      </c>
      <c r="I538" s="7"/>
      <c r="J538" s="7" t="s">
        <v>470</v>
      </c>
      <c r="K538" s="7">
        <f t="shared" si="239"/>
        <v>1</v>
      </c>
      <c r="L538" s="7">
        <v>12</v>
      </c>
      <c r="M538" s="7" t="s">
        <v>495</v>
      </c>
      <c r="N538" s="7">
        <f t="shared" si="229"/>
        <v>1</v>
      </c>
      <c r="O538" s="7" t="s">
        <v>494</v>
      </c>
      <c r="P538" s="7">
        <f t="shared" si="237"/>
        <v>0</v>
      </c>
      <c r="Q538" s="7" t="s">
        <v>494</v>
      </c>
      <c r="R538" s="7">
        <f t="shared" si="240"/>
        <v>0</v>
      </c>
      <c r="S538" s="7" t="s">
        <v>501</v>
      </c>
      <c r="T538" s="7">
        <f t="shared" si="241"/>
        <v>1</v>
      </c>
      <c r="U538" s="7" t="s">
        <v>504</v>
      </c>
      <c r="V538" s="25">
        <v>50</v>
      </c>
      <c r="W538" s="25">
        <v>40</v>
      </c>
      <c r="X538" s="25">
        <v>25</v>
      </c>
      <c r="Y538" s="7">
        <f t="shared" si="238"/>
        <v>3</v>
      </c>
      <c r="Z538" s="7" t="s">
        <v>513</v>
      </c>
      <c r="AA538" s="7">
        <f t="shared" si="224"/>
        <v>5</v>
      </c>
      <c r="AB538" s="7">
        <v>6</v>
      </c>
      <c r="AC538" s="7">
        <v>3</v>
      </c>
      <c r="AD538" s="10"/>
      <c r="AE538" s="7">
        <v>4</v>
      </c>
      <c r="AF538" s="7">
        <v>0</v>
      </c>
      <c r="AG538" s="7">
        <v>0</v>
      </c>
      <c r="AH538" s="7">
        <v>1</v>
      </c>
      <c r="AI538" s="7">
        <v>3</v>
      </c>
      <c r="AJ538" s="7">
        <v>0</v>
      </c>
      <c r="AK538" s="7">
        <v>1</v>
      </c>
      <c r="AL538" s="7">
        <v>7</v>
      </c>
      <c r="AM538" s="7">
        <v>23</v>
      </c>
      <c r="AN538" s="7">
        <v>29</v>
      </c>
      <c r="AO538" s="7">
        <v>31.5</v>
      </c>
      <c r="AP538" s="7">
        <v>36</v>
      </c>
      <c r="AQ538" s="7">
        <v>20</v>
      </c>
      <c r="AR538" s="7">
        <v>41</v>
      </c>
      <c r="AS538" s="7">
        <v>0.75</v>
      </c>
      <c r="AT538" s="8">
        <v>18</v>
      </c>
      <c r="AU538" s="8">
        <v>26</v>
      </c>
      <c r="AV538" s="8">
        <v>0.4</v>
      </c>
      <c r="AW538" s="8">
        <v>0.57777777777777772</v>
      </c>
      <c r="AX538" s="8">
        <v>0.48888888888888887</v>
      </c>
      <c r="AY538" s="8">
        <v>766.12</v>
      </c>
      <c r="AZ538" s="8">
        <v>785.78947368421052</v>
      </c>
      <c r="BA538" s="8">
        <v>774.61363636363637</v>
      </c>
      <c r="BB538" s="8">
        <v>587.88888888888891</v>
      </c>
      <c r="BC538" s="8">
        <v>592.39130434782612</v>
      </c>
      <c r="BD538" s="8">
        <v>590.41463414634143</v>
      </c>
      <c r="BE538" s="8">
        <v>685.76470588235293</v>
      </c>
      <c r="BF538" s="8">
        <v>178.23111111111109</v>
      </c>
      <c r="BG538" s="8">
        <v>193.3981693363844</v>
      </c>
      <c r="BH538" s="8">
        <v>184.19900221729495</v>
      </c>
      <c r="BI538" s="7">
        <v>294</v>
      </c>
      <c r="BJ538" s="7">
        <v>296</v>
      </c>
      <c r="BK538" s="7">
        <v>2170.6833333333334</v>
      </c>
      <c r="BL538" s="7">
        <v>2489.15</v>
      </c>
      <c r="BM538" s="7">
        <v>0.96052630000000006</v>
      </c>
      <c r="BN538" s="7">
        <v>0.96052630000000006</v>
      </c>
      <c r="BO538" s="7">
        <v>0.96052630000000006</v>
      </c>
      <c r="BP538" s="7">
        <v>439.36619718309902</v>
      </c>
      <c r="BQ538" s="7">
        <v>438.26027397260299</v>
      </c>
      <c r="BR538" s="7">
        <v>438.805555555556</v>
      </c>
      <c r="BS538" s="7">
        <v>-1.1059232104957999</v>
      </c>
      <c r="BT538" s="7">
        <v>3.5161806602647498E-2</v>
      </c>
      <c r="BU538" s="7">
        <v>5</v>
      </c>
      <c r="BV538" s="39">
        <v>30.2602739726028</v>
      </c>
      <c r="BW538" s="39">
        <v>24.768193608621193</v>
      </c>
      <c r="BX538" s="39">
        <v>41</v>
      </c>
      <c r="BY538" s="39">
        <v>-50.302226027397204</v>
      </c>
      <c r="BZ538" s="39">
        <v>43.398543682363382</v>
      </c>
      <c r="CA538" s="39">
        <v>32</v>
      </c>
      <c r="CB538">
        <v>0.56164383561643838</v>
      </c>
      <c r="CC538">
        <v>0.60156928156860268</v>
      </c>
      <c r="CD538" s="7">
        <v>0.85833333333333328</v>
      </c>
      <c r="CE538" s="25">
        <v>381.48275862068965</v>
      </c>
      <c r="CF538" s="25">
        <v>433.77777777777777</v>
      </c>
      <c r="CG538" s="7">
        <v>0.98333333333333328</v>
      </c>
      <c r="CH538" s="7">
        <v>0.78333333333333333</v>
      </c>
      <c r="CI538" s="7">
        <v>0.8833333333333333</v>
      </c>
      <c r="CJ538" s="8">
        <v>3</v>
      </c>
      <c r="CK538" s="15" t="s">
        <v>507</v>
      </c>
      <c r="CL538" s="8">
        <f t="shared" si="234"/>
        <v>2</v>
      </c>
      <c r="CM538" s="15" t="s">
        <v>640</v>
      </c>
      <c r="CN538" s="8">
        <v>3</v>
      </c>
      <c r="CO538" s="15" t="s">
        <v>631</v>
      </c>
      <c r="CP538" s="8">
        <v>2</v>
      </c>
      <c r="CQ538" s="15" t="s">
        <v>635</v>
      </c>
      <c r="CR538" s="7">
        <v>0</v>
      </c>
      <c r="CS538" s="7">
        <v>14</v>
      </c>
      <c r="CT538" s="7">
        <v>3</v>
      </c>
      <c r="CU538" s="8">
        <v>3</v>
      </c>
      <c r="CV538" s="8">
        <v>3</v>
      </c>
      <c r="CW538" s="15">
        <v>3</v>
      </c>
      <c r="CX538" s="7">
        <f t="shared" si="235"/>
        <v>0</v>
      </c>
      <c r="CY538" s="7">
        <f t="shared" si="236"/>
        <v>0</v>
      </c>
      <c r="CZ538" s="7">
        <v>0</v>
      </c>
      <c r="DA538" s="7">
        <v>0</v>
      </c>
      <c r="DB538" s="7">
        <v>1</v>
      </c>
      <c r="DC538" s="7">
        <v>2</v>
      </c>
      <c r="DD538" s="7">
        <v>0</v>
      </c>
      <c r="DE538" s="7">
        <v>26</v>
      </c>
      <c r="DF538" s="8">
        <v>18</v>
      </c>
      <c r="DG538" s="7">
        <v>33</v>
      </c>
      <c r="DH538" s="8">
        <v>0.91666666666666663</v>
      </c>
      <c r="DI538" s="8">
        <v>18</v>
      </c>
      <c r="DJ538" s="8">
        <v>20</v>
      </c>
      <c r="DK538" s="8">
        <v>0.4</v>
      </c>
      <c r="DL538" s="8">
        <f t="shared" si="217"/>
        <v>0.44444444444444442</v>
      </c>
      <c r="DM538" s="8">
        <f t="shared" si="222"/>
        <v>0.42222222222222222</v>
      </c>
      <c r="DN538" s="8">
        <v>741.44444444444446</v>
      </c>
      <c r="DO538" s="8">
        <v>800.26086956521738</v>
      </c>
      <c r="DP538" s="8">
        <v>768.5</v>
      </c>
      <c r="DQ538" s="8">
        <v>838.11764705882354</v>
      </c>
      <c r="DR538" s="8">
        <v>712.78947368421052</v>
      </c>
      <c r="DS538" s="8">
        <v>771.97222222222217</v>
      </c>
      <c r="DT538" s="8">
        <v>769.95348837209303</v>
      </c>
      <c r="DU538" s="8">
        <f t="shared" si="223"/>
        <v>-96.673202614379079</v>
      </c>
      <c r="DV538" s="8">
        <f t="shared" si="223"/>
        <v>87.471395881006856</v>
      </c>
      <c r="DW538" s="8">
        <f t="shared" si="223"/>
        <v>-3.4722222222221717</v>
      </c>
      <c r="EB538" s="7">
        <v>0.93421050000000005</v>
      </c>
      <c r="EC538" s="7">
        <v>0.96052630000000006</v>
      </c>
      <c r="ED538" s="7">
        <v>0.9473684</v>
      </c>
      <c r="EE538" s="7">
        <v>440.36231884057997</v>
      </c>
      <c r="EF538" s="7">
        <v>425.71428571428601</v>
      </c>
      <c r="EG538" s="7">
        <v>432.98561151079099</v>
      </c>
      <c r="EH538" s="7">
        <v>-14.648033126293999</v>
      </c>
      <c r="EI538" s="7">
        <v>4.42975716229679E-2</v>
      </c>
      <c r="EJ538" s="7">
        <v>8</v>
      </c>
      <c r="EK538">
        <v>37.692834562697612</v>
      </c>
      <c r="EL538">
        <v>21.970831928293009</v>
      </c>
      <c r="EM538">
        <v>26</v>
      </c>
      <c r="EN538">
        <v>-42.935966868429396</v>
      </c>
      <c r="EO538">
        <v>35.62014913412748</v>
      </c>
      <c r="EP538">
        <v>43</v>
      </c>
      <c r="EQ538">
        <v>0.37681159420289856</v>
      </c>
      <c r="ER538">
        <v>0.87788484368365227</v>
      </c>
      <c r="ES538" s="7">
        <v>0.91666666666666663</v>
      </c>
      <c r="ET538" s="25">
        <v>374.81034482758622</v>
      </c>
      <c r="EU538" s="25">
        <v>446.11538461538464</v>
      </c>
      <c r="EV538" s="7">
        <v>0.98333333333333328</v>
      </c>
      <c r="EW538" s="7">
        <v>0.8833333333333333</v>
      </c>
      <c r="EX538" s="7">
        <v>0.93333333333333335</v>
      </c>
    </row>
    <row r="539" spans="1:154" x14ac:dyDescent="0.25">
      <c r="A539" s="5">
        <v>6020</v>
      </c>
      <c r="B539" s="7" t="s">
        <v>420</v>
      </c>
      <c r="C539" s="7" t="str">
        <f t="shared" si="230"/>
        <v>98</v>
      </c>
      <c r="D539" s="7">
        <f t="shared" si="231"/>
        <v>1998</v>
      </c>
      <c r="E539" s="7">
        <f t="shared" si="232"/>
        <v>1998</v>
      </c>
      <c r="F539" s="7">
        <f t="shared" si="233"/>
        <v>21</v>
      </c>
      <c r="G539" s="7" t="s">
        <v>447</v>
      </c>
      <c r="H539" s="7">
        <f t="shared" si="228"/>
        <v>1</v>
      </c>
      <c r="I539" s="7"/>
      <c r="J539" s="7" t="s">
        <v>470</v>
      </c>
      <c r="K539" s="7">
        <f t="shared" si="239"/>
        <v>1</v>
      </c>
      <c r="L539" s="7">
        <v>12</v>
      </c>
      <c r="M539" s="7" t="s">
        <v>495</v>
      </c>
      <c r="N539" s="7">
        <f t="shared" si="229"/>
        <v>1</v>
      </c>
      <c r="O539" s="7" t="s">
        <v>494</v>
      </c>
      <c r="P539" s="7">
        <f t="shared" si="237"/>
        <v>0</v>
      </c>
      <c r="Q539" s="7" t="s">
        <v>494</v>
      </c>
      <c r="R539" s="7">
        <f t="shared" si="240"/>
        <v>0</v>
      </c>
      <c r="S539" s="7" t="s">
        <v>501</v>
      </c>
      <c r="T539" s="7">
        <f t="shared" si="241"/>
        <v>1</v>
      </c>
      <c r="U539" s="7" t="s">
        <v>506</v>
      </c>
      <c r="V539" s="25">
        <v>51</v>
      </c>
      <c r="W539" s="25">
        <v>40</v>
      </c>
      <c r="X539" s="25">
        <v>27</v>
      </c>
      <c r="Y539" s="7">
        <f t="shared" si="238"/>
        <v>4</v>
      </c>
      <c r="Z539" s="7" t="s">
        <v>513</v>
      </c>
      <c r="AA539" s="7">
        <f t="shared" si="224"/>
        <v>5</v>
      </c>
      <c r="AB539" s="7">
        <v>2.2857142857142856</v>
      </c>
      <c r="AC539" s="7">
        <v>1</v>
      </c>
      <c r="AD539" s="7">
        <v>0</v>
      </c>
      <c r="AE539" s="7">
        <v>2</v>
      </c>
      <c r="AF539" s="7">
        <v>0</v>
      </c>
      <c r="AG539" s="7">
        <v>0</v>
      </c>
      <c r="AH539" s="7">
        <v>0</v>
      </c>
      <c r="AI539" s="7">
        <v>2</v>
      </c>
      <c r="AJ539" s="7">
        <v>0</v>
      </c>
      <c r="AK539" s="7">
        <v>3</v>
      </c>
      <c r="AL539" s="7">
        <v>21</v>
      </c>
      <c r="AM539" s="7">
        <v>34</v>
      </c>
      <c r="AN539" s="7">
        <v>22</v>
      </c>
      <c r="AO539" s="7">
        <v>27</v>
      </c>
      <c r="AP539" s="7">
        <v>26</v>
      </c>
      <c r="AQ539" s="7">
        <v>21</v>
      </c>
      <c r="AR539" s="7">
        <v>36</v>
      </c>
      <c r="AS539" s="7">
        <v>0.83333333333333337</v>
      </c>
      <c r="AT539" s="8">
        <v>20</v>
      </c>
      <c r="AU539" s="8">
        <v>32</v>
      </c>
      <c r="AV539" s="8">
        <v>0.44444444444444442</v>
      </c>
      <c r="AW539" s="8">
        <v>0.71111111111111114</v>
      </c>
      <c r="AX539" s="8">
        <v>0.57777777777777772</v>
      </c>
      <c r="AY539" s="8">
        <v>552.59090909090912</v>
      </c>
      <c r="AZ539" s="8">
        <v>545.5</v>
      </c>
      <c r="BA539" s="8">
        <v>550.08823529411768</v>
      </c>
      <c r="BB539" s="8">
        <v>678.3125</v>
      </c>
      <c r="BC539" s="8">
        <v>575.36666666666667</v>
      </c>
      <c r="BD539" s="8">
        <v>611.17391304347825</v>
      </c>
      <c r="BE539" s="8">
        <v>585.21249999999998</v>
      </c>
      <c r="BF539" s="8">
        <v>-125.72159090909088</v>
      </c>
      <c r="BG539" s="8">
        <v>-29.866666666666674</v>
      </c>
      <c r="BH539" s="8">
        <v>-61.08567774936057</v>
      </c>
      <c r="BM539" s="7">
        <v>0.8947368</v>
      </c>
      <c r="BN539" s="7">
        <v>0.84210529999999995</v>
      </c>
      <c r="BO539" s="7">
        <v>0.86842109999999995</v>
      </c>
      <c r="BP539" s="7">
        <v>523.04545454545496</v>
      </c>
      <c r="BQ539" s="7">
        <v>533.47540983606598</v>
      </c>
      <c r="BR539" s="7">
        <v>528.05511811023598</v>
      </c>
      <c r="BS539" s="7">
        <v>10.429955290611</v>
      </c>
      <c r="BT539" s="7">
        <v>8.1985571070206806E-2</v>
      </c>
      <c r="BU539" s="7">
        <v>16</v>
      </c>
      <c r="BV539" s="39">
        <v>82.704956726986467</v>
      </c>
      <c r="BW539" s="39">
        <v>46.893223604142648</v>
      </c>
      <c r="BX539" s="39">
        <v>41</v>
      </c>
      <c r="BY539" s="39">
        <v>-92.017369727047196</v>
      </c>
      <c r="BZ539" s="39">
        <v>87.633313489426456</v>
      </c>
      <c r="CA539" s="39">
        <v>26</v>
      </c>
      <c r="CB539">
        <v>0.61194029850746268</v>
      </c>
      <c r="CC539">
        <v>0.89879722678789553</v>
      </c>
      <c r="CD539" s="7">
        <v>0.7416666666666667</v>
      </c>
      <c r="CE539" s="25">
        <v>402.41176470588238</v>
      </c>
      <c r="CF539" s="25">
        <v>476.42105263157896</v>
      </c>
      <c r="CG539" s="7">
        <v>0.8666666666666667</v>
      </c>
      <c r="CH539" s="7">
        <v>0.65</v>
      </c>
      <c r="CI539" s="7">
        <v>0.7583333333333333</v>
      </c>
      <c r="CJ539" s="8">
        <v>3</v>
      </c>
      <c r="CK539" s="8" t="s">
        <v>506</v>
      </c>
      <c r="CL539" s="8">
        <f t="shared" si="234"/>
        <v>4</v>
      </c>
      <c r="CM539" s="8" t="s">
        <v>634</v>
      </c>
      <c r="CN539" s="8">
        <v>0</v>
      </c>
      <c r="CO539" s="8" t="s">
        <v>634</v>
      </c>
      <c r="CP539" s="8">
        <v>0</v>
      </c>
      <c r="CQ539" s="7" t="s">
        <v>637</v>
      </c>
      <c r="CR539" s="7">
        <v>1</v>
      </c>
      <c r="CS539" s="7">
        <v>2</v>
      </c>
      <c r="CT539" s="7">
        <v>4</v>
      </c>
      <c r="CU539" s="8">
        <v>0</v>
      </c>
      <c r="CV539" s="8">
        <v>3</v>
      </c>
      <c r="CW539" s="7">
        <v>0</v>
      </c>
      <c r="CX539" s="7">
        <f t="shared" si="235"/>
        <v>0</v>
      </c>
      <c r="CY539" s="7">
        <f t="shared" si="236"/>
        <v>0</v>
      </c>
      <c r="CZ539" s="7">
        <v>0</v>
      </c>
      <c r="DA539" s="7">
        <v>0</v>
      </c>
      <c r="DB539" s="7">
        <v>0</v>
      </c>
      <c r="DC539" s="7">
        <v>0</v>
      </c>
      <c r="DD539" s="7">
        <v>0</v>
      </c>
      <c r="DE539" s="7">
        <v>18</v>
      </c>
      <c r="DF539" s="8">
        <v>10</v>
      </c>
      <c r="DG539" s="7">
        <v>28</v>
      </c>
      <c r="DH539" s="8">
        <v>0.70833333333333337</v>
      </c>
      <c r="DI539" s="8">
        <v>22</v>
      </c>
      <c r="DJ539" s="8">
        <v>25</v>
      </c>
      <c r="DK539" s="8">
        <v>0.48888888888888887</v>
      </c>
      <c r="DL539" s="8">
        <f t="shared" si="217"/>
        <v>0.55555555555555558</v>
      </c>
      <c r="DM539" s="8">
        <f t="shared" si="222"/>
        <v>0.52222222222222225</v>
      </c>
      <c r="DN539" s="8">
        <v>715.10526315789468</v>
      </c>
      <c r="DO539" s="8">
        <v>707.10526315789468</v>
      </c>
      <c r="DP539" s="8">
        <v>711.10526315789468</v>
      </c>
      <c r="DQ539" s="8">
        <v>594.47368421052636</v>
      </c>
      <c r="DR539" s="8">
        <v>486.85</v>
      </c>
      <c r="DS539" s="8">
        <v>539.28205128205127</v>
      </c>
      <c r="DT539" s="8">
        <v>624.07792207792204</v>
      </c>
      <c r="DU539" s="8">
        <f t="shared" si="223"/>
        <v>120.63157894736833</v>
      </c>
      <c r="DV539" s="8">
        <f t="shared" si="223"/>
        <v>220.25526315789466</v>
      </c>
      <c r="DW539" s="8">
        <f t="shared" si="223"/>
        <v>171.82321187584341</v>
      </c>
      <c r="EB539" s="7">
        <v>0.9473684</v>
      </c>
      <c r="EC539" s="7">
        <v>0.96052630000000006</v>
      </c>
      <c r="ED539" s="7">
        <v>0.9539474</v>
      </c>
      <c r="EE539" s="7">
        <v>483.49253731343299</v>
      </c>
      <c r="EF539" s="7">
        <v>544.57971014492796</v>
      </c>
      <c r="EG539" s="7">
        <v>514.48529411764696</v>
      </c>
      <c r="EH539" s="7">
        <v>61.087172831494698</v>
      </c>
      <c r="EI539" s="7">
        <v>0.161903436101242</v>
      </c>
      <c r="EJ539" s="7">
        <v>10</v>
      </c>
      <c r="EK539">
        <v>109.70471014492762</v>
      </c>
      <c r="EL539">
        <v>49.840840432319929</v>
      </c>
      <c r="EM539">
        <v>48</v>
      </c>
      <c r="EN539">
        <v>-61.736079328756709</v>
      </c>
      <c r="EO539">
        <v>71.38483742259568</v>
      </c>
      <c r="EP539">
        <v>19</v>
      </c>
      <c r="EQ539">
        <v>0.71641791044776115</v>
      </c>
      <c r="ER539">
        <v>1.7769950948897897</v>
      </c>
      <c r="ES539" s="7">
        <v>0.83333333333333337</v>
      </c>
      <c r="ET539" s="25">
        <v>461.11538461538464</v>
      </c>
      <c r="EU539" s="25">
        <v>524.72916666666663</v>
      </c>
      <c r="EV539" s="7">
        <v>0.8833333333333333</v>
      </c>
      <c r="EW539" s="7">
        <v>0.83333333333333337</v>
      </c>
      <c r="EX539" s="7">
        <v>0.85833333333333328</v>
      </c>
    </row>
    <row r="540" spans="1:154" x14ac:dyDescent="0.25">
      <c r="A540" s="5">
        <v>6021</v>
      </c>
      <c r="B540" s="7" t="s">
        <v>421</v>
      </c>
      <c r="C540" s="7" t="str">
        <f t="shared" si="230"/>
        <v>00</v>
      </c>
      <c r="D540" s="7">
        <f t="shared" si="231"/>
        <v>1900</v>
      </c>
      <c r="E540" s="7">
        <f t="shared" si="232"/>
        <v>2000</v>
      </c>
      <c r="F540" s="7">
        <f t="shared" si="233"/>
        <v>19</v>
      </c>
      <c r="G540" s="7" t="s">
        <v>447</v>
      </c>
      <c r="H540" s="7">
        <f t="shared" si="228"/>
        <v>1</v>
      </c>
      <c r="I540" s="7"/>
      <c r="J540" s="7" t="s">
        <v>470</v>
      </c>
      <c r="K540" s="7">
        <f t="shared" si="239"/>
        <v>1</v>
      </c>
      <c r="L540" s="7">
        <v>12</v>
      </c>
      <c r="M540" s="7" t="s">
        <v>495</v>
      </c>
      <c r="N540" s="7">
        <f t="shared" si="229"/>
        <v>1</v>
      </c>
      <c r="O540" s="7" t="s">
        <v>494</v>
      </c>
      <c r="P540" s="7">
        <f t="shared" si="237"/>
        <v>0</v>
      </c>
      <c r="Q540" s="7" t="s">
        <v>494</v>
      </c>
      <c r="R540" s="7">
        <f t="shared" si="240"/>
        <v>0</v>
      </c>
      <c r="S540" s="7" t="s">
        <v>501</v>
      </c>
      <c r="T540" s="7">
        <f t="shared" si="241"/>
        <v>1</v>
      </c>
      <c r="U540" s="7" t="s">
        <v>506</v>
      </c>
      <c r="V540" s="25">
        <v>54</v>
      </c>
      <c r="W540" s="25">
        <v>50</v>
      </c>
      <c r="X540" s="25">
        <v>34</v>
      </c>
      <c r="Y540" s="7">
        <f t="shared" si="238"/>
        <v>4</v>
      </c>
      <c r="Z540" s="7" t="s">
        <v>514</v>
      </c>
      <c r="AA540" s="7">
        <f t="shared" si="224"/>
        <v>6</v>
      </c>
      <c r="AB540" s="7">
        <v>5</v>
      </c>
      <c r="AC540" s="7">
        <v>6</v>
      </c>
      <c r="AD540" s="7">
        <v>1</v>
      </c>
      <c r="AE540" s="7">
        <v>2</v>
      </c>
      <c r="AF540" s="7">
        <v>1</v>
      </c>
      <c r="AG540" s="7">
        <v>0</v>
      </c>
      <c r="AH540" s="7">
        <v>1</v>
      </c>
      <c r="AI540" s="7">
        <v>0</v>
      </c>
      <c r="AJ540" s="7">
        <v>0</v>
      </c>
      <c r="AK540" s="7">
        <v>1</v>
      </c>
      <c r="AL540" s="7">
        <v>19</v>
      </c>
      <c r="AM540" s="7">
        <v>30</v>
      </c>
      <c r="AN540" s="7">
        <v>29</v>
      </c>
      <c r="AO540" s="7">
        <v>38</v>
      </c>
      <c r="AP540" s="7">
        <v>40</v>
      </c>
      <c r="AQ540" s="7">
        <v>21</v>
      </c>
      <c r="AR540" s="7">
        <v>44</v>
      </c>
      <c r="AS540" s="7">
        <v>0.75</v>
      </c>
      <c r="AT540" s="8">
        <v>10</v>
      </c>
      <c r="AU540" s="8">
        <v>18</v>
      </c>
      <c r="AV540" s="8">
        <v>0.22222222222222221</v>
      </c>
      <c r="AW540" s="8">
        <v>0.4</v>
      </c>
      <c r="AX540" s="8">
        <v>0.31111111111111112</v>
      </c>
      <c r="AY540" s="8">
        <v>635.33333333333337</v>
      </c>
      <c r="AZ540" s="8">
        <v>682.64</v>
      </c>
      <c r="BA540" s="8">
        <v>655.72413793103453</v>
      </c>
      <c r="BB540" s="8">
        <v>859.375</v>
      </c>
      <c r="BC540" s="8">
        <v>881.72222222222217</v>
      </c>
      <c r="BD540" s="8">
        <v>874.84615384615381</v>
      </c>
      <c r="BE540" s="8">
        <v>723.54761904761904</v>
      </c>
      <c r="BF540" s="8">
        <v>-224.04166666666663</v>
      </c>
      <c r="BG540" s="8">
        <v>-199.08222222222219</v>
      </c>
      <c r="BH540" s="8">
        <v>-219.12201591511928</v>
      </c>
      <c r="BM540" s="7">
        <v>0.98684210000000006</v>
      </c>
      <c r="BN540" s="7">
        <v>0.9736842</v>
      </c>
      <c r="BO540" s="7">
        <v>0.9802632</v>
      </c>
      <c r="BP540" s="7">
        <v>471.06756756756801</v>
      </c>
      <c r="BQ540" s="7">
        <v>482.25352112676097</v>
      </c>
      <c r="BR540" s="7">
        <v>476.54482758620702</v>
      </c>
      <c r="BS540" s="7">
        <v>11.185953559193001</v>
      </c>
      <c r="BT540" s="7">
        <v>6.6577557372212506E-2</v>
      </c>
      <c r="BU540" s="7">
        <v>4</v>
      </c>
      <c r="BV540" s="39">
        <v>52.557868952847457</v>
      </c>
      <c r="BW540" s="39">
        <v>36.569689019862601</v>
      </c>
      <c r="BX540" s="39">
        <v>46</v>
      </c>
      <c r="BY540" s="39">
        <v>-56.78219315895376</v>
      </c>
      <c r="BZ540" s="39">
        <v>44.176175012958126</v>
      </c>
      <c r="CA540" s="39">
        <v>28</v>
      </c>
      <c r="CB540">
        <v>0.6216216216216216</v>
      </c>
      <c r="CC540">
        <v>0.92560477200517943</v>
      </c>
      <c r="CD540" s="7">
        <v>0.93333333333333335</v>
      </c>
      <c r="CE540" s="25">
        <v>370.76271186440675</v>
      </c>
      <c r="CF540" s="25">
        <v>427.05660377358492</v>
      </c>
      <c r="CG540" s="7">
        <v>0.98333333333333328</v>
      </c>
      <c r="CH540" s="7">
        <v>0.91666666666666663</v>
      </c>
      <c r="CI540" s="7">
        <v>0.95</v>
      </c>
      <c r="CJ540" s="8">
        <v>3</v>
      </c>
      <c r="CK540" s="8" t="s">
        <v>507</v>
      </c>
      <c r="CL540" s="8">
        <f t="shared" si="234"/>
        <v>2</v>
      </c>
      <c r="CM540" s="8" t="s">
        <v>631</v>
      </c>
      <c r="CN540" s="8">
        <v>2</v>
      </c>
      <c r="CO540" s="8" t="s">
        <v>639</v>
      </c>
      <c r="CP540" s="8">
        <v>1</v>
      </c>
      <c r="CQ540" s="7" t="s">
        <v>638</v>
      </c>
      <c r="CR540" s="7">
        <v>4</v>
      </c>
      <c r="CS540" s="7">
        <v>17</v>
      </c>
      <c r="CT540" s="7">
        <v>9</v>
      </c>
      <c r="CU540" s="8">
        <v>2</v>
      </c>
      <c r="CV540" s="8">
        <v>2</v>
      </c>
      <c r="CW540" s="7">
        <v>11</v>
      </c>
      <c r="CX540" s="7">
        <f t="shared" si="235"/>
        <v>0</v>
      </c>
      <c r="CY540" s="7">
        <f t="shared" si="236"/>
        <v>0</v>
      </c>
      <c r="CZ540" s="7">
        <v>2</v>
      </c>
      <c r="DA540" s="7">
        <v>3</v>
      </c>
      <c r="DB540" s="7">
        <v>4</v>
      </c>
      <c r="DC540" s="7">
        <v>2</v>
      </c>
      <c r="DD540" s="7">
        <v>0</v>
      </c>
      <c r="DE540" s="7">
        <v>16</v>
      </c>
      <c r="DF540" s="8">
        <v>19</v>
      </c>
      <c r="DG540" s="7">
        <v>39</v>
      </c>
      <c r="DH540" s="8">
        <v>0.83333333333333337</v>
      </c>
      <c r="DI540" s="8">
        <v>18</v>
      </c>
      <c r="DJ540" s="8">
        <v>27</v>
      </c>
      <c r="DK540" s="8">
        <v>0.4</v>
      </c>
      <c r="DL540" s="8">
        <f t="shared" si="217"/>
        <v>0.6</v>
      </c>
      <c r="DM540" s="8">
        <f t="shared" si="222"/>
        <v>0.5</v>
      </c>
      <c r="DN540" s="8">
        <v>1058.24</v>
      </c>
      <c r="DO540" s="8">
        <v>1089.2222222222222</v>
      </c>
      <c r="DP540" s="8">
        <v>1071.2093023255813</v>
      </c>
      <c r="DQ540" s="8">
        <v>1032.7142857142858</v>
      </c>
      <c r="DR540" s="8">
        <v>996.68</v>
      </c>
      <c r="DS540" s="8">
        <v>1009.6153846153846</v>
      </c>
      <c r="DT540" s="8">
        <v>1041.9146341463415</v>
      </c>
      <c r="DU540" s="8">
        <f t="shared" si="223"/>
        <v>25.52571428571423</v>
      </c>
      <c r="DV540" s="8">
        <f t="shared" si="223"/>
        <v>92.542222222222222</v>
      </c>
      <c r="DW540" s="8">
        <f t="shared" si="223"/>
        <v>61.593917710196706</v>
      </c>
      <c r="EB540" s="7">
        <v>0.9736842</v>
      </c>
      <c r="EC540" s="7">
        <v>0.9736842</v>
      </c>
      <c r="ED540" s="7">
        <v>0.9736842</v>
      </c>
      <c r="EE540" s="7">
        <v>474.05633802816902</v>
      </c>
      <c r="EF540" s="7">
        <v>517.56338028169</v>
      </c>
      <c r="EG540" s="7">
        <v>495.80985915493</v>
      </c>
      <c r="EH540" s="7">
        <v>43.507042253521099</v>
      </c>
      <c r="EI540" s="7">
        <v>7.0124723889908494E-2</v>
      </c>
      <c r="EJ540" s="7">
        <v>6</v>
      </c>
      <c r="EK540">
        <v>83.759259259259309</v>
      </c>
      <c r="EL540">
        <v>42.032549931836037</v>
      </c>
      <c r="EM540">
        <v>54</v>
      </c>
      <c r="EN540">
        <v>-53.990196078431332</v>
      </c>
      <c r="EO540">
        <v>37.694180068979648</v>
      </c>
      <c r="EP540">
        <v>17</v>
      </c>
      <c r="EQ540">
        <v>0.76056338028169013</v>
      </c>
      <c r="ER540">
        <v>1.5513790529225451</v>
      </c>
      <c r="ES540" s="7">
        <v>0.95</v>
      </c>
      <c r="ET540" s="25">
        <v>373.59322033898303</v>
      </c>
      <c r="EU540" s="25">
        <v>448.56363636363636</v>
      </c>
      <c r="EV540" s="7">
        <v>1</v>
      </c>
      <c r="EW540" s="7">
        <v>0.93333333333333335</v>
      </c>
      <c r="EX540" s="7">
        <v>0.96666666666666667</v>
      </c>
    </row>
    <row r="541" spans="1:154" x14ac:dyDescent="0.25">
      <c r="A541" s="5">
        <v>6022</v>
      </c>
      <c r="B541" s="7" t="s">
        <v>422</v>
      </c>
      <c r="C541" s="7" t="str">
        <f t="shared" si="230"/>
        <v>98</v>
      </c>
      <c r="D541" s="7">
        <f t="shared" si="231"/>
        <v>1998</v>
      </c>
      <c r="E541" s="7">
        <f t="shared" si="232"/>
        <v>1998</v>
      </c>
      <c r="F541" s="7">
        <f t="shared" si="233"/>
        <v>21</v>
      </c>
      <c r="G541" s="7" t="s">
        <v>447</v>
      </c>
      <c r="H541" s="7">
        <f t="shared" si="228"/>
        <v>1</v>
      </c>
      <c r="I541" s="7"/>
      <c r="J541" s="7" t="s">
        <v>470</v>
      </c>
      <c r="K541" s="7">
        <f t="shared" si="239"/>
        <v>1</v>
      </c>
      <c r="L541" s="7">
        <v>12</v>
      </c>
      <c r="M541" s="7" t="s">
        <v>495</v>
      </c>
      <c r="N541" s="7">
        <f t="shared" si="229"/>
        <v>1</v>
      </c>
      <c r="O541" s="7" t="s">
        <v>494</v>
      </c>
      <c r="P541" s="7">
        <f t="shared" si="237"/>
        <v>0</v>
      </c>
      <c r="Q541" s="7" t="s">
        <v>494</v>
      </c>
      <c r="R541" s="7">
        <f t="shared" si="240"/>
        <v>0</v>
      </c>
      <c r="S541" s="7" t="s">
        <v>501</v>
      </c>
      <c r="T541" s="7">
        <f t="shared" si="241"/>
        <v>1</v>
      </c>
      <c r="U541" s="7" t="s">
        <v>504</v>
      </c>
      <c r="V541" s="25">
        <v>52</v>
      </c>
      <c r="W541" s="25">
        <v>50</v>
      </c>
      <c r="X541" s="25">
        <v>26</v>
      </c>
      <c r="Y541" s="7">
        <f t="shared" si="238"/>
        <v>3</v>
      </c>
      <c r="Z541" s="7" t="s">
        <v>513</v>
      </c>
      <c r="AA541" s="7">
        <f t="shared" si="224"/>
        <v>5</v>
      </c>
      <c r="AB541" s="7">
        <v>5</v>
      </c>
      <c r="AC541" s="7">
        <v>0</v>
      </c>
      <c r="AD541" s="7">
        <v>9</v>
      </c>
      <c r="AE541" s="7">
        <v>2</v>
      </c>
      <c r="AF541" s="7">
        <v>1</v>
      </c>
      <c r="AG541" s="7">
        <v>0</v>
      </c>
      <c r="AH541" s="7">
        <v>0</v>
      </c>
      <c r="AI541" s="7">
        <v>1</v>
      </c>
      <c r="AJ541" s="7">
        <v>1</v>
      </c>
      <c r="AK541" s="7">
        <v>0</v>
      </c>
      <c r="AL541" s="7">
        <v>8</v>
      </c>
      <c r="AM541" s="7">
        <v>29</v>
      </c>
      <c r="AN541" s="7">
        <v>32</v>
      </c>
      <c r="AO541" s="7">
        <v>42</v>
      </c>
      <c r="AP541" s="7">
        <v>38</v>
      </c>
      <c r="AQ541" s="7">
        <v>19</v>
      </c>
      <c r="AR541" s="7">
        <v>36</v>
      </c>
      <c r="AS541" s="7">
        <v>0.75</v>
      </c>
      <c r="AT541" s="8">
        <v>14</v>
      </c>
      <c r="AU541" s="8">
        <v>20</v>
      </c>
      <c r="AV541" s="8">
        <v>0.31111111111111112</v>
      </c>
      <c r="AW541" s="8">
        <v>0.44444444444444442</v>
      </c>
      <c r="AX541" s="8">
        <v>0.37777777777777777</v>
      </c>
      <c r="AY541" s="8">
        <v>549.17241379310349</v>
      </c>
      <c r="AZ541" s="8">
        <v>515.58333333333337</v>
      </c>
      <c r="BA541" s="8">
        <v>533.96226415094338</v>
      </c>
      <c r="BB541" s="8">
        <v>552.61538461538464</v>
      </c>
      <c r="BC541" s="8">
        <v>494.15</v>
      </c>
      <c r="BD541" s="8">
        <v>517.18181818181813</v>
      </c>
      <c r="BE541" s="8">
        <v>527.52325581395348</v>
      </c>
      <c r="BF541" s="8">
        <v>-3.4429708222811541</v>
      </c>
      <c r="BG541" s="8">
        <v>21.433333333333394</v>
      </c>
      <c r="BH541" s="8">
        <v>16.780445969125253</v>
      </c>
      <c r="BM541" s="7">
        <v>0.93421050000000005</v>
      </c>
      <c r="BN541" s="7">
        <v>0.93421050000000005</v>
      </c>
      <c r="BO541" s="7">
        <v>0.93421050000000005</v>
      </c>
      <c r="BP541" s="7">
        <v>538.58823529411802</v>
      </c>
      <c r="BQ541" s="7">
        <v>528.51515151515196</v>
      </c>
      <c r="BR541" s="7">
        <v>533.62686567164201</v>
      </c>
      <c r="BS541" s="7">
        <v>-10.0730837789662</v>
      </c>
      <c r="BT541" s="7">
        <v>0.10023492417888499</v>
      </c>
      <c r="BU541" s="7">
        <v>11</v>
      </c>
      <c r="BV541" s="39">
        <v>72.304411764705861</v>
      </c>
      <c r="BW541" s="39">
        <v>51.743592598504421</v>
      </c>
      <c r="BX541" s="39">
        <v>40</v>
      </c>
      <c r="BY541" s="39">
        <v>-114.77058823529414</v>
      </c>
      <c r="BZ541" s="39">
        <v>111.24759173423338</v>
      </c>
      <c r="CA541" s="39">
        <v>30</v>
      </c>
      <c r="CB541">
        <v>0.5714285714285714</v>
      </c>
      <c r="CC541">
        <v>0.62999077443493379</v>
      </c>
      <c r="CD541" s="7">
        <v>0.875</v>
      </c>
      <c r="CE541" s="25">
        <v>475.74576271186442</v>
      </c>
      <c r="CF541" s="25">
        <v>553.95652173913038</v>
      </c>
      <c r="CG541" s="7">
        <v>0.98333333333333328</v>
      </c>
      <c r="CH541" s="7">
        <v>0.76666666666666672</v>
      </c>
      <c r="CI541" s="7">
        <v>0.875</v>
      </c>
      <c r="CJ541" s="8">
        <v>9</v>
      </c>
      <c r="CK541" s="8" t="s">
        <v>504</v>
      </c>
      <c r="CL541" s="8">
        <f t="shared" si="234"/>
        <v>3</v>
      </c>
      <c r="CM541" s="8" t="s">
        <v>634</v>
      </c>
      <c r="CN541" s="8">
        <v>0</v>
      </c>
      <c r="CO541" s="8" t="s">
        <v>634</v>
      </c>
      <c r="CP541" s="8">
        <v>0</v>
      </c>
      <c r="CQ541" s="7" t="s">
        <v>637</v>
      </c>
      <c r="CR541" s="7">
        <v>1</v>
      </c>
      <c r="CS541" s="7">
        <v>2</v>
      </c>
      <c r="CT541" s="7">
        <v>0</v>
      </c>
      <c r="CU541" s="8">
        <v>9</v>
      </c>
      <c r="CV541" s="8">
        <v>8</v>
      </c>
      <c r="CW541" s="7">
        <v>4</v>
      </c>
      <c r="CX541" s="7">
        <f t="shared" si="235"/>
        <v>0</v>
      </c>
      <c r="CY541" s="7">
        <f t="shared" si="236"/>
        <v>0</v>
      </c>
      <c r="CZ541" s="7">
        <v>1</v>
      </c>
      <c r="DA541" s="7">
        <v>0</v>
      </c>
      <c r="DB541" s="7">
        <v>1</v>
      </c>
      <c r="DC541" s="7">
        <v>2</v>
      </c>
      <c r="DD541" s="7">
        <v>1</v>
      </c>
      <c r="DE541" s="7">
        <v>21</v>
      </c>
      <c r="DF541" s="8">
        <v>29</v>
      </c>
      <c r="DG541" s="7">
        <v>37</v>
      </c>
      <c r="DH541" s="41">
        <v>0.66666666666666663</v>
      </c>
      <c r="DI541" s="41">
        <v>24</v>
      </c>
      <c r="DJ541" s="41">
        <v>23</v>
      </c>
      <c r="DK541" s="41">
        <v>0.53333333333333333</v>
      </c>
      <c r="DL541" s="41">
        <f t="shared" si="217"/>
        <v>0.51111111111111107</v>
      </c>
      <c r="DM541" s="41">
        <f t="shared" si="222"/>
        <v>0.52222222222222225</v>
      </c>
      <c r="DN541" s="41">
        <v>345.92857142857144</v>
      </c>
      <c r="DO541" s="41">
        <v>462.11111111111109</v>
      </c>
      <c r="DP541" s="41">
        <v>411.28125</v>
      </c>
      <c r="DQ541" s="41">
        <v>408.47058823529414</v>
      </c>
      <c r="DR541" s="41">
        <v>448.57894736842104</v>
      </c>
      <c r="DS541" s="41">
        <v>429.63888888888891</v>
      </c>
      <c r="DT541" s="41">
        <v>421</v>
      </c>
      <c r="DU541" s="41">
        <f t="shared" si="223"/>
        <v>-62.5420168067227</v>
      </c>
      <c r="DV541" s="41">
        <f t="shared" si="223"/>
        <v>13.532163742690045</v>
      </c>
      <c r="DW541" s="41">
        <f t="shared" si="223"/>
        <v>-18.357638888888914</v>
      </c>
      <c r="EB541" s="41">
        <v>0.75</v>
      </c>
      <c r="EC541" s="41">
        <v>0.7763158</v>
      </c>
      <c r="ED541" s="41">
        <v>0.76315789999999994</v>
      </c>
      <c r="EE541" s="41">
        <v>483.25490196078403</v>
      </c>
      <c r="EF541" s="41">
        <v>476.85185185185202</v>
      </c>
      <c r="EG541" s="41">
        <v>479.96190476190498</v>
      </c>
      <c r="EH541" s="41">
        <v>-6.4030501089324598</v>
      </c>
      <c r="EI541" s="41">
        <v>5.7194579897761097E-2</v>
      </c>
      <c r="EJ541" s="41">
        <v>30</v>
      </c>
      <c r="EK541">
        <v>61.467236467236404</v>
      </c>
      <c r="EL541">
        <v>37.489564622989548</v>
      </c>
      <c r="EM541">
        <v>26</v>
      </c>
      <c r="EN541">
        <v>-76.988148148148213</v>
      </c>
      <c r="EO541">
        <v>64.875067630022457</v>
      </c>
      <c r="EP541">
        <v>25</v>
      </c>
      <c r="EQ541">
        <v>0.50980392156862742</v>
      </c>
      <c r="ER541">
        <v>0.79839868792473179</v>
      </c>
      <c r="ES541" s="41">
        <v>0.55000000000000004</v>
      </c>
      <c r="ET541" s="43">
        <v>374.8780487804878</v>
      </c>
      <c r="EU541" s="43">
        <v>477.36</v>
      </c>
      <c r="EV541" s="41">
        <v>0.8</v>
      </c>
      <c r="EW541" s="41">
        <v>0.48333333333333334</v>
      </c>
      <c r="EX541" s="41">
        <v>0.64166666666666672</v>
      </c>
    </row>
    <row r="542" spans="1:154" x14ac:dyDescent="0.25">
      <c r="A542" s="5" t="s">
        <v>525</v>
      </c>
      <c r="B542" s="7" t="s">
        <v>423</v>
      </c>
      <c r="C542" s="7" t="str">
        <f t="shared" si="230"/>
        <v>99</v>
      </c>
      <c r="D542" s="7">
        <f t="shared" si="231"/>
        <v>1999</v>
      </c>
      <c r="E542" s="7">
        <f t="shared" si="232"/>
        <v>1999</v>
      </c>
      <c r="F542" s="7">
        <f t="shared" si="233"/>
        <v>20</v>
      </c>
      <c r="G542" s="7" t="s">
        <v>448</v>
      </c>
      <c r="H542" s="7">
        <f t="shared" si="228"/>
        <v>0</v>
      </c>
      <c r="I542" s="10"/>
      <c r="J542" s="7" t="s">
        <v>489</v>
      </c>
      <c r="K542" s="9">
        <f t="shared" si="239"/>
        <v>1</v>
      </c>
      <c r="L542" s="7">
        <v>12</v>
      </c>
      <c r="M542" s="7" t="s">
        <v>495</v>
      </c>
      <c r="N542" s="7">
        <f t="shared" si="229"/>
        <v>1</v>
      </c>
      <c r="O542" s="7" t="s">
        <v>494</v>
      </c>
      <c r="P542" s="7">
        <f t="shared" si="237"/>
        <v>0</v>
      </c>
      <c r="Q542" s="7" t="s">
        <v>494</v>
      </c>
      <c r="R542" s="7">
        <f t="shared" si="240"/>
        <v>0</v>
      </c>
      <c r="S542" s="7" t="s">
        <v>501</v>
      </c>
      <c r="T542" s="7">
        <f t="shared" si="241"/>
        <v>1</v>
      </c>
      <c r="U542" s="7" t="s">
        <v>506</v>
      </c>
      <c r="V542" s="25">
        <v>54</v>
      </c>
      <c r="W542" s="25">
        <v>70</v>
      </c>
      <c r="X542" s="7" t="s">
        <v>527</v>
      </c>
      <c r="Y542" s="7">
        <f t="shared" si="238"/>
        <v>4</v>
      </c>
      <c r="Z542" s="7" t="s">
        <v>514</v>
      </c>
      <c r="AA542" s="7">
        <f t="shared" si="224"/>
        <v>6</v>
      </c>
      <c r="AB542" s="7">
        <v>4</v>
      </c>
      <c r="AC542" s="7">
        <v>3</v>
      </c>
      <c r="AD542" s="7">
        <v>1</v>
      </c>
      <c r="AE542" s="7">
        <v>0</v>
      </c>
      <c r="AF542" s="7">
        <v>0</v>
      </c>
      <c r="AG542" s="7">
        <v>0</v>
      </c>
      <c r="AH542" s="7">
        <v>0</v>
      </c>
      <c r="AI542" s="7">
        <v>0</v>
      </c>
      <c r="AJ542" s="7">
        <v>0</v>
      </c>
      <c r="AK542" s="7">
        <v>1</v>
      </c>
      <c r="AL542" s="10"/>
      <c r="AM542" s="7">
        <v>32</v>
      </c>
      <c r="AN542" s="10"/>
      <c r="AO542" s="10"/>
      <c r="AP542" s="10"/>
      <c r="AQ542" s="10"/>
      <c r="AR542" s="10"/>
      <c r="AS542" s="7">
        <v>0.875</v>
      </c>
      <c r="AT542" s="8">
        <v>15</v>
      </c>
      <c r="AU542" s="8">
        <v>30</v>
      </c>
      <c r="AV542" s="8">
        <v>0.33333333333333331</v>
      </c>
      <c r="AW542" s="8">
        <v>0.66666666666666663</v>
      </c>
      <c r="AX542" s="8">
        <v>0.5</v>
      </c>
      <c r="AY542" s="8">
        <v>494.83333333333331</v>
      </c>
      <c r="AZ542" s="8">
        <v>463.5</v>
      </c>
      <c r="BA542" s="8">
        <v>484.86363636363637</v>
      </c>
      <c r="BB542" s="8">
        <v>586.73333333333335</v>
      </c>
      <c r="BC542" s="8">
        <v>508.96666666666664</v>
      </c>
      <c r="BD542" s="8">
        <v>534.88888888888891</v>
      </c>
      <c r="BE542" s="8">
        <v>510.15730337078651</v>
      </c>
      <c r="BF542" s="8">
        <v>-91.900000000000034</v>
      </c>
      <c r="BG542" s="8">
        <v>-45.46666666666664</v>
      </c>
      <c r="BH542" s="8">
        <v>-50.02525252525254</v>
      </c>
      <c r="BM542" s="7">
        <v>0.96052630000000006</v>
      </c>
      <c r="BN542" s="7">
        <v>1</v>
      </c>
      <c r="BO542" s="7">
        <v>0.9802632</v>
      </c>
      <c r="BP542" s="7">
        <v>503.652777777778</v>
      </c>
      <c r="BQ542" s="7">
        <v>498.87671232876698</v>
      </c>
      <c r="BR542" s="7">
        <v>501.24827586206902</v>
      </c>
      <c r="BS542" s="7">
        <v>-4.7760654490106704</v>
      </c>
      <c r="BT542" s="7">
        <v>4.06245633566263E-2</v>
      </c>
      <c r="BU542" s="7">
        <v>4</v>
      </c>
      <c r="BV542" s="39">
        <v>43.1017123287671</v>
      </c>
      <c r="BW542" s="39">
        <v>34.521361140603972</v>
      </c>
      <c r="BX542" s="39">
        <v>40</v>
      </c>
      <c r="BY542" s="39">
        <v>-64.623287671232902</v>
      </c>
      <c r="BZ542" s="39">
        <v>61.195894470135812</v>
      </c>
      <c r="CA542" s="39">
        <v>32</v>
      </c>
      <c r="CB542">
        <v>0.55555555555555558</v>
      </c>
      <c r="CC542">
        <v>0.66696873343932106</v>
      </c>
      <c r="CD542" s="7">
        <v>0.92500000000000004</v>
      </c>
      <c r="CE542" s="25">
        <v>402.37288135593218</v>
      </c>
      <c r="CF542" s="25">
        <v>507.13461538461536</v>
      </c>
      <c r="CG542" s="7">
        <v>1</v>
      </c>
      <c r="CH542" s="7">
        <v>0.8833333333333333</v>
      </c>
      <c r="CI542" s="7">
        <v>0.94166666666666665</v>
      </c>
      <c r="CJ542" s="8"/>
      <c r="CK542" s="8"/>
      <c r="CL542" s="8"/>
      <c r="CM542" s="8"/>
      <c r="CN542" s="8"/>
      <c r="CO542" s="8"/>
      <c r="CP542" s="8"/>
      <c r="CU542" s="8"/>
      <c r="CV542" s="8"/>
      <c r="DF542" s="8"/>
      <c r="ET542" s="25"/>
      <c r="EU542" s="25"/>
    </row>
    <row r="543" spans="1:154" x14ac:dyDescent="0.25">
      <c r="A543" s="5">
        <v>6024</v>
      </c>
      <c r="B543" s="7" t="s">
        <v>424</v>
      </c>
      <c r="C543" s="7" t="str">
        <f t="shared" ref="C543:C574" si="242">RIGHT(B543,2)</f>
        <v>00</v>
      </c>
      <c r="D543" s="7">
        <f t="shared" ref="D543:D574" si="243">IF(C543&gt;0,C543+1900,C543+2000)</f>
        <v>1900</v>
      </c>
      <c r="E543" s="7">
        <f t="shared" ref="E543:E574" si="244">IF(D543=1900,2000,D543)</f>
        <v>2000</v>
      </c>
      <c r="F543" s="7">
        <f t="shared" ref="F543:F574" si="245">2019-E543</f>
        <v>19</v>
      </c>
      <c r="G543" s="7" t="s">
        <v>447</v>
      </c>
      <c r="H543" s="7">
        <f t="shared" si="228"/>
        <v>1</v>
      </c>
      <c r="I543" s="7"/>
      <c r="J543" s="7" t="s">
        <v>470</v>
      </c>
      <c r="K543" s="7">
        <f t="shared" si="239"/>
        <v>1</v>
      </c>
      <c r="L543" s="7">
        <v>12</v>
      </c>
      <c r="M543" s="7" t="s">
        <v>495</v>
      </c>
      <c r="N543" s="7">
        <f t="shared" si="229"/>
        <v>1</v>
      </c>
      <c r="O543" s="7" t="s">
        <v>494</v>
      </c>
      <c r="P543" s="7">
        <f t="shared" si="237"/>
        <v>0</v>
      </c>
      <c r="Q543" s="7" t="s">
        <v>495</v>
      </c>
      <c r="R543" s="7">
        <f t="shared" si="240"/>
        <v>1</v>
      </c>
      <c r="S543" s="7" t="s">
        <v>501</v>
      </c>
      <c r="T543" s="7">
        <f t="shared" si="241"/>
        <v>1</v>
      </c>
      <c r="U543" s="7" t="s">
        <v>507</v>
      </c>
      <c r="V543" s="25">
        <v>56</v>
      </c>
      <c r="W543" s="25">
        <v>80</v>
      </c>
      <c r="X543" s="25">
        <v>29</v>
      </c>
      <c r="Y543" s="7">
        <f t="shared" si="238"/>
        <v>2</v>
      </c>
      <c r="Z543" s="7" t="s">
        <v>513</v>
      </c>
      <c r="AA543" s="7">
        <f t="shared" si="224"/>
        <v>5</v>
      </c>
      <c r="AB543" s="7">
        <v>15</v>
      </c>
      <c r="AC543" s="7">
        <v>18</v>
      </c>
      <c r="AD543" s="7">
        <v>2</v>
      </c>
      <c r="AE543" s="7">
        <v>53</v>
      </c>
      <c r="AF543" s="7">
        <v>14</v>
      </c>
      <c r="AG543" s="7">
        <v>8</v>
      </c>
      <c r="AH543" s="7">
        <v>12</v>
      </c>
      <c r="AI543" s="7">
        <v>19</v>
      </c>
      <c r="AJ543" s="7">
        <v>9</v>
      </c>
      <c r="AK543" s="7">
        <v>2</v>
      </c>
      <c r="AL543" s="7">
        <v>32</v>
      </c>
      <c r="AM543" s="7">
        <v>18</v>
      </c>
      <c r="AN543" s="7">
        <v>34</v>
      </c>
      <c r="AO543" s="7">
        <v>37</v>
      </c>
      <c r="AP543" s="7">
        <v>41</v>
      </c>
      <c r="AQ543" s="7">
        <v>27</v>
      </c>
      <c r="AR543" s="7">
        <v>48</v>
      </c>
      <c r="AS543" s="7">
        <v>0.75</v>
      </c>
      <c r="AT543" s="8">
        <v>28</v>
      </c>
      <c r="AU543" s="8">
        <v>36</v>
      </c>
      <c r="AV543" s="8">
        <v>0.62222222222222223</v>
      </c>
      <c r="AW543" s="8">
        <v>0.8</v>
      </c>
      <c r="AX543" s="8">
        <v>0.71111111111111114</v>
      </c>
      <c r="AY543" s="8">
        <v>418.35294117647061</v>
      </c>
      <c r="AZ543" s="8">
        <v>391.77777777777777</v>
      </c>
      <c r="BA543" s="8">
        <v>409.15384615384613</v>
      </c>
      <c r="BB543" s="8">
        <v>361.64285714285717</v>
      </c>
      <c r="BC543" s="8">
        <v>358.80555555555554</v>
      </c>
      <c r="BD543" s="8">
        <v>360.046875</v>
      </c>
      <c r="BE543" s="8">
        <v>374.23333333333335</v>
      </c>
      <c r="BF543" s="8">
        <v>56.710084033613441</v>
      </c>
      <c r="BG543" s="8">
        <v>32.972222222222229</v>
      </c>
      <c r="BH543" s="8">
        <v>49.106971153846132</v>
      </c>
      <c r="BM543" s="7">
        <v>0.9736842</v>
      </c>
      <c r="BN543" s="7">
        <v>0.93421050000000005</v>
      </c>
      <c r="BO543" s="7">
        <v>0.9539474</v>
      </c>
      <c r="BP543" s="7">
        <v>381.12328767123302</v>
      </c>
      <c r="BQ543" s="7">
        <v>385.57352941176498</v>
      </c>
      <c r="BR543" s="7">
        <v>383.26950354609897</v>
      </c>
      <c r="BS543" s="7">
        <v>4.4502417405317898</v>
      </c>
      <c r="BT543" s="7">
        <v>3.3433102815999899E-2</v>
      </c>
      <c r="BU543" s="7">
        <v>7</v>
      </c>
      <c r="BV543" s="39">
        <v>34.764784053156127</v>
      </c>
      <c r="BW543" s="39">
        <v>26.136782938810228</v>
      </c>
      <c r="BX543" s="39">
        <v>43</v>
      </c>
      <c r="BY543" s="39">
        <v>-29.480952380952399</v>
      </c>
      <c r="BZ543" s="39">
        <v>33.786075369727229</v>
      </c>
      <c r="CA543" s="39">
        <v>30</v>
      </c>
      <c r="CB543">
        <v>0.58904109589041098</v>
      </c>
      <c r="CC543">
        <v>1.1792286627625235</v>
      </c>
      <c r="CD543" s="7">
        <v>0.82499999999999996</v>
      </c>
      <c r="CE543" s="25">
        <v>328.37931034482756</v>
      </c>
      <c r="CF543" s="25">
        <v>422.1219512195122</v>
      </c>
      <c r="CG543" s="7">
        <v>0.98333333333333328</v>
      </c>
      <c r="CH543" s="7">
        <v>0.7</v>
      </c>
      <c r="CI543" s="7">
        <v>0.84166666666666667</v>
      </c>
      <c r="CJ543" s="8">
        <v>4</v>
      </c>
      <c r="CK543" s="8" t="s">
        <v>507</v>
      </c>
      <c r="CL543" s="8">
        <f t="shared" si="234"/>
        <v>2</v>
      </c>
      <c r="CM543" s="8" t="s">
        <v>639</v>
      </c>
      <c r="CN543" s="8">
        <v>1</v>
      </c>
      <c r="CO543" s="8" t="s">
        <v>640</v>
      </c>
      <c r="CP543" s="8">
        <v>3</v>
      </c>
      <c r="CQ543" s="7" t="s">
        <v>636</v>
      </c>
      <c r="CR543" s="7">
        <v>2</v>
      </c>
      <c r="CS543" s="7">
        <v>15</v>
      </c>
      <c r="CT543" s="7">
        <v>8</v>
      </c>
      <c r="CU543" s="8">
        <v>1</v>
      </c>
      <c r="CV543" s="8">
        <v>8</v>
      </c>
      <c r="CW543" s="7">
        <v>6</v>
      </c>
      <c r="CX543" s="7">
        <f t="shared" si="235"/>
        <v>0</v>
      </c>
      <c r="CY543" s="7">
        <f t="shared" si="236"/>
        <v>0</v>
      </c>
      <c r="CZ543" s="7">
        <v>0</v>
      </c>
      <c r="DA543" s="7">
        <v>0</v>
      </c>
      <c r="DB543" s="7">
        <v>0</v>
      </c>
      <c r="DC543" s="7">
        <v>6</v>
      </c>
      <c r="DD543" s="7">
        <v>0</v>
      </c>
      <c r="DE543" s="7">
        <v>26</v>
      </c>
      <c r="DF543" s="8">
        <v>23</v>
      </c>
      <c r="DG543" s="7" t="e">
        <v>#DIV/0!</v>
      </c>
      <c r="DH543" s="41">
        <v>0.66666666666666663</v>
      </c>
      <c r="DI543" s="41">
        <v>16</v>
      </c>
      <c r="DJ543" s="41">
        <v>38</v>
      </c>
      <c r="DK543" s="41">
        <v>0.35555555555555557</v>
      </c>
      <c r="DL543" s="41">
        <f t="shared" si="217"/>
        <v>0.84444444444444444</v>
      </c>
      <c r="DM543" s="41">
        <f t="shared" si="222"/>
        <v>0.6</v>
      </c>
      <c r="DN543" s="41">
        <v>380.13793103448273</v>
      </c>
      <c r="DO543" s="41">
        <v>404.42857142857144</v>
      </c>
      <c r="DP543" s="41">
        <v>384.86111111111109</v>
      </c>
      <c r="DQ543" s="41">
        <v>389.75</v>
      </c>
      <c r="DR543" s="41">
        <v>372.33333333333331</v>
      </c>
      <c r="DS543" s="41">
        <v>377.69230769230768</v>
      </c>
      <c r="DT543" s="41">
        <v>380.625</v>
      </c>
      <c r="DU543" s="41">
        <f t="shared" si="223"/>
        <v>-9.6120689655172669</v>
      </c>
      <c r="DV543" s="41">
        <f t="shared" si="223"/>
        <v>32.09523809523813</v>
      </c>
      <c r="DW543" s="41">
        <f t="shared" si="223"/>
        <v>7.1688034188034067</v>
      </c>
      <c r="EB543" s="7">
        <v>0.8552632</v>
      </c>
      <c r="EC543" s="7">
        <v>0.86842109999999995</v>
      </c>
      <c r="ED543" s="7">
        <v>0.86184210000000006</v>
      </c>
      <c r="EE543" s="7">
        <v>366.74603174603197</v>
      </c>
      <c r="EF543" s="7">
        <v>361.193548387097</v>
      </c>
      <c r="EG543" s="7">
        <v>363.99200000000002</v>
      </c>
      <c r="EH543" s="7">
        <v>-5.55248335893498</v>
      </c>
      <c r="EI543" s="7">
        <v>4.5092477380282797E-2</v>
      </c>
      <c r="EJ543" s="7">
        <v>17</v>
      </c>
      <c r="EK543">
        <v>27.58096590909091</v>
      </c>
      <c r="EL543">
        <v>25.833222251605129</v>
      </c>
      <c r="EM543">
        <v>33</v>
      </c>
      <c r="EN543">
        <v>-45.424899193548384</v>
      </c>
      <c r="EO543">
        <v>69.168963223870435</v>
      </c>
      <c r="EP543">
        <v>31</v>
      </c>
      <c r="EQ543">
        <v>0.515625</v>
      </c>
      <c r="ER543">
        <v>0.60717726178263454</v>
      </c>
      <c r="ES543" s="7">
        <v>0.90833333333333333</v>
      </c>
      <c r="ET543" s="25">
        <v>317.22033898305085</v>
      </c>
      <c r="EU543" s="25">
        <v>380.9</v>
      </c>
      <c r="EV543" s="7">
        <v>1</v>
      </c>
      <c r="EW543" s="7">
        <v>0.85</v>
      </c>
      <c r="EX543" s="7">
        <v>0.92500000000000004</v>
      </c>
    </row>
    <row r="544" spans="1:154" x14ac:dyDescent="0.25">
      <c r="A544" s="5">
        <v>6025</v>
      </c>
      <c r="B544" s="7" t="s">
        <v>329</v>
      </c>
      <c r="C544" s="7" t="str">
        <f t="shared" si="242"/>
        <v>00</v>
      </c>
      <c r="D544" s="7">
        <f t="shared" si="243"/>
        <v>1900</v>
      </c>
      <c r="E544" s="7">
        <f t="shared" si="244"/>
        <v>2000</v>
      </c>
      <c r="F544" s="7">
        <f t="shared" si="245"/>
        <v>19</v>
      </c>
      <c r="G544" s="7" t="s">
        <v>447</v>
      </c>
      <c r="H544" s="7">
        <f t="shared" si="228"/>
        <v>1</v>
      </c>
      <c r="I544" s="7"/>
      <c r="J544" s="7" t="s">
        <v>476</v>
      </c>
      <c r="K544" s="7">
        <f t="shared" si="239"/>
        <v>0</v>
      </c>
      <c r="L544" s="7">
        <v>12</v>
      </c>
      <c r="M544" s="7" t="s">
        <v>495</v>
      </c>
      <c r="N544" s="7">
        <f t="shared" si="229"/>
        <v>1</v>
      </c>
      <c r="O544" s="7" t="s">
        <v>494</v>
      </c>
      <c r="P544" s="7">
        <f t="shared" si="237"/>
        <v>0</v>
      </c>
      <c r="Q544" s="7" t="s">
        <v>494</v>
      </c>
      <c r="R544" s="7">
        <f t="shared" si="240"/>
        <v>0</v>
      </c>
      <c r="S544" s="7" t="s">
        <v>501</v>
      </c>
      <c r="T544" s="7">
        <f t="shared" si="241"/>
        <v>1</v>
      </c>
      <c r="U544" s="7" t="s">
        <v>506</v>
      </c>
      <c r="V544" s="25">
        <v>52</v>
      </c>
      <c r="W544" s="25">
        <v>50</v>
      </c>
      <c r="X544" s="25">
        <v>25</v>
      </c>
      <c r="Y544" s="7">
        <f t="shared" si="238"/>
        <v>4</v>
      </c>
      <c r="Z544" s="7" t="s">
        <v>514</v>
      </c>
      <c r="AA544" s="7">
        <f t="shared" si="224"/>
        <v>6</v>
      </c>
      <c r="AB544" s="7">
        <v>4</v>
      </c>
      <c r="AC544" s="7">
        <v>1</v>
      </c>
      <c r="AD544" s="10"/>
      <c r="AE544" s="7">
        <v>15</v>
      </c>
      <c r="AF544" s="7">
        <v>1</v>
      </c>
      <c r="AG544" s="7">
        <v>0</v>
      </c>
      <c r="AH544" s="7">
        <v>4</v>
      </c>
      <c r="AI544" s="7">
        <v>10</v>
      </c>
      <c r="AJ544" s="7">
        <v>1</v>
      </c>
      <c r="AK544" s="7">
        <v>3</v>
      </c>
      <c r="AL544" s="7">
        <v>25</v>
      </c>
      <c r="AM544" s="7">
        <v>29</v>
      </c>
      <c r="AN544" s="7">
        <v>23</v>
      </c>
      <c r="AO544" s="7">
        <v>33</v>
      </c>
      <c r="AP544" s="7">
        <v>34</v>
      </c>
      <c r="AQ544" s="7">
        <v>24</v>
      </c>
      <c r="AR544" s="7">
        <v>42</v>
      </c>
      <c r="AS544" s="7">
        <v>0.95833333333333337</v>
      </c>
      <c r="AT544" s="8">
        <v>18</v>
      </c>
      <c r="AU544" s="8">
        <v>27</v>
      </c>
      <c r="AV544" s="8">
        <v>0.4</v>
      </c>
      <c r="AW544" s="8">
        <v>0.6</v>
      </c>
      <c r="AX544" s="8">
        <v>0.5</v>
      </c>
      <c r="AY544" s="8">
        <v>666.96153846153845</v>
      </c>
      <c r="AZ544" s="8">
        <v>709.52941176470586</v>
      </c>
      <c r="BA544" s="8">
        <v>683.79069767441865</v>
      </c>
      <c r="BB544" s="8">
        <v>725.64705882352939</v>
      </c>
      <c r="BC544" s="8">
        <v>717.96</v>
      </c>
      <c r="BD544" s="8">
        <v>721.07142857142856</v>
      </c>
      <c r="BE544" s="8">
        <v>702.21176470588239</v>
      </c>
      <c r="BF544" s="8">
        <v>-58.685520361990939</v>
      </c>
      <c r="BG544" s="8">
        <v>-8.4305882352941808</v>
      </c>
      <c r="BH544" s="8">
        <v>-37.280730897009903</v>
      </c>
      <c r="BM544" s="7">
        <v>0.93421050000000005</v>
      </c>
      <c r="BN544" s="7">
        <v>0.9473684</v>
      </c>
      <c r="BO544" s="7">
        <v>0.94078949999999995</v>
      </c>
      <c r="BP544" s="7">
        <v>569.61428571428598</v>
      </c>
      <c r="BQ544" s="7">
        <v>584.463768115942</v>
      </c>
      <c r="BR544" s="7">
        <v>576.98561151079105</v>
      </c>
      <c r="BS544" s="7">
        <v>14.8494824016562</v>
      </c>
      <c r="BT544" s="7">
        <v>5.5828061758236999E-2</v>
      </c>
      <c r="BU544" s="7">
        <v>8</v>
      </c>
      <c r="BV544" s="39">
        <v>78.599765258216053</v>
      </c>
      <c r="BW544" s="39">
        <v>52.631911000414448</v>
      </c>
      <c r="BX544" s="39">
        <v>48</v>
      </c>
      <c r="BY544" s="39">
        <v>-90.135083226632474</v>
      </c>
      <c r="BZ544" s="39">
        <v>103.43130630503971</v>
      </c>
      <c r="CA544" s="39">
        <v>22</v>
      </c>
      <c r="CB544">
        <v>0.68571428571428572</v>
      </c>
      <c r="CC544">
        <v>0.87202188586865315</v>
      </c>
      <c r="CD544" s="7">
        <v>0.95833333333333337</v>
      </c>
      <c r="CE544" s="25">
        <v>419.59322033898303</v>
      </c>
      <c r="CF544" s="25">
        <v>501.41071428571428</v>
      </c>
      <c r="CG544" s="7">
        <v>0.98333333333333328</v>
      </c>
      <c r="CH544" s="7">
        <v>0.93333333333333335</v>
      </c>
      <c r="CI544" s="7">
        <v>0.95833333333333337</v>
      </c>
      <c r="CJ544" s="8">
        <v>3</v>
      </c>
      <c r="CK544" s="8" t="s">
        <v>507</v>
      </c>
      <c r="CL544" s="8">
        <f t="shared" si="234"/>
        <v>2</v>
      </c>
      <c r="CM544" s="8" t="s">
        <v>639</v>
      </c>
      <c r="CN544" s="8">
        <v>1</v>
      </c>
      <c r="CO544" s="8" t="s">
        <v>639</v>
      </c>
      <c r="CP544" s="8">
        <v>1</v>
      </c>
      <c r="CQ544" s="7" t="s">
        <v>642</v>
      </c>
      <c r="CR544" s="7">
        <v>3</v>
      </c>
      <c r="CS544" s="7">
        <v>7</v>
      </c>
      <c r="CT544" s="7">
        <v>3</v>
      </c>
      <c r="CU544" s="8">
        <v>0</v>
      </c>
      <c r="CV544" s="8">
        <v>0</v>
      </c>
      <c r="CW544" s="7">
        <v>10</v>
      </c>
      <c r="CX544" s="7">
        <f t="shared" si="235"/>
        <v>0</v>
      </c>
      <c r="CY544" s="7">
        <f t="shared" si="236"/>
        <v>0</v>
      </c>
      <c r="CZ544" s="7">
        <v>0</v>
      </c>
      <c r="DA544" s="7">
        <v>0</v>
      </c>
      <c r="DB544" s="7">
        <v>4</v>
      </c>
      <c r="DC544" s="7">
        <v>6</v>
      </c>
      <c r="DD544" s="7">
        <v>0</v>
      </c>
      <c r="DE544" s="7">
        <v>18</v>
      </c>
      <c r="DF544" s="8">
        <v>30</v>
      </c>
      <c r="DG544" s="7">
        <v>40</v>
      </c>
      <c r="DH544" s="8">
        <v>0.875</v>
      </c>
      <c r="DI544" s="8">
        <v>21</v>
      </c>
      <c r="DJ544" s="8">
        <v>25</v>
      </c>
      <c r="DK544" s="8">
        <v>0.46666666666666667</v>
      </c>
      <c r="DL544" s="8">
        <f t="shared" si="217"/>
        <v>0.55555555555555558</v>
      </c>
      <c r="DM544" s="8">
        <f t="shared" si="222"/>
        <v>0.51111111111111107</v>
      </c>
      <c r="DN544" s="8">
        <v>660.20833333333337</v>
      </c>
      <c r="DO544" s="8">
        <v>738.3</v>
      </c>
      <c r="DP544" s="8">
        <v>695.7045454545455</v>
      </c>
      <c r="DQ544" s="8">
        <v>646.42857142857144</v>
      </c>
      <c r="DR544" s="8">
        <v>659.33333333333337</v>
      </c>
      <c r="DS544" s="8">
        <v>653.31111111111113</v>
      </c>
      <c r="DT544" s="8">
        <v>674.2696629213483</v>
      </c>
      <c r="DU544" s="8">
        <f t="shared" si="223"/>
        <v>13.779761904761926</v>
      </c>
      <c r="DV544" s="8">
        <f t="shared" si="223"/>
        <v>78.966666666666583</v>
      </c>
      <c r="DW544" s="8">
        <f t="shared" si="223"/>
        <v>42.393434343434365</v>
      </c>
      <c r="EB544" s="7">
        <v>0.9736842</v>
      </c>
      <c r="EC544" s="7">
        <v>0.96052630000000006</v>
      </c>
      <c r="ED544" s="7">
        <v>0.96710529999999995</v>
      </c>
      <c r="EE544" s="7">
        <v>567.63888888888903</v>
      </c>
      <c r="EF544" s="7">
        <v>575.08571428571395</v>
      </c>
      <c r="EG544" s="7">
        <v>571.30985915493</v>
      </c>
      <c r="EH544" s="7">
        <v>7.4468253968253704</v>
      </c>
      <c r="EI544" s="7">
        <v>0.101587433765152</v>
      </c>
      <c r="EJ544" s="7">
        <v>6</v>
      </c>
      <c r="EK544">
        <v>73.024967989756632</v>
      </c>
      <c r="EL544">
        <v>57.648998471728895</v>
      </c>
      <c r="EM544">
        <v>44</v>
      </c>
      <c r="EN544">
        <v>-86.998542982030116</v>
      </c>
      <c r="EO544">
        <v>87.062375988270333</v>
      </c>
      <c r="EP544">
        <v>29</v>
      </c>
      <c r="EQ544">
        <v>0.60273972602739723</v>
      </c>
      <c r="ER544">
        <v>0.83938150555969904</v>
      </c>
      <c r="ES544" s="7">
        <v>0.90833333333333333</v>
      </c>
      <c r="ET544" s="25">
        <v>438.14814814814815</v>
      </c>
      <c r="EU544" s="25">
        <v>532.41818181818178</v>
      </c>
      <c r="EV544" s="7">
        <v>0.91666666666666663</v>
      </c>
      <c r="EW544" s="7">
        <v>0.91666666666666663</v>
      </c>
      <c r="EX544" s="7">
        <v>0.91666666666666663</v>
      </c>
    </row>
    <row r="545" spans="1:154" x14ac:dyDescent="0.25">
      <c r="A545" s="5">
        <v>6026</v>
      </c>
      <c r="B545" s="7" t="s">
        <v>76</v>
      </c>
      <c r="C545" s="7" t="str">
        <f t="shared" si="242"/>
        <v>98</v>
      </c>
      <c r="D545" s="7">
        <f t="shared" si="243"/>
        <v>1998</v>
      </c>
      <c r="E545" s="7">
        <f t="shared" si="244"/>
        <v>1998</v>
      </c>
      <c r="F545" s="7">
        <f t="shared" si="245"/>
        <v>21</v>
      </c>
      <c r="G545" s="7" t="s">
        <v>447</v>
      </c>
      <c r="H545" s="7">
        <f t="shared" si="228"/>
        <v>1</v>
      </c>
      <c r="I545" s="7"/>
      <c r="J545" s="7" t="s">
        <v>470</v>
      </c>
      <c r="K545" s="7">
        <f t="shared" si="239"/>
        <v>1</v>
      </c>
      <c r="L545" s="7">
        <v>12</v>
      </c>
      <c r="M545" s="7" t="s">
        <v>495</v>
      </c>
      <c r="N545" s="7">
        <f t="shared" si="229"/>
        <v>1</v>
      </c>
      <c r="O545" s="7" t="s">
        <v>494</v>
      </c>
      <c r="P545" s="7">
        <f t="shared" si="237"/>
        <v>0</v>
      </c>
      <c r="Q545" s="7" t="s">
        <v>495</v>
      </c>
      <c r="R545" s="7">
        <f t="shared" si="240"/>
        <v>1</v>
      </c>
      <c r="S545" s="7" t="s">
        <v>501</v>
      </c>
      <c r="T545" s="7">
        <f t="shared" si="241"/>
        <v>1</v>
      </c>
      <c r="U545" s="7" t="s">
        <v>504</v>
      </c>
      <c r="V545" s="25">
        <v>55</v>
      </c>
      <c r="W545" s="25">
        <v>60</v>
      </c>
      <c r="X545" s="25">
        <v>35</v>
      </c>
      <c r="Y545" s="7">
        <f t="shared" si="238"/>
        <v>3</v>
      </c>
      <c r="Z545" s="7" t="s">
        <v>514</v>
      </c>
      <c r="AA545" s="7">
        <f t="shared" si="224"/>
        <v>6</v>
      </c>
      <c r="AB545" s="7">
        <v>6</v>
      </c>
      <c r="AC545" s="7">
        <v>1</v>
      </c>
      <c r="AD545" s="7">
        <v>1</v>
      </c>
      <c r="AE545" s="7">
        <v>0</v>
      </c>
      <c r="AF545" s="7">
        <v>0</v>
      </c>
      <c r="AG545" s="7">
        <v>0</v>
      </c>
      <c r="AH545" s="7">
        <v>0</v>
      </c>
      <c r="AI545" s="7">
        <v>0</v>
      </c>
      <c r="AJ545" s="7">
        <v>0</v>
      </c>
      <c r="AK545" s="7">
        <v>2</v>
      </c>
      <c r="AL545" s="10"/>
      <c r="AM545" s="7">
        <v>30</v>
      </c>
      <c r="AN545" s="7">
        <v>27</v>
      </c>
      <c r="AO545" s="7">
        <v>35</v>
      </c>
      <c r="AP545" s="7">
        <v>38</v>
      </c>
      <c r="AQ545" s="7">
        <v>15</v>
      </c>
      <c r="AR545" s="7">
        <v>38</v>
      </c>
      <c r="AS545" s="7">
        <v>0.91666666666666663</v>
      </c>
      <c r="AT545" s="8">
        <v>21</v>
      </c>
      <c r="AU545" s="8">
        <v>27</v>
      </c>
      <c r="AV545" s="8">
        <v>0.46666666666666667</v>
      </c>
      <c r="AW545" s="8">
        <v>0.6</v>
      </c>
      <c r="AX545" s="8">
        <v>0.53333333333333333</v>
      </c>
      <c r="AY545" s="8">
        <v>745.58333333333337</v>
      </c>
      <c r="AZ545" s="8">
        <v>812.16666666666663</v>
      </c>
      <c r="BA545" s="8">
        <v>774.11904761904759</v>
      </c>
      <c r="BB545" s="8">
        <v>798.47368421052636</v>
      </c>
      <c r="BC545" s="8">
        <v>758.96296296296293</v>
      </c>
      <c r="BD545" s="8">
        <v>775.28260869565213</v>
      </c>
      <c r="BE545" s="8">
        <v>774.72727272727275</v>
      </c>
      <c r="BF545" s="8">
        <v>-52.890350877192986</v>
      </c>
      <c r="BG545" s="8">
        <v>53.203703703703695</v>
      </c>
      <c r="BH545" s="8">
        <v>-1.1635610766045374</v>
      </c>
      <c r="BM545" s="7">
        <v>0.9736842</v>
      </c>
      <c r="BN545" s="7">
        <v>0.96052630000000006</v>
      </c>
      <c r="BO545" s="7">
        <v>0.96710529999999995</v>
      </c>
      <c r="BP545" s="7">
        <v>458.07042253521098</v>
      </c>
      <c r="BQ545" s="7">
        <v>458.728571428571</v>
      </c>
      <c r="BR545" s="7">
        <v>458.39716312056697</v>
      </c>
      <c r="BS545" s="7">
        <v>0.658148893360192</v>
      </c>
      <c r="BT545" s="7">
        <v>4.15501402461513E-2</v>
      </c>
      <c r="BU545" s="7">
        <v>7</v>
      </c>
      <c r="BV545" s="39">
        <v>33.905487804878049</v>
      </c>
      <c r="BW545" s="39">
        <v>23.55120233596076</v>
      </c>
      <c r="BX545" s="39">
        <v>41</v>
      </c>
      <c r="BY545" s="39">
        <v>-43.571969696969695</v>
      </c>
      <c r="BZ545" s="39">
        <v>39.879731958982546</v>
      </c>
      <c r="CA545" s="39">
        <v>33</v>
      </c>
      <c r="CB545">
        <v>0.55405405405405406</v>
      </c>
      <c r="CC545">
        <v>0.77814907245829834</v>
      </c>
      <c r="CD545" s="7">
        <v>0.93333333333333335</v>
      </c>
      <c r="CE545" s="25">
        <v>387.91525423728814</v>
      </c>
      <c r="CF545" s="25">
        <v>471.33962264150944</v>
      </c>
      <c r="CG545" s="7">
        <v>1</v>
      </c>
      <c r="CH545" s="7">
        <v>0.8833333333333333</v>
      </c>
      <c r="CI545" s="7">
        <v>0.94166666666666665</v>
      </c>
      <c r="CJ545" s="8"/>
      <c r="CK545" s="8"/>
      <c r="CL545" s="8"/>
      <c r="CM545" s="8"/>
      <c r="CN545" s="8"/>
      <c r="CO545" s="8"/>
      <c r="CP545" s="8"/>
      <c r="CU545" s="8"/>
      <c r="CV545" s="8"/>
      <c r="DF545" s="8"/>
      <c r="ET545" s="25"/>
      <c r="EU545" s="25"/>
    </row>
    <row r="546" spans="1:154" x14ac:dyDescent="0.25">
      <c r="A546" s="5">
        <v>6027</v>
      </c>
      <c r="B546" s="7" t="s">
        <v>86</v>
      </c>
      <c r="C546" s="7" t="str">
        <f t="shared" si="242"/>
        <v>00</v>
      </c>
      <c r="D546" s="7">
        <f t="shared" si="243"/>
        <v>1900</v>
      </c>
      <c r="E546" s="7">
        <f t="shared" si="244"/>
        <v>2000</v>
      </c>
      <c r="F546" s="7">
        <f t="shared" si="245"/>
        <v>19</v>
      </c>
      <c r="G546" s="7" t="s">
        <v>447</v>
      </c>
      <c r="H546" s="7">
        <f t="shared" si="228"/>
        <v>1</v>
      </c>
      <c r="I546" s="7"/>
      <c r="J546" s="7" t="s">
        <v>470</v>
      </c>
      <c r="K546" s="7">
        <f t="shared" si="239"/>
        <v>1</v>
      </c>
      <c r="L546" s="7">
        <v>12</v>
      </c>
      <c r="M546" s="7" t="s">
        <v>494</v>
      </c>
      <c r="N546" s="7">
        <f t="shared" si="229"/>
        <v>0</v>
      </c>
      <c r="O546" s="7" t="s">
        <v>494</v>
      </c>
      <c r="P546" s="7">
        <f t="shared" si="237"/>
        <v>0</v>
      </c>
      <c r="Q546" s="7" t="s">
        <v>494</v>
      </c>
      <c r="R546" s="7">
        <f t="shared" si="240"/>
        <v>0</v>
      </c>
      <c r="S546" s="7" t="s">
        <v>501</v>
      </c>
      <c r="T546" s="7">
        <f t="shared" si="241"/>
        <v>1</v>
      </c>
      <c r="U546" s="7" t="s">
        <v>504</v>
      </c>
      <c r="V546" s="25">
        <v>48</v>
      </c>
      <c r="W546" s="25">
        <v>50</v>
      </c>
      <c r="X546" s="25">
        <v>15</v>
      </c>
      <c r="Y546" s="7">
        <f t="shared" si="238"/>
        <v>3</v>
      </c>
      <c r="Z546" s="7" t="s">
        <v>513</v>
      </c>
      <c r="AA546" s="7">
        <f t="shared" si="224"/>
        <v>5</v>
      </c>
      <c r="AB546" s="7">
        <v>6</v>
      </c>
      <c r="AC546" s="7">
        <v>11</v>
      </c>
      <c r="AD546" s="7">
        <v>1</v>
      </c>
      <c r="AE546" s="7">
        <v>9</v>
      </c>
      <c r="AF546" s="7">
        <v>3</v>
      </c>
      <c r="AG546" s="7">
        <v>0</v>
      </c>
      <c r="AH546" s="7">
        <v>0</v>
      </c>
      <c r="AI546" s="7">
        <v>6</v>
      </c>
      <c r="AJ546" s="7">
        <v>2</v>
      </c>
      <c r="AK546" s="7">
        <v>4</v>
      </c>
      <c r="AL546" s="7">
        <v>8</v>
      </c>
      <c r="AM546" s="7">
        <v>30</v>
      </c>
      <c r="AN546" s="7">
        <v>30</v>
      </c>
      <c r="AO546" s="7">
        <v>36</v>
      </c>
      <c r="AP546" s="7">
        <v>32</v>
      </c>
      <c r="AQ546" s="7">
        <v>30</v>
      </c>
      <c r="AR546" s="7">
        <v>36</v>
      </c>
      <c r="AS546" s="7">
        <v>0.875</v>
      </c>
      <c r="AT546" s="8">
        <v>23</v>
      </c>
      <c r="AU546" s="8">
        <v>25</v>
      </c>
      <c r="AV546" s="8">
        <v>0.51111111111111107</v>
      </c>
      <c r="AW546" s="8">
        <v>0.55555555555555558</v>
      </c>
      <c r="AX546" s="8">
        <v>0.53333333333333333</v>
      </c>
      <c r="AY546" s="8">
        <v>713.5</v>
      </c>
      <c r="AZ546" s="8">
        <v>658.66666666666663</v>
      </c>
      <c r="BA546" s="8">
        <v>687.52631578947364</v>
      </c>
      <c r="BB546" s="8">
        <v>791.695652173913</v>
      </c>
      <c r="BC546" s="8">
        <v>726.5454545454545</v>
      </c>
      <c r="BD546" s="8">
        <v>759.84444444444443</v>
      </c>
      <c r="BE546" s="8">
        <v>726.73493975903614</v>
      </c>
      <c r="BF546" s="8">
        <v>-78.195652173913004</v>
      </c>
      <c r="BG546" s="8">
        <v>-67.878787878787875</v>
      </c>
      <c r="BH546" s="8">
        <v>-72.318128654970792</v>
      </c>
      <c r="BM546" s="7">
        <v>0.98684210000000006</v>
      </c>
      <c r="BN546" s="7">
        <v>0.9210526</v>
      </c>
      <c r="BO546" s="7">
        <v>0.9539474</v>
      </c>
      <c r="BP546" s="7">
        <v>603.02777777777806</v>
      </c>
      <c r="BQ546" s="7">
        <v>630.857142857143</v>
      </c>
      <c r="BR546" s="7">
        <v>616.01481481481505</v>
      </c>
      <c r="BS546" s="7">
        <v>27.8293650793651</v>
      </c>
      <c r="BT546" s="7">
        <v>8.9446971929376298E-2</v>
      </c>
      <c r="BU546" s="7">
        <v>11</v>
      </c>
      <c r="BV546" s="39">
        <v>134.10703953712627</v>
      </c>
      <c r="BW546" s="39">
        <v>72.453864515313938</v>
      </c>
      <c r="BX546" s="39">
        <v>61</v>
      </c>
      <c r="BY546" s="39">
        <v>-117.39705882352939</v>
      </c>
      <c r="BZ546" s="39">
        <v>157.63942241710987</v>
      </c>
      <c r="CA546" s="39">
        <v>12</v>
      </c>
      <c r="CB546">
        <v>0.83561643835616439</v>
      </c>
      <c r="CC546">
        <v>1.142337302834096</v>
      </c>
      <c r="CD546" s="7">
        <v>0.91666666666666663</v>
      </c>
      <c r="CE546" s="25">
        <v>404.91525423728814</v>
      </c>
      <c r="CF546" s="25">
        <v>487.45098039215685</v>
      </c>
      <c r="CG546" s="7">
        <v>0.98333333333333328</v>
      </c>
      <c r="CH546" s="7">
        <v>0.8666666666666667</v>
      </c>
      <c r="CI546" s="7">
        <v>0.92500000000000004</v>
      </c>
      <c r="CJ546" s="8">
        <v>3</v>
      </c>
      <c r="CK546" s="8" t="s">
        <v>507</v>
      </c>
      <c r="CL546" s="8">
        <f t="shared" si="234"/>
        <v>2</v>
      </c>
      <c r="CM546" s="8" t="s">
        <v>634</v>
      </c>
      <c r="CN546" s="8">
        <v>0</v>
      </c>
      <c r="CO546" s="8" t="s">
        <v>634</v>
      </c>
      <c r="CP546" s="8">
        <v>0</v>
      </c>
      <c r="CQ546" s="7" t="s">
        <v>637</v>
      </c>
      <c r="CR546" s="7">
        <v>1</v>
      </c>
      <c r="CS546" s="7">
        <v>12</v>
      </c>
      <c r="CT546" s="7">
        <v>11</v>
      </c>
      <c r="CU546" s="8">
        <v>1</v>
      </c>
      <c r="CV546" s="8">
        <v>2</v>
      </c>
      <c r="CW546" s="7">
        <v>6</v>
      </c>
      <c r="CX546" s="7">
        <f t="shared" si="235"/>
        <v>0</v>
      </c>
      <c r="CY546" s="7">
        <f t="shared" si="236"/>
        <v>0</v>
      </c>
      <c r="CZ546" s="7">
        <v>0</v>
      </c>
      <c r="DA546" s="7">
        <v>0</v>
      </c>
      <c r="DB546" s="7">
        <v>0</v>
      </c>
      <c r="DC546" s="7">
        <v>6</v>
      </c>
      <c r="DD546" s="7">
        <v>0</v>
      </c>
      <c r="DE546" s="7">
        <v>12</v>
      </c>
      <c r="DF546" s="8">
        <v>31</v>
      </c>
      <c r="DG546" s="7">
        <v>40</v>
      </c>
      <c r="DH546" s="8">
        <v>0.95833333333333337</v>
      </c>
      <c r="DI546" s="8">
        <v>20</v>
      </c>
      <c r="DJ546" s="8">
        <v>23</v>
      </c>
      <c r="DK546" s="8">
        <v>0.44444444444444442</v>
      </c>
      <c r="DL546" s="8">
        <f t="shared" si="217"/>
        <v>0.51111111111111107</v>
      </c>
      <c r="DM546" s="8">
        <f t="shared" si="222"/>
        <v>0.4777777777777778</v>
      </c>
      <c r="DN546" s="8">
        <v>671</v>
      </c>
      <c r="DO546" s="8">
        <v>660.23809523809518</v>
      </c>
      <c r="DP546" s="8">
        <v>666.08695652173913</v>
      </c>
      <c r="DQ546" s="8">
        <v>792.7</v>
      </c>
      <c r="DR546" s="8">
        <v>696.71428571428567</v>
      </c>
      <c r="DS546" s="8">
        <v>743.53658536585363</v>
      </c>
      <c r="DT546" s="8">
        <v>702.58620689655174</v>
      </c>
      <c r="DU546" s="8">
        <f t="shared" si="223"/>
        <v>-121.70000000000005</v>
      </c>
      <c r="DV546" s="8">
        <f t="shared" si="223"/>
        <v>-36.476190476190482</v>
      </c>
      <c r="DW546" s="8">
        <f t="shared" si="223"/>
        <v>-77.4496288441145</v>
      </c>
      <c r="EB546" s="7">
        <v>0.9473684</v>
      </c>
      <c r="EC546" s="7">
        <v>0.8552632</v>
      </c>
      <c r="ED546" s="7">
        <v>0.9013158</v>
      </c>
      <c r="EE546" s="7">
        <v>497.86956521739103</v>
      </c>
      <c r="EF546" s="7">
        <v>504.24615384615402</v>
      </c>
      <c r="EG546" s="7">
        <v>500.96268656716398</v>
      </c>
      <c r="EH546" s="7">
        <v>6.37658862876253</v>
      </c>
      <c r="EI546" s="7">
        <v>5.50744693324502E-2</v>
      </c>
      <c r="EJ546" s="7">
        <v>11</v>
      </c>
      <c r="EK546">
        <v>65.219838056680203</v>
      </c>
      <c r="EL546">
        <v>45.788120064686694</v>
      </c>
      <c r="EM546">
        <v>38</v>
      </c>
      <c r="EN546">
        <v>-72.816346153846112</v>
      </c>
      <c r="EO546">
        <v>68.991366081198919</v>
      </c>
      <c r="EP546">
        <v>32</v>
      </c>
      <c r="EQ546">
        <v>0.54285714285714282</v>
      </c>
      <c r="ER546">
        <v>0.89567578574849072</v>
      </c>
      <c r="ES546" s="7">
        <v>0.90833333333333333</v>
      </c>
      <c r="ET546" s="25">
        <v>422.16363636363639</v>
      </c>
      <c r="EU546" s="25">
        <v>502.77777777777777</v>
      </c>
      <c r="EV546" s="7">
        <v>0.93333333333333335</v>
      </c>
      <c r="EW546" s="7">
        <v>0.91666666666666663</v>
      </c>
      <c r="EX546" s="7">
        <v>0.92500000000000004</v>
      </c>
    </row>
    <row r="547" spans="1:154" x14ac:dyDescent="0.25">
      <c r="A547" s="5">
        <v>6028</v>
      </c>
      <c r="B547" s="7" t="s">
        <v>425</v>
      </c>
      <c r="C547" s="7" t="str">
        <f t="shared" si="242"/>
        <v>97</v>
      </c>
      <c r="D547" s="7">
        <f t="shared" si="243"/>
        <v>1997</v>
      </c>
      <c r="E547" s="7">
        <f t="shared" si="244"/>
        <v>1997</v>
      </c>
      <c r="F547" s="7">
        <f t="shared" si="245"/>
        <v>22</v>
      </c>
      <c r="G547" s="7" t="s">
        <v>447</v>
      </c>
      <c r="H547" s="7">
        <f t="shared" si="228"/>
        <v>1</v>
      </c>
      <c r="I547" s="7"/>
      <c r="J547" s="7" t="s">
        <v>470</v>
      </c>
      <c r="K547" s="7">
        <f t="shared" si="239"/>
        <v>1</v>
      </c>
      <c r="L547" s="7">
        <v>12</v>
      </c>
      <c r="M547" s="7" t="s">
        <v>495</v>
      </c>
      <c r="N547" s="7">
        <f t="shared" si="229"/>
        <v>1</v>
      </c>
      <c r="O547" s="7" t="s">
        <v>494</v>
      </c>
      <c r="P547" s="7">
        <f t="shared" si="237"/>
        <v>0</v>
      </c>
      <c r="Q547" s="7" t="s">
        <v>494</v>
      </c>
      <c r="R547" s="7">
        <f t="shared" si="240"/>
        <v>0</v>
      </c>
      <c r="S547" s="7" t="s">
        <v>501</v>
      </c>
      <c r="T547" s="7">
        <f t="shared" si="241"/>
        <v>1</v>
      </c>
      <c r="U547" s="7" t="s">
        <v>506</v>
      </c>
      <c r="V547" s="25">
        <v>54</v>
      </c>
      <c r="W547" s="25">
        <v>80</v>
      </c>
      <c r="X547" s="25">
        <v>26</v>
      </c>
      <c r="Y547" s="7">
        <f t="shared" si="238"/>
        <v>4</v>
      </c>
      <c r="Z547" s="7" t="s">
        <v>513</v>
      </c>
      <c r="AA547" s="7">
        <f t="shared" ref="AA547:AA583" si="246">IF(ISNUMBER(SEARCH("6-8 שעות או יותר",Z547)),6,IF(ISNUMBER(SEARCH("5-7 שעות",Z547)),5,IF(ISNUMBER(SEARCH("4-6 שעות",Z547)),4,IF(ISNUMBER(SEARCH("3-5 שעות",Z547)),3,IF(ISNUMBER(SEARCH("2-4 שעות",Z547)),2,1)))))</f>
        <v>5</v>
      </c>
      <c r="AB547" s="7">
        <v>0</v>
      </c>
      <c r="AC547" s="7">
        <v>0</v>
      </c>
      <c r="AD547" s="7">
        <v>9</v>
      </c>
      <c r="AE547" s="7">
        <v>0</v>
      </c>
      <c r="AF547" s="7">
        <v>0</v>
      </c>
      <c r="AG547" s="7">
        <v>0</v>
      </c>
      <c r="AH547" s="7">
        <v>0</v>
      </c>
      <c r="AI547" s="7">
        <v>0</v>
      </c>
      <c r="AJ547" s="7">
        <v>0</v>
      </c>
      <c r="AK547" s="7">
        <v>1</v>
      </c>
      <c r="AL547" s="7">
        <v>19</v>
      </c>
      <c r="AM547" s="7">
        <v>35</v>
      </c>
      <c r="AN547" s="7">
        <v>33</v>
      </c>
      <c r="AO547" s="7">
        <v>42</v>
      </c>
      <c r="AP547" s="7">
        <v>45</v>
      </c>
      <c r="AQ547" s="7">
        <v>10</v>
      </c>
      <c r="AR547" s="7">
        <v>32</v>
      </c>
      <c r="AS547" s="7">
        <v>0.95833333333333337</v>
      </c>
      <c r="AT547" s="8">
        <v>23</v>
      </c>
      <c r="AU547" s="8">
        <v>28</v>
      </c>
      <c r="AV547" s="8">
        <v>0.51111111111111107</v>
      </c>
      <c r="AW547" s="8">
        <v>0.62222222222222223</v>
      </c>
      <c r="AX547" s="8">
        <v>0.56666666666666665</v>
      </c>
      <c r="AY547" s="8">
        <v>541.63636363636363</v>
      </c>
      <c r="AZ547" s="8">
        <v>574</v>
      </c>
      <c r="BA547" s="8">
        <v>554.75675675675677</v>
      </c>
      <c r="BB547" s="8">
        <v>743.40909090909088</v>
      </c>
      <c r="BC547" s="8">
        <v>581.42857142857144</v>
      </c>
      <c r="BD547" s="8">
        <v>652.70000000000005</v>
      </c>
      <c r="BE547" s="8">
        <v>611.0459770114943</v>
      </c>
      <c r="BF547" s="8">
        <v>-201.77272727272725</v>
      </c>
      <c r="BG547" s="8">
        <v>-7.4285714285714448</v>
      </c>
      <c r="BH547" s="8">
        <v>-97.943243243243273</v>
      </c>
      <c r="BM547" s="7">
        <v>0.9736842</v>
      </c>
      <c r="BN547" s="7">
        <v>1</v>
      </c>
      <c r="BO547" s="7">
        <v>0.98684210000000006</v>
      </c>
      <c r="BP547" s="7">
        <v>396.75342465753403</v>
      </c>
      <c r="BQ547" s="7">
        <v>397.92</v>
      </c>
      <c r="BR547" s="7">
        <v>397.34459459459498</v>
      </c>
      <c r="BS547" s="7">
        <v>1.1665753424657599</v>
      </c>
      <c r="BT547" s="7">
        <v>6.0178094044320597E-2</v>
      </c>
      <c r="BU547" s="7">
        <v>2</v>
      </c>
      <c r="BV547" s="39">
        <v>33.32000000000005</v>
      </c>
      <c r="BW547" s="39">
        <v>25.58940753080805</v>
      </c>
      <c r="BX547" s="39">
        <v>45</v>
      </c>
      <c r="BY547" s="39">
        <v>-50.508571428571372</v>
      </c>
      <c r="BZ547" s="39">
        <v>44.160768441997909</v>
      </c>
      <c r="CA547" s="39">
        <v>28</v>
      </c>
      <c r="CB547">
        <v>0.61643835616438358</v>
      </c>
      <c r="CC547">
        <v>0.65969001018214901</v>
      </c>
      <c r="CD547" s="7">
        <v>0.97499999999999998</v>
      </c>
      <c r="CE547" s="25">
        <v>345.11666666666667</v>
      </c>
      <c r="CF547" s="25">
        <v>436.68421052631578</v>
      </c>
      <c r="CG547" s="7">
        <v>1</v>
      </c>
      <c r="CH547" s="7">
        <v>0.96666666666666667</v>
      </c>
      <c r="CI547" s="7">
        <v>0.98333333333333328</v>
      </c>
      <c r="CJ547" s="8"/>
      <c r="CK547" s="8"/>
      <c r="CL547" s="8"/>
      <c r="CM547" s="8"/>
      <c r="CN547" s="8"/>
      <c r="CO547" s="8"/>
      <c r="CP547" s="8"/>
      <c r="CU547" s="8"/>
      <c r="CV547" s="8"/>
      <c r="DF547" s="8"/>
      <c r="ET547" s="25"/>
      <c r="EU547" s="25"/>
    </row>
    <row r="548" spans="1:154" x14ac:dyDescent="0.25">
      <c r="A548" s="5">
        <v>6029</v>
      </c>
      <c r="B548" s="7" t="s">
        <v>426</v>
      </c>
      <c r="C548" s="7" t="str">
        <f t="shared" si="242"/>
        <v>00</v>
      </c>
      <c r="D548" s="7">
        <f t="shared" si="243"/>
        <v>1900</v>
      </c>
      <c r="E548" s="7">
        <f t="shared" si="244"/>
        <v>2000</v>
      </c>
      <c r="F548" s="7">
        <f t="shared" si="245"/>
        <v>19</v>
      </c>
      <c r="G548" s="7" t="s">
        <v>447</v>
      </c>
      <c r="H548" s="7">
        <f t="shared" si="228"/>
        <v>1</v>
      </c>
      <c r="I548" s="7"/>
      <c r="J548" s="7" t="s">
        <v>470</v>
      </c>
      <c r="K548" s="7">
        <f t="shared" si="239"/>
        <v>1</v>
      </c>
      <c r="L548" s="7">
        <v>12</v>
      </c>
      <c r="M548" s="7" t="s">
        <v>495</v>
      </c>
      <c r="N548" s="7">
        <f t="shared" si="229"/>
        <v>1</v>
      </c>
      <c r="O548" s="10"/>
      <c r="P548" s="10"/>
      <c r="Q548" s="10"/>
      <c r="R548" s="10"/>
      <c r="S548" s="7" t="s">
        <v>501</v>
      </c>
      <c r="T548" s="7">
        <f t="shared" si="241"/>
        <v>1</v>
      </c>
      <c r="U548" s="7" t="s">
        <v>504</v>
      </c>
      <c r="V548" s="25">
        <v>51</v>
      </c>
      <c r="W548" s="25">
        <v>40</v>
      </c>
      <c r="X548" s="25">
        <v>28</v>
      </c>
      <c r="Y548" s="7">
        <f t="shared" si="238"/>
        <v>3</v>
      </c>
      <c r="Z548" s="7" t="s">
        <v>513</v>
      </c>
      <c r="AA548" s="7">
        <f t="shared" si="246"/>
        <v>5</v>
      </c>
      <c r="AB548" s="7">
        <v>3</v>
      </c>
      <c r="AC548" s="7">
        <v>1</v>
      </c>
      <c r="AD548" s="7">
        <v>0</v>
      </c>
      <c r="AE548" s="7">
        <v>4</v>
      </c>
      <c r="AF548" s="7">
        <v>0</v>
      </c>
      <c r="AG548" s="7">
        <v>0</v>
      </c>
      <c r="AH548" s="7">
        <v>0</v>
      </c>
      <c r="AI548" s="7">
        <v>4</v>
      </c>
      <c r="AJ548" s="7">
        <v>0</v>
      </c>
      <c r="AK548" s="7">
        <v>0</v>
      </c>
      <c r="AL548" s="7">
        <v>13</v>
      </c>
      <c r="AM548" s="7">
        <v>27</v>
      </c>
      <c r="AN548" s="7">
        <v>29</v>
      </c>
      <c r="AO548" s="7">
        <v>38</v>
      </c>
      <c r="AP548" s="7">
        <v>38</v>
      </c>
      <c r="AQ548" s="7">
        <v>16</v>
      </c>
      <c r="AR548" s="7">
        <v>33</v>
      </c>
      <c r="AS548" s="7">
        <v>1</v>
      </c>
      <c r="AT548" s="8">
        <v>28</v>
      </c>
      <c r="AU548" s="8">
        <v>24</v>
      </c>
      <c r="AV548" s="8">
        <v>0.62222222222222223</v>
      </c>
      <c r="AW548" s="8">
        <v>0.53333333333333333</v>
      </c>
      <c r="AX548" s="8">
        <v>0.57777777777777772</v>
      </c>
      <c r="AY548" s="8">
        <v>724.4375</v>
      </c>
      <c r="AZ548" s="8">
        <v>681.36842105263156</v>
      </c>
      <c r="BA548" s="8">
        <v>701.05714285714282</v>
      </c>
      <c r="BB548" s="8">
        <v>612.15384615384619</v>
      </c>
      <c r="BC548" s="8">
        <v>638.29166666666663</v>
      </c>
      <c r="BD548" s="8">
        <v>624.70000000000005</v>
      </c>
      <c r="BE548" s="8">
        <v>656.14117647058822</v>
      </c>
      <c r="BF548" s="8">
        <v>112.28365384615381</v>
      </c>
      <c r="BG548" s="8">
        <v>43.076754385964932</v>
      </c>
      <c r="BH548" s="8">
        <v>76.357142857142776</v>
      </c>
      <c r="BM548" s="7">
        <v>0.96052630000000006</v>
      </c>
      <c r="BN548" s="7">
        <v>0.93421050000000005</v>
      </c>
      <c r="BO548" s="7">
        <v>0.9473684</v>
      </c>
      <c r="BP548" s="7">
        <v>549.21126760563402</v>
      </c>
      <c r="BQ548" s="7">
        <v>562.49275362318804</v>
      </c>
      <c r="BR548" s="7">
        <v>555.75714285714298</v>
      </c>
      <c r="BS548" s="7">
        <v>13.281486017554601</v>
      </c>
      <c r="BT548" s="7">
        <v>0.118342658390577</v>
      </c>
      <c r="BU548" s="7">
        <v>7</v>
      </c>
      <c r="BV548" s="39">
        <v>79.236939669700092</v>
      </c>
      <c r="BW548" s="39">
        <v>50.500791162697638</v>
      </c>
      <c r="BX548" s="39">
        <v>43</v>
      </c>
      <c r="BY548" s="39">
        <v>-99.507246376811551</v>
      </c>
      <c r="BZ548" s="39">
        <v>99.305519518788941</v>
      </c>
      <c r="CA548" s="39">
        <v>29</v>
      </c>
      <c r="CB548">
        <v>0.59722222222222221</v>
      </c>
      <c r="CC548">
        <v>0.79629316009456874</v>
      </c>
      <c r="CD548" s="7">
        <v>0.93333333333333335</v>
      </c>
      <c r="CE548" s="25">
        <v>472.49152542372883</v>
      </c>
      <c r="CF548" s="25">
        <v>606.11320754716985</v>
      </c>
      <c r="CG548" s="7">
        <v>1</v>
      </c>
      <c r="CH548" s="7">
        <v>0.9</v>
      </c>
      <c r="CI548" s="7">
        <v>0.95</v>
      </c>
      <c r="CJ548" s="8">
        <v>3</v>
      </c>
      <c r="CK548" s="8" t="s">
        <v>507</v>
      </c>
      <c r="CL548" s="8">
        <f t="shared" si="234"/>
        <v>2</v>
      </c>
      <c r="CM548" s="8" t="s">
        <v>634</v>
      </c>
      <c r="CN548" s="8">
        <v>0</v>
      </c>
      <c r="CO548" s="8" t="s">
        <v>639</v>
      </c>
      <c r="CP548" s="8">
        <v>1</v>
      </c>
      <c r="CQ548" s="7" t="s">
        <v>636</v>
      </c>
      <c r="CR548" s="7">
        <v>2</v>
      </c>
      <c r="CS548" s="7">
        <v>7</v>
      </c>
      <c r="CT548" s="7">
        <v>4</v>
      </c>
      <c r="CU548" s="8">
        <v>1</v>
      </c>
      <c r="CV548" s="8">
        <v>6</v>
      </c>
      <c r="CW548" s="7">
        <v>13</v>
      </c>
      <c r="CX548" s="7">
        <f t="shared" si="235"/>
        <v>0</v>
      </c>
      <c r="CY548" s="7">
        <f t="shared" si="236"/>
        <v>0</v>
      </c>
      <c r="CZ548" s="7">
        <v>0</v>
      </c>
      <c r="DA548" s="7">
        <v>0</v>
      </c>
      <c r="DB548" s="7">
        <v>7</v>
      </c>
      <c r="DC548" s="7">
        <v>6</v>
      </c>
      <c r="DD548" s="7">
        <v>0</v>
      </c>
      <c r="DE548" s="7">
        <v>7</v>
      </c>
      <c r="DF548" s="8">
        <v>23</v>
      </c>
      <c r="DG548" s="7">
        <v>22</v>
      </c>
      <c r="DH548" s="8">
        <v>0.875</v>
      </c>
      <c r="DI548" s="8">
        <v>31</v>
      </c>
      <c r="DJ548" s="8">
        <v>30</v>
      </c>
      <c r="DK548" s="8">
        <v>0.68888888888888888</v>
      </c>
      <c r="DL548" s="8">
        <f t="shared" si="217"/>
        <v>0.66666666666666663</v>
      </c>
      <c r="DM548" s="8">
        <f t="shared" si="222"/>
        <v>0.67777777777777781</v>
      </c>
      <c r="DN548" s="8">
        <v>793.21428571428567</v>
      </c>
      <c r="DO548" s="8">
        <v>771</v>
      </c>
      <c r="DP548" s="8">
        <v>782.10714285714289</v>
      </c>
      <c r="DQ548" s="8">
        <v>572.62068965517244</v>
      </c>
      <c r="DR548" s="8">
        <v>624.33333333333337</v>
      </c>
      <c r="DS548" s="8">
        <v>598.91525423728808</v>
      </c>
      <c r="DT548" s="8">
        <v>657.87356321839081</v>
      </c>
      <c r="DU548" s="8">
        <f t="shared" si="223"/>
        <v>220.59359605911322</v>
      </c>
      <c r="DV548" s="8">
        <f t="shared" si="223"/>
        <v>146.66666666666663</v>
      </c>
      <c r="DW548" s="8">
        <f t="shared" si="223"/>
        <v>183.19188861985481</v>
      </c>
      <c r="EB548" s="7">
        <v>0.9473684</v>
      </c>
      <c r="EC548" s="7">
        <v>0.88157890000000005</v>
      </c>
      <c r="ED548" s="7">
        <v>0.91447369999999994</v>
      </c>
      <c r="EE548" s="7">
        <v>561</v>
      </c>
      <c r="EF548" s="7">
        <v>566.98387096774195</v>
      </c>
      <c r="EG548" s="7">
        <v>563.85384615384601</v>
      </c>
      <c r="EH548" s="7">
        <v>5.9838709677419502</v>
      </c>
      <c r="EI548" s="7">
        <v>5.2282508261558697E-2</v>
      </c>
      <c r="EJ548" s="7">
        <v>14</v>
      </c>
      <c r="EK548">
        <v>77.5482295482296</v>
      </c>
      <c r="EL548">
        <v>54.814743885851719</v>
      </c>
      <c r="EM548">
        <v>39</v>
      </c>
      <c r="EN548">
        <v>-93.73630312339985</v>
      </c>
      <c r="EO548">
        <v>111.26042609190354</v>
      </c>
      <c r="EP548">
        <v>31</v>
      </c>
      <c r="EQ548">
        <v>0.55714285714285716</v>
      </c>
      <c r="ER548">
        <v>0.82730198401510091</v>
      </c>
      <c r="ES548" s="7">
        <v>0.80833333333333335</v>
      </c>
      <c r="ET548" s="25">
        <v>454.05769230769232</v>
      </c>
      <c r="EU548" s="25">
        <v>585.77777777777783</v>
      </c>
      <c r="EV548" s="7">
        <v>0.91666666666666663</v>
      </c>
      <c r="EW548" s="7">
        <v>0.76666666666666672</v>
      </c>
      <c r="EX548" s="7">
        <v>0.84166666666666667</v>
      </c>
    </row>
    <row r="549" spans="1:154" x14ac:dyDescent="0.25">
      <c r="A549" s="5">
        <v>6030</v>
      </c>
      <c r="B549" s="7" t="s">
        <v>151</v>
      </c>
      <c r="C549" s="7" t="str">
        <f t="shared" si="242"/>
        <v>98</v>
      </c>
      <c r="D549" s="7">
        <f t="shared" si="243"/>
        <v>1998</v>
      </c>
      <c r="E549" s="7">
        <f t="shared" si="244"/>
        <v>1998</v>
      </c>
      <c r="F549" s="7">
        <f t="shared" si="245"/>
        <v>21</v>
      </c>
      <c r="G549" s="7" t="s">
        <v>459</v>
      </c>
      <c r="H549" s="7">
        <f t="shared" si="228"/>
        <v>0</v>
      </c>
      <c r="I549" s="7">
        <v>2005</v>
      </c>
      <c r="J549" s="7" t="s">
        <v>476</v>
      </c>
      <c r="K549" s="7">
        <f t="shared" si="239"/>
        <v>0</v>
      </c>
      <c r="L549" s="7">
        <v>12</v>
      </c>
      <c r="M549" s="7" t="s">
        <v>495</v>
      </c>
      <c r="N549" s="7">
        <f t="shared" si="229"/>
        <v>1</v>
      </c>
      <c r="O549" s="7" t="s">
        <v>494</v>
      </c>
      <c r="P549" s="7">
        <f t="shared" ref="P549:P578" si="247">IF(O549="לא",0,1)</f>
        <v>0</v>
      </c>
      <c r="Q549" s="7" t="s">
        <v>494</v>
      </c>
      <c r="R549" s="7">
        <f t="shared" ref="R549:R583" si="248">IF(Q549="לא",0,1)</f>
        <v>0</v>
      </c>
      <c r="S549" s="7" t="s">
        <v>501</v>
      </c>
      <c r="T549" s="7">
        <f t="shared" si="241"/>
        <v>1</v>
      </c>
      <c r="U549" s="7" t="s">
        <v>506</v>
      </c>
      <c r="V549" s="25">
        <v>48</v>
      </c>
      <c r="W549" s="25">
        <v>30</v>
      </c>
      <c r="X549" s="25">
        <v>23</v>
      </c>
      <c r="Y549" s="7">
        <f t="shared" si="238"/>
        <v>4</v>
      </c>
      <c r="Z549" s="7" t="s">
        <v>514</v>
      </c>
      <c r="AA549" s="7">
        <f t="shared" si="246"/>
        <v>6</v>
      </c>
      <c r="AB549" s="7">
        <v>7</v>
      </c>
      <c r="AC549" s="7">
        <v>1</v>
      </c>
      <c r="AD549" s="7">
        <v>0</v>
      </c>
      <c r="AE549" s="7">
        <v>0</v>
      </c>
      <c r="AF549" s="7">
        <v>0</v>
      </c>
      <c r="AG549" s="7">
        <v>0</v>
      </c>
      <c r="AH549" s="7">
        <v>0</v>
      </c>
      <c r="AI549" s="7">
        <v>0</v>
      </c>
      <c r="AJ549" s="7">
        <v>0</v>
      </c>
      <c r="AK549" s="7">
        <v>1</v>
      </c>
      <c r="AL549" s="7">
        <v>15.555555555555555</v>
      </c>
      <c r="AM549" s="7">
        <v>26</v>
      </c>
      <c r="AN549" s="7">
        <v>28</v>
      </c>
      <c r="AO549" s="7">
        <v>39</v>
      </c>
      <c r="AP549" s="7">
        <v>34</v>
      </c>
      <c r="AQ549" s="7">
        <v>24</v>
      </c>
      <c r="AR549" s="7">
        <v>31.111111111111111</v>
      </c>
      <c r="AS549" s="7">
        <v>1</v>
      </c>
      <c r="AT549" s="8">
        <v>29</v>
      </c>
      <c r="AU549" s="8">
        <v>31</v>
      </c>
      <c r="AV549" s="8">
        <v>0.64444444444444449</v>
      </c>
      <c r="AW549" s="8">
        <v>0.68888888888888888</v>
      </c>
      <c r="AX549" s="8">
        <v>0.66666666666666663</v>
      </c>
      <c r="AY549" s="8">
        <v>565</v>
      </c>
      <c r="AZ549" s="8">
        <v>545.14285714285711</v>
      </c>
      <c r="BA549" s="8">
        <v>555.07142857142856</v>
      </c>
      <c r="BB549" s="8">
        <v>672.37931034482756</v>
      </c>
      <c r="BC549" s="8">
        <v>581.54838709677415</v>
      </c>
      <c r="BD549" s="8">
        <v>625.45000000000005</v>
      </c>
      <c r="BE549" s="8">
        <v>603.05681818181813</v>
      </c>
      <c r="BF549" s="8">
        <v>-107.37931034482756</v>
      </c>
      <c r="BG549" s="8">
        <v>-36.405529953917039</v>
      </c>
      <c r="BH549" s="8">
        <v>-70.37857142857149</v>
      </c>
      <c r="BM549" s="7">
        <v>0.96052630000000006</v>
      </c>
      <c r="BN549" s="7">
        <v>0.96052630000000006</v>
      </c>
      <c r="BO549" s="7">
        <v>0.96052630000000006</v>
      </c>
      <c r="BP549" s="7">
        <v>648.17142857142903</v>
      </c>
      <c r="BQ549" s="7">
        <v>602.38805970149303</v>
      </c>
      <c r="BR549" s="7">
        <v>625.78102189780998</v>
      </c>
      <c r="BS549" s="7">
        <v>-45.783368869935998</v>
      </c>
      <c r="BT549" s="7">
        <v>5.2631149578469698E-2</v>
      </c>
      <c r="BU549" s="7">
        <v>9</v>
      </c>
      <c r="BV549" s="39">
        <v>81.322860238353243</v>
      </c>
      <c r="BW549" s="39">
        <v>48.798139130944158</v>
      </c>
      <c r="BX549" s="39">
        <v>39</v>
      </c>
      <c r="BY549" s="39">
        <v>-157.36223591549299</v>
      </c>
      <c r="BZ549" s="39">
        <v>130.34281347062253</v>
      </c>
      <c r="CA549" s="39">
        <v>32</v>
      </c>
      <c r="CB549">
        <v>0.54929577464788737</v>
      </c>
      <c r="CC549">
        <v>0.51678765089500522</v>
      </c>
      <c r="CD549" s="7">
        <v>0.93333333333333335</v>
      </c>
      <c r="CE549" s="25">
        <v>425.9</v>
      </c>
      <c r="CF549" s="25">
        <v>471.82692307692309</v>
      </c>
      <c r="CG549" s="7">
        <v>1</v>
      </c>
      <c r="CH549" s="7">
        <v>0.9</v>
      </c>
      <c r="CI549" s="7">
        <v>0.95</v>
      </c>
      <c r="CJ549" s="8">
        <v>9</v>
      </c>
      <c r="CK549" s="8" t="s">
        <v>504</v>
      </c>
      <c r="CL549" s="8">
        <f t="shared" si="234"/>
        <v>3</v>
      </c>
      <c r="CM549" s="8" t="s">
        <v>634</v>
      </c>
      <c r="CN549" s="8">
        <v>0</v>
      </c>
      <c r="CO549" s="8" t="s">
        <v>639</v>
      </c>
      <c r="CP549" s="8">
        <v>1</v>
      </c>
      <c r="CQ549" s="7" t="s">
        <v>637</v>
      </c>
      <c r="CR549" s="7">
        <v>1</v>
      </c>
      <c r="CS549" s="7">
        <v>6</v>
      </c>
      <c r="CT549" s="7">
        <v>1</v>
      </c>
      <c r="CU549" s="8">
        <v>0</v>
      </c>
      <c r="CV549" s="8">
        <v>3</v>
      </c>
      <c r="CW549" s="7">
        <v>0</v>
      </c>
      <c r="CX549" s="7">
        <f t="shared" si="235"/>
        <v>0</v>
      </c>
      <c r="CY549" s="7">
        <f t="shared" si="236"/>
        <v>0</v>
      </c>
      <c r="CZ549" s="7">
        <v>0</v>
      </c>
      <c r="DA549" s="7">
        <v>0</v>
      </c>
      <c r="DB549" s="7">
        <v>0</v>
      </c>
      <c r="DC549" s="7">
        <v>0</v>
      </c>
      <c r="DD549" s="7">
        <v>0</v>
      </c>
      <c r="DE549" s="7">
        <v>22</v>
      </c>
      <c r="DF549" s="8">
        <v>20</v>
      </c>
      <c r="DG549" s="7">
        <v>28</v>
      </c>
      <c r="DH549" s="8">
        <v>0.95833333333333337</v>
      </c>
      <c r="DI549" s="8">
        <v>29</v>
      </c>
      <c r="DJ549" s="8">
        <v>33</v>
      </c>
      <c r="DK549" s="8">
        <v>0.64444444444444449</v>
      </c>
      <c r="DL549" s="8">
        <f t="shared" si="217"/>
        <v>0.73333333333333328</v>
      </c>
      <c r="DM549" s="8">
        <f t="shared" si="222"/>
        <v>0.68888888888888888</v>
      </c>
      <c r="DN549" s="8">
        <v>779.78571428571433</v>
      </c>
      <c r="DO549" s="8">
        <v>667.58333333333337</v>
      </c>
      <c r="DP549" s="8">
        <v>728</v>
      </c>
      <c r="DQ549" s="8">
        <v>739.60714285714289</v>
      </c>
      <c r="DR549" s="8">
        <v>695.30303030303025</v>
      </c>
      <c r="DS549" s="8">
        <v>715.63934426229503</v>
      </c>
      <c r="DT549" s="8">
        <v>719.33333333333337</v>
      </c>
      <c r="DU549" s="8">
        <f t="shared" si="223"/>
        <v>40.178571428571445</v>
      </c>
      <c r="DV549" s="8">
        <f t="shared" si="223"/>
        <v>-27.719696969696884</v>
      </c>
      <c r="DW549" s="8">
        <f t="shared" si="223"/>
        <v>12.360655737704974</v>
      </c>
      <c r="EB549" s="7">
        <v>0.9736842</v>
      </c>
      <c r="EC549" s="7">
        <v>0.9736842</v>
      </c>
      <c r="ED549" s="7">
        <v>0.9736842</v>
      </c>
      <c r="EE549" s="7">
        <v>607.930555555556</v>
      </c>
      <c r="EF549" s="7">
        <v>611.055555555556</v>
      </c>
      <c r="EG549" s="7">
        <v>609.493055555556</v>
      </c>
      <c r="EH549" s="7">
        <v>3.125</v>
      </c>
      <c r="EI549" s="7">
        <v>4.9373926072401597E-2</v>
      </c>
      <c r="EJ549" s="7">
        <v>5</v>
      </c>
      <c r="EK549">
        <v>67.494579945799515</v>
      </c>
      <c r="EL549">
        <v>44.968307962379413</v>
      </c>
      <c r="EM549">
        <v>41</v>
      </c>
      <c r="EN549">
        <v>-89.913194444444414</v>
      </c>
      <c r="EO549">
        <v>77.99538623173494</v>
      </c>
      <c r="EP549">
        <v>32</v>
      </c>
      <c r="EQ549">
        <v>0.56164383561643838</v>
      </c>
      <c r="ER549">
        <v>0.75066379704152408</v>
      </c>
      <c r="ES549" s="7">
        <v>0.93333333333333335</v>
      </c>
      <c r="ET549" s="25">
        <v>527.26315789473688</v>
      </c>
      <c r="EU549" s="25">
        <v>599.4727272727273</v>
      </c>
      <c r="EV549" s="7">
        <v>0.98333333333333328</v>
      </c>
      <c r="EW549" s="7">
        <v>0.93333333333333335</v>
      </c>
      <c r="EX549" s="7">
        <v>0.95833333333333337</v>
      </c>
    </row>
    <row r="550" spans="1:154" x14ac:dyDescent="0.25">
      <c r="A550" s="5">
        <v>6031</v>
      </c>
      <c r="B550" s="7" t="s">
        <v>216</v>
      </c>
      <c r="C550" s="7" t="str">
        <f t="shared" si="242"/>
        <v>00</v>
      </c>
      <c r="D550" s="7">
        <f t="shared" si="243"/>
        <v>1900</v>
      </c>
      <c r="E550" s="7">
        <f t="shared" si="244"/>
        <v>2000</v>
      </c>
      <c r="F550" s="7">
        <f t="shared" si="245"/>
        <v>19</v>
      </c>
      <c r="G550" s="7" t="s">
        <v>447</v>
      </c>
      <c r="H550" s="7">
        <f t="shared" si="228"/>
        <v>1</v>
      </c>
      <c r="I550" s="7"/>
      <c r="J550" s="7" t="s">
        <v>470</v>
      </c>
      <c r="K550" s="7">
        <f t="shared" si="239"/>
        <v>1</v>
      </c>
      <c r="L550" s="7">
        <v>12</v>
      </c>
      <c r="M550" s="7" t="s">
        <v>495</v>
      </c>
      <c r="N550" s="7">
        <f t="shared" si="229"/>
        <v>1</v>
      </c>
      <c r="O550" s="7" t="s">
        <v>494</v>
      </c>
      <c r="P550" s="7">
        <f t="shared" si="247"/>
        <v>0</v>
      </c>
      <c r="Q550" s="7" t="s">
        <v>495</v>
      </c>
      <c r="R550" s="7">
        <f t="shared" si="248"/>
        <v>1</v>
      </c>
      <c r="S550" s="7" t="s">
        <v>501</v>
      </c>
      <c r="T550" s="7">
        <f t="shared" si="241"/>
        <v>1</v>
      </c>
      <c r="U550" s="7" t="s">
        <v>504</v>
      </c>
      <c r="V550" s="25">
        <v>55</v>
      </c>
      <c r="W550" s="25">
        <v>70</v>
      </c>
      <c r="X550" s="25">
        <v>33</v>
      </c>
      <c r="Y550" s="7">
        <f t="shared" si="238"/>
        <v>3</v>
      </c>
      <c r="Z550" s="7" t="s">
        <v>512</v>
      </c>
      <c r="AA550" s="7">
        <f t="shared" si="246"/>
        <v>4</v>
      </c>
      <c r="AB550" s="7">
        <v>8</v>
      </c>
      <c r="AC550" s="7">
        <v>3</v>
      </c>
      <c r="AD550" s="7">
        <v>0</v>
      </c>
      <c r="AE550" s="7">
        <v>3</v>
      </c>
      <c r="AF550" s="7">
        <v>0</v>
      </c>
      <c r="AG550" s="7">
        <v>0</v>
      </c>
      <c r="AH550" s="7">
        <v>0</v>
      </c>
      <c r="AI550" s="7">
        <v>3</v>
      </c>
      <c r="AJ550" s="7">
        <v>0</v>
      </c>
      <c r="AK550" s="7">
        <v>1</v>
      </c>
      <c r="AL550" s="7">
        <v>11</v>
      </c>
      <c r="AM550" s="7">
        <v>31</v>
      </c>
      <c r="AN550" s="7">
        <v>29</v>
      </c>
      <c r="AO550" s="7">
        <v>33</v>
      </c>
      <c r="AP550" s="7">
        <v>38</v>
      </c>
      <c r="AQ550" s="7">
        <v>15</v>
      </c>
      <c r="AR550" s="7">
        <v>33</v>
      </c>
      <c r="AS550" s="7">
        <v>0.91666666666666663</v>
      </c>
      <c r="AT550" s="8">
        <v>21</v>
      </c>
      <c r="AU550" s="8">
        <v>31</v>
      </c>
      <c r="AV550" s="8">
        <v>0.46666666666666667</v>
      </c>
      <c r="AW550" s="8">
        <v>0.68888888888888888</v>
      </c>
      <c r="AX550" s="8">
        <v>0.57777777777777772</v>
      </c>
      <c r="AY550" s="8">
        <v>691.125</v>
      </c>
      <c r="AZ550" s="8">
        <v>759</v>
      </c>
      <c r="BA550" s="8">
        <v>716.13157894736844</v>
      </c>
      <c r="BB550" s="8">
        <v>652.04999999999995</v>
      </c>
      <c r="BC550" s="8">
        <v>638.75</v>
      </c>
      <c r="BD550" s="8">
        <v>644.29166666666663</v>
      </c>
      <c r="BE550" s="8">
        <v>676.03488372093022</v>
      </c>
      <c r="BF550" s="8">
        <v>39.075000000000045</v>
      </c>
      <c r="BG550" s="8">
        <v>120.25</v>
      </c>
      <c r="BH550" s="8">
        <v>71.83991228070181</v>
      </c>
      <c r="BM550" s="7">
        <v>0.8289474</v>
      </c>
      <c r="BN550" s="7">
        <v>0.81578949999999995</v>
      </c>
      <c r="BO550" s="7">
        <v>0.8223684</v>
      </c>
      <c r="BP550" s="7">
        <v>430.54237288135602</v>
      </c>
      <c r="BQ550" s="7">
        <v>436.72131147541</v>
      </c>
      <c r="BR550" s="7">
        <v>433.683333333333</v>
      </c>
      <c r="BS550" s="7">
        <v>6.1789385940538804</v>
      </c>
      <c r="BT550" s="7">
        <v>5.5114154279281298E-2</v>
      </c>
      <c r="BU550" s="7">
        <v>21</v>
      </c>
      <c r="BV550" s="39">
        <v>56.691008445106846</v>
      </c>
      <c r="BW550" s="39">
        <v>50.933994630296553</v>
      </c>
      <c r="BX550" s="39">
        <v>33</v>
      </c>
      <c r="BY550" s="39">
        <v>-57.932534678436291</v>
      </c>
      <c r="BZ550" s="39">
        <v>56.764657414283313</v>
      </c>
      <c r="CA550" s="39">
        <v>26</v>
      </c>
      <c r="CB550">
        <v>0.55932203389830504</v>
      </c>
      <c r="CC550">
        <v>0.97856944737148599</v>
      </c>
      <c r="CD550" s="7">
        <v>0.7416666666666667</v>
      </c>
      <c r="CE550" s="25">
        <v>357.01851851851853</v>
      </c>
      <c r="CF550" s="25">
        <v>479.25714285714287</v>
      </c>
      <c r="CG550" s="7">
        <v>0.91666666666666663</v>
      </c>
      <c r="CH550" s="7">
        <v>0.6</v>
      </c>
      <c r="CI550" s="7">
        <v>0.7583333333333333</v>
      </c>
      <c r="CJ550" s="8">
        <v>3</v>
      </c>
      <c r="CK550" s="8" t="s">
        <v>504</v>
      </c>
      <c r="CL550" s="8">
        <f t="shared" si="234"/>
        <v>3</v>
      </c>
      <c r="CM550" s="8" t="s">
        <v>634</v>
      </c>
      <c r="CN550" s="8">
        <v>0</v>
      </c>
      <c r="CO550" s="8" t="s">
        <v>639</v>
      </c>
      <c r="CP550" s="8">
        <v>1</v>
      </c>
      <c r="CQ550" s="7" t="s">
        <v>636</v>
      </c>
      <c r="CR550" s="7">
        <v>2</v>
      </c>
      <c r="CS550" s="7">
        <v>5</v>
      </c>
      <c r="CT550" s="7">
        <v>2</v>
      </c>
      <c r="CU550" s="8">
        <v>0</v>
      </c>
      <c r="CV550" s="8">
        <v>2</v>
      </c>
      <c r="CW550" s="7">
        <v>3</v>
      </c>
      <c r="CX550" s="7">
        <f t="shared" si="235"/>
        <v>0</v>
      </c>
      <c r="CY550" s="7">
        <f t="shared" si="236"/>
        <v>0</v>
      </c>
      <c r="CZ550" s="7">
        <v>0</v>
      </c>
      <c r="DA550" s="7">
        <v>0</v>
      </c>
      <c r="DB550" s="7">
        <v>0</v>
      </c>
      <c r="DC550" s="7">
        <v>3</v>
      </c>
      <c r="DD550" s="7">
        <v>0</v>
      </c>
      <c r="DE550" s="7">
        <v>1</v>
      </c>
      <c r="DF550" s="8">
        <v>22</v>
      </c>
      <c r="DG550" s="7">
        <v>36</v>
      </c>
      <c r="DH550" s="8">
        <v>0.95833333333333337</v>
      </c>
      <c r="DI550" s="8">
        <v>26</v>
      </c>
      <c r="DJ550" s="8">
        <v>27</v>
      </c>
      <c r="DK550" s="8">
        <v>0.57777777777777772</v>
      </c>
      <c r="DL550" s="8">
        <f t="shared" si="217"/>
        <v>0.6</v>
      </c>
      <c r="DM550" s="8">
        <f t="shared" si="222"/>
        <v>0.58888888888888891</v>
      </c>
      <c r="DN550" s="8">
        <v>637.57894736842104</v>
      </c>
      <c r="DO550" s="8">
        <v>650.77777777777783</v>
      </c>
      <c r="DP550" s="8">
        <v>644</v>
      </c>
      <c r="DQ550" s="8">
        <v>704.26923076923072</v>
      </c>
      <c r="DR550" s="8">
        <v>637.28</v>
      </c>
      <c r="DS550" s="8">
        <v>671.43137254901956</v>
      </c>
      <c r="DT550" s="8">
        <v>659.89772727272725</v>
      </c>
      <c r="DU550" s="8">
        <f t="shared" si="223"/>
        <v>-66.690283400809676</v>
      </c>
      <c r="DV550" s="8">
        <f t="shared" si="223"/>
        <v>13.497777777777856</v>
      </c>
      <c r="DW550" s="8">
        <f t="shared" si="223"/>
        <v>-27.431372549019557</v>
      </c>
      <c r="EB550" s="7">
        <v>0.88157890000000005</v>
      </c>
      <c r="EC550" s="7">
        <v>0.8947368</v>
      </c>
      <c r="ED550" s="7">
        <v>0.88815789999999994</v>
      </c>
      <c r="EE550" s="7">
        <v>412.19047619047598</v>
      </c>
      <c r="EF550" s="7">
        <v>408.28125</v>
      </c>
      <c r="EG550" s="7">
        <v>410.220472440945</v>
      </c>
      <c r="EH550" s="7">
        <v>-3.9092261904762</v>
      </c>
      <c r="EI550" s="7">
        <v>5.0880321692083001E-2</v>
      </c>
      <c r="EJ550" s="7">
        <v>16</v>
      </c>
      <c r="EK550">
        <v>34.197916666666664</v>
      </c>
      <c r="EL550">
        <v>33.280270264661148</v>
      </c>
      <c r="EM550">
        <v>36</v>
      </c>
      <c r="EN550">
        <v>-54.71875</v>
      </c>
      <c r="EO550">
        <v>41.551396107935034</v>
      </c>
      <c r="EP550">
        <v>27</v>
      </c>
      <c r="EQ550">
        <v>0.5714285714285714</v>
      </c>
      <c r="ER550">
        <v>0.62497620407386256</v>
      </c>
      <c r="ES550" s="7">
        <v>0.90833333333333333</v>
      </c>
      <c r="ET550" s="25">
        <v>404.17241379310343</v>
      </c>
      <c r="EU550" s="25">
        <v>515.86274509803923</v>
      </c>
      <c r="EV550" s="7">
        <v>1</v>
      </c>
      <c r="EW550" s="7">
        <v>0.8666666666666667</v>
      </c>
      <c r="EX550" s="7">
        <v>0.93333333333333335</v>
      </c>
    </row>
    <row r="551" spans="1:154" x14ac:dyDescent="0.25">
      <c r="A551" s="5">
        <v>6032</v>
      </c>
      <c r="B551" s="7" t="s">
        <v>13</v>
      </c>
      <c r="C551" s="7" t="str">
        <f t="shared" si="242"/>
        <v>99</v>
      </c>
      <c r="D551" s="7">
        <f t="shared" si="243"/>
        <v>1999</v>
      </c>
      <c r="E551" s="7">
        <f t="shared" si="244"/>
        <v>1999</v>
      </c>
      <c r="F551" s="7">
        <f t="shared" si="245"/>
        <v>20</v>
      </c>
      <c r="G551" s="7" t="s">
        <v>447</v>
      </c>
      <c r="H551" s="7">
        <f t="shared" si="228"/>
        <v>1</v>
      </c>
      <c r="I551" s="7"/>
      <c r="J551" s="7" t="s">
        <v>470</v>
      </c>
      <c r="K551" s="7">
        <f t="shared" si="239"/>
        <v>1</v>
      </c>
      <c r="L551" s="7">
        <v>12</v>
      </c>
      <c r="M551" s="7" t="s">
        <v>495</v>
      </c>
      <c r="N551" s="7">
        <f t="shared" si="229"/>
        <v>1</v>
      </c>
      <c r="O551" s="7" t="s">
        <v>494</v>
      </c>
      <c r="P551" s="7">
        <f t="shared" si="247"/>
        <v>0</v>
      </c>
      <c r="Q551" s="7" t="s">
        <v>494</v>
      </c>
      <c r="R551" s="7">
        <f t="shared" si="248"/>
        <v>0</v>
      </c>
      <c r="S551" s="7" t="s">
        <v>501</v>
      </c>
      <c r="T551" s="7">
        <f t="shared" si="241"/>
        <v>1</v>
      </c>
      <c r="U551" s="7" t="s">
        <v>504</v>
      </c>
      <c r="V551" s="25">
        <v>49</v>
      </c>
      <c r="W551" s="25">
        <v>40</v>
      </c>
      <c r="X551" s="25">
        <v>26</v>
      </c>
      <c r="Y551" s="7">
        <f t="shared" si="238"/>
        <v>3</v>
      </c>
      <c r="Z551" s="7" t="s">
        <v>514</v>
      </c>
      <c r="AA551" s="7">
        <f t="shared" si="246"/>
        <v>6</v>
      </c>
      <c r="AB551" s="7">
        <v>5</v>
      </c>
      <c r="AC551" s="7">
        <v>0</v>
      </c>
      <c r="AD551" s="7">
        <v>9</v>
      </c>
      <c r="AE551" s="7">
        <v>13</v>
      </c>
      <c r="AF551" s="7">
        <v>5</v>
      </c>
      <c r="AG551" s="7">
        <v>1</v>
      </c>
      <c r="AH551" s="7">
        <v>3</v>
      </c>
      <c r="AI551" s="7">
        <v>4</v>
      </c>
      <c r="AJ551" s="7">
        <v>2</v>
      </c>
      <c r="AK551" s="7">
        <v>0</v>
      </c>
      <c r="AL551" s="7">
        <v>0</v>
      </c>
      <c r="AM551" s="7">
        <v>30</v>
      </c>
      <c r="AN551" s="7">
        <v>22</v>
      </c>
      <c r="AO551" s="7">
        <v>33</v>
      </c>
      <c r="AP551" s="7">
        <v>34</v>
      </c>
      <c r="AQ551" s="7">
        <v>15</v>
      </c>
      <c r="AR551" s="7">
        <v>35</v>
      </c>
      <c r="AS551" s="7">
        <v>0.95833333333333337</v>
      </c>
      <c r="AT551" s="8">
        <v>15</v>
      </c>
      <c r="AU551" s="8">
        <v>25</v>
      </c>
      <c r="AV551" s="8">
        <v>0.33333333333333331</v>
      </c>
      <c r="AW551" s="8">
        <v>0.55555555555555558</v>
      </c>
      <c r="AX551" s="8">
        <v>0.44444444444444442</v>
      </c>
      <c r="AY551" s="8">
        <v>882.28571428571433</v>
      </c>
      <c r="AZ551" s="8">
        <v>993.11111111111109</v>
      </c>
      <c r="BA551" s="8">
        <v>925.6521739130435</v>
      </c>
      <c r="BB551" s="8">
        <v>821.4</v>
      </c>
      <c r="BC551" s="8">
        <v>771.3478260869565</v>
      </c>
      <c r="BD551" s="8">
        <v>791.10526315789468</v>
      </c>
      <c r="BE551" s="8">
        <v>864.78571428571433</v>
      </c>
      <c r="BF551" s="8">
        <v>60.885714285714357</v>
      </c>
      <c r="BG551" s="8">
        <v>221.76328502415458</v>
      </c>
      <c r="BH551" s="8">
        <v>134.54691075514882</v>
      </c>
      <c r="BI551" s="7">
        <v>511</v>
      </c>
      <c r="BJ551" s="7">
        <v>506</v>
      </c>
      <c r="BK551" s="7">
        <v>2594.6333333333332</v>
      </c>
      <c r="BL551" s="7">
        <v>2501.4499999999998</v>
      </c>
      <c r="BM551" s="7">
        <v>0.9736842</v>
      </c>
      <c r="BN551" s="7">
        <v>0.9736842</v>
      </c>
      <c r="BO551" s="7">
        <v>0.9736842</v>
      </c>
      <c r="BP551" s="7">
        <v>564.33333333333303</v>
      </c>
      <c r="BQ551" s="7">
        <v>578.87323943662</v>
      </c>
      <c r="BR551" s="7">
        <v>571.70714285714303</v>
      </c>
      <c r="BS551" s="7">
        <v>14.5399061032864</v>
      </c>
      <c r="BT551" s="7">
        <v>9.1262147709284799E-2</v>
      </c>
      <c r="BU551" s="7">
        <v>7</v>
      </c>
      <c r="BV551" s="39">
        <v>98.946410168327091</v>
      </c>
      <c r="BW551" s="39">
        <v>56.958431673694733</v>
      </c>
      <c r="BX551" s="39">
        <v>41</v>
      </c>
      <c r="BY551" s="39">
        <v>-137.52676056338024</v>
      </c>
      <c r="BZ551" s="39">
        <v>137.33938497993458</v>
      </c>
      <c r="CA551" s="39">
        <v>30</v>
      </c>
      <c r="CB551">
        <v>0.57746478873239437</v>
      </c>
      <c r="CC551">
        <v>0.71947023083356132</v>
      </c>
      <c r="CD551" s="7">
        <v>0.95</v>
      </c>
      <c r="CE551" s="25">
        <v>478.54385964912279</v>
      </c>
      <c r="CF551" s="25">
        <v>525.19298245614038</v>
      </c>
      <c r="CG551" s="7">
        <v>0.95</v>
      </c>
      <c r="CH551" s="7">
        <v>0.96666666666666667</v>
      </c>
      <c r="CI551" s="7">
        <v>0.95833333333333337</v>
      </c>
      <c r="CJ551" s="8">
        <v>3</v>
      </c>
      <c r="CK551" s="8" t="s">
        <v>507</v>
      </c>
      <c r="CL551" s="8">
        <f t="shared" si="234"/>
        <v>2</v>
      </c>
      <c r="CM551" s="8" t="s">
        <v>631</v>
      </c>
      <c r="CN551" s="8">
        <v>2</v>
      </c>
      <c r="CO551" s="8" t="s">
        <v>640</v>
      </c>
      <c r="CP551" s="8">
        <v>3</v>
      </c>
      <c r="CQ551" s="7" t="s">
        <v>636</v>
      </c>
      <c r="CR551" s="7">
        <v>2</v>
      </c>
      <c r="CS551" s="7">
        <v>6</v>
      </c>
      <c r="CT551" s="7">
        <v>2</v>
      </c>
      <c r="CU551" s="8">
        <v>0</v>
      </c>
      <c r="CV551" s="8">
        <v>0</v>
      </c>
      <c r="CW551" s="7">
        <v>28</v>
      </c>
      <c r="CX551" s="7">
        <f t="shared" si="235"/>
        <v>0</v>
      </c>
      <c r="CY551" s="7">
        <f t="shared" si="236"/>
        <v>1</v>
      </c>
      <c r="CZ551" s="7">
        <v>3</v>
      </c>
      <c r="DA551" s="7">
        <v>3</v>
      </c>
      <c r="DB551" s="7">
        <v>7</v>
      </c>
      <c r="DC551" s="7">
        <v>15</v>
      </c>
      <c r="DD551" s="7">
        <v>2</v>
      </c>
      <c r="DE551" s="7">
        <v>36.666666666666664</v>
      </c>
      <c r="DF551" s="8">
        <v>24</v>
      </c>
      <c r="DG551" s="7">
        <v>32</v>
      </c>
      <c r="DH551" s="8">
        <v>0.83333333333333337</v>
      </c>
      <c r="DI551" s="8">
        <v>21</v>
      </c>
      <c r="DJ551" s="8">
        <v>25</v>
      </c>
      <c r="DK551" s="8">
        <v>0.46666666666666667</v>
      </c>
      <c r="DL551" s="8">
        <f t="shared" si="217"/>
        <v>0.55555555555555558</v>
      </c>
      <c r="DM551" s="8">
        <f t="shared" si="222"/>
        <v>0.51111111111111107</v>
      </c>
      <c r="DN551" s="8">
        <v>774.79166666666663</v>
      </c>
      <c r="DO551" s="8">
        <v>876.89473684210532</v>
      </c>
      <c r="DP551" s="8">
        <v>819.90697674418607</v>
      </c>
      <c r="DQ551" s="8">
        <v>892.57142857142856</v>
      </c>
      <c r="DR551" s="8">
        <v>728.13043478260875</v>
      </c>
      <c r="DS551" s="8">
        <v>806.61363636363637</v>
      </c>
      <c r="DT551" s="8">
        <v>813.18390804597698</v>
      </c>
      <c r="DU551" s="8">
        <f t="shared" si="223"/>
        <v>-117.77976190476193</v>
      </c>
      <c r="DV551" s="8">
        <f t="shared" si="223"/>
        <v>148.76430205949657</v>
      </c>
      <c r="DW551" s="8">
        <f t="shared" si="223"/>
        <v>13.293340380549694</v>
      </c>
      <c r="EB551" s="7">
        <v>0.88157890000000005</v>
      </c>
      <c r="EC551" s="7">
        <v>0.84210529999999995</v>
      </c>
      <c r="ED551" s="7">
        <v>0.86184210000000006</v>
      </c>
      <c r="EE551" s="7">
        <v>411.484375</v>
      </c>
      <c r="EF551" s="7">
        <v>422.73770491803299</v>
      </c>
      <c r="EG551" s="7">
        <v>416.976</v>
      </c>
      <c r="EH551" s="7">
        <v>11.253329918032801</v>
      </c>
      <c r="EI551" s="7">
        <v>5.4479985524072398E-2</v>
      </c>
      <c r="EJ551" s="7">
        <v>17</v>
      </c>
      <c r="EK551">
        <v>51.508261211644388</v>
      </c>
      <c r="EL551">
        <v>26.984627787377718</v>
      </c>
      <c r="EM551">
        <v>41</v>
      </c>
      <c r="EN551">
        <v>-60.182795698924714</v>
      </c>
      <c r="EO551">
        <v>74.18595254868373</v>
      </c>
      <c r="EP551">
        <v>24</v>
      </c>
      <c r="EQ551">
        <v>0.63076923076923075</v>
      </c>
      <c r="ER551">
        <v>0.85586355059548502</v>
      </c>
      <c r="ES551" s="7">
        <v>0.89166666666666672</v>
      </c>
      <c r="ET551" s="25">
        <v>360.98214285714283</v>
      </c>
      <c r="EU551" s="25">
        <v>463.56862745098039</v>
      </c>
      <c r="EV551" s="7">
        <v>0.98333333333333328</v>
      </c>
      <c r="EW551" s="7">
        <v>0.8666666666666667</v>
      </c>
      <c r="EX551" s="7">
        <v>0.92500000000000004</v>
      </c>
    </row>
    <row r="552" spans="1:154" x14ac:dyDescent="0.25">
      <c r="A552" s="5">
        <v>6033</v>
      </c>
      <c r="B552" s="7" t="s">
        <v>427</v>
      </c>
      <c r="C552" s="7" t="str">
        <f t="shared" si="242"/>
        <v>98</v>
      </c>
      <c r="D552" s="7">
        <f t="shared" si="243"/>
        <v>1998</v>
      </c>
      <c r="E552" s="7">
        <f t="shared" si="244"/>
        <v>1998</v>
      </c>
      <c r="F552" s="7">
        <f t="shared" si="245"/>
        <v>21</v>
      </c>
      <c r="G552" s="7" t="s">
        <v>447</v>
      </c>
      <c r="H552" s="7">
        <f t="shared" si="228"/>
        <v>1</v>
      </c>
      <c r="I552" s="7"/>
      <c r="J552" s="7" t="s">
        <v>470</v>
      </c>
      <c r="K552" s="7">
        <f t="shared" si="239"/>
        <v>1</v>
      </c>
      <c r="L552" s="10"/>
      <c r="M552" s="7" t="s">
        <v>494</v>
      </c>
      <c r="N552" s="7">
        <f t="shared" si="229"/>
        <v>0</v>
      </c>
      <c r="O552" s="7" t="s">
        <v>494</v>
      </c>
      <c r="P552" s="7">
        <f t="shared" si="247"/>
        <v>0</v>
      </c>
      <c r="Q552" s="7" t="s">
        <v>495</v>
      </c>
      <c r="R552" s="7">
        <f t="shared" si="248"/>
        <v>1</v>
      </c>
      <c r="S552" s="7" t="s">
        <v>502</v>
      </c>
      <c r="T552" s="7">
        <f t="shared" si="241"/>
        <v>2</v>
      </c>
      <c r="U552" s="7" t="s">
        <v>504</v>
      </c>
      <c r="V552" s="25">
        <v>54</v>
      </c>
      <c r="W552" s="25">
        <v>60</v>
      </c>
      <c r="X552" s="25">
        <v>31</v>
      </c>
      <c r="Y552" s="7">
        <f t="shared" si="238"/>
        <v>3</v>
      </c>
      <c r="Z552" s="7" t="s">
        <v>514</v>
      </c>
      <c r="AA552" s="7">
        <f t="shared" si="246"/>
        <v>6</v>
      </c>
      <c r="AB552" s="7">
        <v>14</v>
      </c>
      <c r="AC552" s="7">
        <v>19</v>
      </c>
      <c r="AD552" s="7">
        <v>2</v>
      </c>
      <c r="AE552" s="7">
        <v>51</v>
      </c>
      <c r="AF552" s="7">
        <v>9</v>
      </c>
      <c r="AG552" s="7">
        <v>6</v>
      </c>
      <c r="AH552" s="7">
        <v>16</v>
      </c>
      <c r="AI552" s="7">
        <v>20</v>
      </c>
      <c r="AJ552" s="7">
        <v>6</v>
      </c>
      <c r="AK552" s="7">
        <v>3</v>
      </c>
      <c r="AL552" s="7">
        <v>33</v>
      </c>
      <c r="AM552" s="7">
        <v>10</v>
      </c>
      <c r="AN552" s="7">
        <v>18</v>
      </c>
      <c r="AO552" s="7">
        <v>30</v>
      </c>
      <c r="AP552" s="7">
        <v>28</v>
      </c>
      <c r="AQ552" s="7">
        <v>29</v>
      </c>
      <c r="AR552" s="7">
        <v>46</v>
      </c>
      <c r="AS552" s="7">
        <v>0.66666666666666663</v>
      </c>
      <c r="AT552" s="8">
        <v>32</v>
      </c>
      <c r="AU552" s="8">
        <v>30</v>
      </c>
      <c r="AV552" s="8">
        <v>0.71111111111111114</v>
      </c>
      <c r="AW552" s="8">
        <v>0.66666666666666663</v>
      </c>
      <c r="AX552" s="8">
        <v>0.68888888888888888</v>
      </c>
      <c r="AY552" s="8">
        <v>498.61538461538464</v>
      </c>
      <c r="AZ552" s="8">
        <v>398.57142857142856</v>
      </c>
      <c r="BA552" s="8">
        <v>446.74074074074076</v>
      </c>
      <c r="BB552" s="8">
        <v>396.25925925925924</v>
      </c>
      <c r="BC552" s="8">
        <v>371.52</v>
      </c>
      <c r="BD552" s="8">
        <v>384.36538461538464</v>
      </c>
      <c r="BE552" s="8">
        <v>405.68354430379748</v>
      </c>
      <c r="BF552" s="8">
        <v>102.3561253561254</v>
      </c>
      <c r="BG552" s="8">
        <v>27.051428571428573</v>
      </c>
      <c r="BH552" s="8">
        <v>62.37535612535612</v>
      </c>
      <c r="BM552" s="7">
        <v>0.9210526</v>
      </c>
      <c r="BN552" s="7">
        <v>0.87012990000000001</v>
      </c>
      <c r="BO552" s="7">
        <v>0.89542480000000002</v>
      </c>
      <c r="BP552" s="7">
        <v>525.80597014925399</v>
      </c>
      <c r="BQ552" s="7">
        <v>520.296875</v>
      </c>
      <c r="BR552" s="7">
        <v>523.11450381679401</v>
      </c>
      <c r="BS552" s="7">
        <v>-5.5090951492537696</v>
      </c>
      <c r="BT552" s="7">
        <v>6.5135621165933105E-2</v>
      </c>
      <c r="BU552" s="7">
        <v>14</v>
      </c>
      <c r="BV552" s="39">
        <v>60.748440748440785</v>
      </c>
      <c r="BW552" s="39">
        <v>40.535242897107906</v>
      </c>
      <c r="BX552" s="39">
        <v>37</v>
      </c>
      <c r="BY552" s="39">
        <v>-93.942928039702196</v>
      </c>
      <c r="BZ552" s="39">
        <v>114.95450848858533</v>
      </c>
      <c r="CA552" s="39">
        <v>31</v>
      </c>
      <c r="CB552">
        <v>0.54411764705882348</v>
      </c>
      <c r="CC552">
        <v>0.64665262214061769</v>
      </c>
      <c r="CD552" s="7">
        <v>0.85833333333333328</v>
      </c>
      <c r="CE552" s="25">
        <v>370.23214285714283</v>
      </c>
      <c r="CF552" s="25">
        <v>402.2340425531915</v>
      </c>
      <c r="CG552" s="7">
        <v>0.95</v>
      </c>
      <c r="CH552" s="7">
        <v>0.78333333333333333</v>
      </c>
      <c r="CI552" s="7">
        <v>0.8666666666666667</v>
      </c>
      <c r="CJ552" s="8"/>
      <c r="CK552" s="8"/>
      <c r="CL552" s="8"/>
      <c r="CM552" s="8"/>
      <c r="CN552" s="8"/>
      <c r="CO552" s="8"/>
      <c r="CP552" s="8"/>
      <c r="CU552" s="8"/>
      <c r="CV552" s="8"/>
      <c r="DF552" s="8"/>
      <c r="ET552" s="25"/>
      <c r="EU552" s="25"/>
    </row>
    <row r="553" spans="1:154" x14ac:dyDescent="0.25">
      <c r="A553" s="5">
        <v>6034</v>
      </c>
      <c r="B553" s="7" t="s">
        <v>389</v>
      </c>
      <c r="C553" s="7" t="str">
        <f t="shared" si="242"/>
        <v>00</v>
      </c>
      <c r="D553" s="7">
        <f t="shared" si="243"/>
        <v>1900</v>
      </c>
      <c r="E553" s="7">
        <f t="shared" si="244"/>
        <v>2000</v>
      </c>
      <c r="F553" s="7">
        <f t="shared" si="245"/>
        <v>19</v>
      </c>
      <c r="G553" s="7" t="s">
        <v>447</v>
      </c>
      <c r="H553" s="7">
        <f t="shared" si="228"/>
        <v>1</v>
      </c>
      <c r="I553" s="7"/>
      <c r="J553" s="7" t="s">
        <v>470</v>
      </c>
      <c r="K553" s="7">
        <f t="shared" si="239"/>
        <v>1</v>
      </c>
      <c r="L553" s="7">
        <v>12</v>
      </c>
      <c r="M553" s="7" t="s">
        <v>495</v>
      </c>
      <c r="N553" s="7">
        <f t="shared" si="229"/>
        <v>1</v>
      </c>
      <c r="O553" s="7" t="s">
        <v>494</v>
      </c>
      <c r="P553" s="7">
        <f t="shared" si="247"/>
        <v>0</v>
      </c>
      <c r="Q553" s="7" t="s">
        <v>495</v>
      </c>
      <c r="R553" s="7">
        <f t="shared" si="248"/>
        <v>1</v>
      </c>
      <c r="S553" s="7" t="s">
        <v>501</v>
      </c>
      <c r="T553" s="7">
        <f t="shared" si="241"/>
        <v>1</v>
      </c>
      <c r="U553" s="7" t="s">
        <v>504</v>
      </c>
      <c r="V553" s="25">
        <v>49</v>
      </c>
      <c r="W553" s="25">
        <v>40</v>
      </c>
      <c r="X553" s="25">
        <v>24</v>
      </c>
      <c r="Y553" s="7">
        <f t="shared" si="238"/>
        <v>3</v>
      </c>
      <c r="Z553" s="7" t="s">
        <v>514</v>
      </c>
      <c r="AA553" s="7">
        <f t="shared" si="246"/>
        <v>6</v>
      </c>
      <c r="AB553" s="7">
        <v>7</v>
      </c>
      <c r="AC553" s="7">
        <v>8</v>
      </c>
      <c r="AD553" s="10"/>
      <c r="AE553" s="7">
        <v>9</v>
      </c>
      <c r="AF553" s="7">
        <v>2</v>
      </c>
      <c r="AG553" s="7">
        <v>0</v>
      </c>
      <c r="AH553" s="7">
        <v>2</v>
      </c>
      <c r="AI553" s="7">
        <v>5</v>
      </c>
      <c r="AJ553" s="7">
        <v>2</v>
      </c>
      <c r="AK553" s="7">
        <v>0</v>
      </c>
      <c r="AL553" s="7">
        <v>8</v>
      </c>
      <c r="AM553" s="7">
        <v>30</v>
      </c>
      <c r="AN553" s="7">
        <v>27</v>
      </c>
      <c r="AO553" s="7">
        <v>39</v>
      </c>
      <c r="AP553" s="7">
        <v>29</v>
      </c>
      <c r="AQ553" s="7">
        <v>17</v>
      </c>
      <c r="AR553" s="7">
        <v>31</v>
      </c>
      <c r="AS553" s="7">
        <v>0.91666666666666663</v>
      </c>
      <c r="AT553" s="8">
        <v>27</v>
      </c>
      <c r="AU553" s="8">
        <v>21</v>
      </c>
      <c r="AV553" s="8">
        <v>0.6</v>
      </c>
      <c r="AW553" s="8">
        <v>0.46666666666666667</v>
      </c>
      <c r="AX553" s="8">
        <v>0.53333333333333333</v>
      </c>
      <c r="AY553" s="8">
        <v>598.94444444444446</v>
      </c>
      <c r="AZ553" s="8">
        <v>640.56521739130437</v>
      </c>
      <c r="BA553" s="8">
        <v>622.29268292682923</v>
      </c>
      <c r="BB553" s="8">
        <v>604.48148148148152</v>
      </c>
      <c r="BC553" s="8">
        <v>564.79999999999995</v>
      </c>
      <c r="BD553" s="8">
        <v>587.59574468085111</v>
      </c>
      <c r="BE553" s="8">
        <v>603.76136363636363</v>
      </c>
      <c r="BF553" s="8">
        <v>-5.5370370370370665</v>
      </c>
      <c r="BG553" s="8">
        <v>75.765217391304418</v>
      </c>
      <c r="BH553" s="8">
        <v>34.696938245978117</v>
      </c>
      <c r="BM553" s="7">
        <v>0.90789470000000005</v>
      </c>
      <c r="BN553" s="7">
        <v>0.9473684</v>
      </c>
      <c r="BO553" s="7">
        <v>0.9276316</v>
      </c>
      <c r="BP553" s="7">
        <v>411.04545454545502</v>
      </c>
      <c r="BQ553" s="7">
        <v>411.69014084507</v>
      </c>
      <c r="BR553" s="7">
        <v>411.379562043796</v>
      </c>
      <c r="BS553" s="7">
        <v>0.64468629961584201</v>
      </c>
      <c r="BT553" s="7">
        <v>5.1688522109212202E-2</v>
      </c>
      <c r="BU553" s="7">
        <v>9</v>
      </c>
      <c r="BV553" s="39">
        <v>33.690140845070367</v>
      </c>
      <c r="BW553" s="39">
        <v>26.542418879974036</v>
      </c>
      <c r="BX553" s="39">
        <v>28</v>
      </c>
      <c r="BY553" s="39">
        <v>-29.509859154929632</v>
      </c>
      <c r="BZ553" s="39">
        <v>32.133471645622073</v>
      </c>
      <c r="CA553" s="39">
        <v>40</v>
      </c>
      <c r="CB553">
        <v>0.41176470588235292</v>
      </c>
      <c r="CC553">
        <v>1.1416571210385604</v>
      </c>
      <c r="CD553" s="7">
        <v>0.83333333333333337</v>
      </c>
      <c r="CE553" s="25">
        <v>350.41071428571428</v>
      </c>
      <c r="CF553" s="25">
        <v>416.25</v>
      </c>
      <c r="CG553" s="7">
        <v>0.96666666666666667</v>
      </c>
      <c r="CH553" s="7">
        <v>0.73333333333333328</v>
      </c>
      <c r="CI553" s="7">
        <v>0.85</v>
      </c>
      <c r="CJ553" s="8">
        <v>3</v>
      </c>
      <c r="CK553" s="8" t="s">
        <v>504</v>
      </c>
      <c r="CL553" s="8">
        <f t="shared" si="234"/>
        <v>3</v>
      </c>
      <c r="CM553" s="8" t="s">
        <v>639</v>
      </c>
      <c r="CN553" s="8">
        <v>1</v>
      </c>
      <c r="CO553" s="8" t="s">
        <v>639</v>
      </c>
      <c r="CP553" s="8">
        <v>1</v>
      </c>
      <c r="CQ553" s="7" t="s">
        <v>642</v>
      </c>
      <c r="CR553" s="7">
        <v>3</v>
      </c>
      <c r="CS553" s="7">
        <v>5</v>
      </c>
      <c r="CT553" s="7">
        <v>8</v>
      </c>
      <c r="CU553" s="8">
        <v>1</v>
      </c>
      <c r="CV553" s="8">
        <v>1</v>
      </c>
      <c r="CW553" s="7">
        <v>19</v>
      </c>
      <c r="CX553" s="7">
        <f t="shared" si="235"/>
        <v>0</v>
      </c>
      <c r="CY553" s="7">
        <f t="shared" si="236"/>
        <v>0</v>
      </c>
      <c r="CZ553" s="7">
        <v>3</v>
      </c>
      <c r="DA553" s="7">
        <v>4</v>
      </c>
      <c r="DB553" s="7">
        <v>1</v>
      </c>
      <c r="DC553" s="7">
        <v>11</v>
      </c>
      <c r="DD553" s="7">
        <v>0</v>
      </c>
      <c r="DE553" s="7">
        <v>34</v>
      </c>
      <c r="DF553" s="8">
        <v>24</v>
      </c>
      <c r="DG553" s="7">
        <v>38</v>
      </c>
      <c r="DH553" s="8">
        <v>0.875</v>
      </c>
      <c r="DI553" s="8">
        <v>23</v>
      </c>
      <c r="DJ553" s="8">
        <v>27</v>
      </c>
      <c r="DK553" s="8">
        <v>0.51111111111111107</v>
      </c>
      <c r="DL553" s="8">
        <f t="shared" si="217"/>
        <v>0.6</v>
      </c>
      <c r="DM553" s="8">
        <f t="shared" si="222"/>
        <v>0.55555555555555558</v>
      </c>
      <c r="DN553" s="8">
        <v>676.0454545454545</v>
      </c>
      <c r="DO553" s="8">
        <v>705.16666666666663</v>
      </c>
      <c r="DP553" s="8">
        <v>689.15</v>
      </c>
      <c r="DQ553" s="8">
        <v>737.22727272727275</v>
      </c>
      <c r="DR553" s="8">
        <v>697.07407407407402</v>
      </c>
      <c r="DS553" s="8">
        <v>715.10204081632651</v>
      </c>
      <c r="DT553" s="8">
        <v>703.43820224719104</v>
      </c>
      <c r="DU553" s="8">
        <f t="shared" si="223"/>
        <v>-61.181818181818244</v>
      </c>
      <c r="DV553" s="8">
        <f t="shared" si="223"/>
        <v>8.0925925925926094</v>
      </c>
      <c r="DW553" s="8">
        <f t="shared" si="223"/>
        <v>-25.95204081632653</v>
      </c>
      <c r="EB553" s="7">
        <v>0.86842109999999995</v>
      </c>
      <c r="EC553" s="7">
        <v>0.8552632</v>
      </c>
      <c r="ED553" s="7">
        <v>0.86184210000000006</v>
      </c>
      <c r="EE553" s="7">
        <v>418.446153846154</v>
      </c>
      <c r="EF553" s="7">
        <v>424.265625</v>
      </c>
      <c r="EG553" s="7">
        <v>421.33333333333297</v>
      </c>
      <c r="EH553" s="7">
        <v>5.8194711538461696</v>
      </c>
      <c r="EI553" s="7">
        <v>0.101947909976081</v>
      </c>
      <c r="EJ553" s="7">
        <v>15</v>
      </c>
      <c r="EK553">
        <v>40.765625</v>
      </c>
      <c r="EL553">
        <v>32.241277890307018</v>
      </c>
      <c r="EM553">
        <v>40</v>
      </c>
      <c r="EN553">
        <v>-50.094374999999999</v>
      </c>
      <c r="EO553">
        <v>37.281502115660523</v>
      </c>
      <c r="EP553">
        <v>25</v>
      </c>
      <c r="EQ553">
        <v>0.61538461538461542</v>
      </c>
      <c r="ER553">
        <v>0.81377649686217268</v>
      </c>
      <c r="ES553" s="7">
        <v>0.83333333333333337</v>
      </c>
      <c r="ET553" s="25">
        <v>363.64912280701753</v>
      </c>
      <c r="EU553" s="25">
        <v>433.02325581395348</v>
      </c>
      <c r="EV553" s="7">
        <v>0.98333333333333328</v>
      </c>
      <c r="EW553" s="7">
        <v>0.73333333333333328</v>
      </c>
      <c r="EX553" s="7">
        <v>0.85833333333333328</v>
      </c>
    </row>
    <row r="554" spans="1:154" x14ac:dyDescent="0.25">
      <c r="A554" s="5">
        <v>6035</v>
      </c>
      <c r="B554" s="9">
        <v>1998</v>
      </c>
      <c r="C554" s="9" t="str">
        <f t="shared" si="242"/>
        <v>98</v>
      </c>
      <c r="D554" s="9">
        <f t="shared" si="243"/>
        <v>1998</v>
      </c>
      <c r="E554" s="9">
        <f t="shared" si="244"/>
        <v>1998</v>
      </c>
      <c r="F554" s="9">
        <f t="shared" si="245"/>
        <v>21</v>
      </c>
      <c r="G554" s="7" t="s">
        <v>447</v>
      </c>
      <c r="H554" s="7">
        <f t="shared" si="228"/>
        <v>1</v>
      </c>
      <c r="I554" s="7"/>
      <c r="J554" s="7" t="s">
        <v>470</v>
      </c>
      <c r="K554" s="7">
        <f t="shared" si="239"/>
        <v>1</v>
      </c>
      <c r="L554" s="7">
        <v>12</v>
      </c>
      <c r="M554" s="7" t="s">
        <v>495</v>
      </c>
      <c r="N554" s="7">
        <f t="shared" si="229"/>
        <v>1</v>
      </c>
      <c r="O554" s="7" t="s">
        <v>494</v>
      </c>
      <c r="P554" s="7">
        <f t="shared" si="247"/>
        <v>0</v>
      </c>
      <c r="Q554" s="7" t="s">
        <v>494</v>
      </c>
      <c r="R554" s="7">
        <f t="shared" si="248"/>
        <v>0</v>
      </c>
      <c r="S554" s="7" t="s">
        <v>501</v>
      </c>
      <c r="T554" s="7">
        <f t="shared" si="241"/>
        <v>1</v>
      </c>
      <c r="U554" s="7" t="s">
        <v>506</v>
      </c>
      <c r="V554" s="25">
        <v>54</v>
      </c>
      <c r="W554" s="25">
        <v>60</v>
      </c>
      <c r="X554" s="25">
        <v>31</v>
      </c>
      <c r="Y554" s="7">
        <f t="shared" si="238"/>
        <v>4</v>
      </c>
      <c r="Z554" s="7" t="s">
        <v>514</v>
      </c>
      <c r="AA554" s="7">
        <f t="shared" si="246"/>
        <v>6</v>
      </c>
      <c r="AB554" s="7">
        <v>4</v>
      </c>
      <c r="AC554" s="7">
        <v>1</v>
      </c>
      <c r="AD554" s="7">
        <v>0</v>
      </c>
      <c r="AE554" s="7">
        <v>0</v>
      </c>
      <c r="AF554" s="7">
        <v>0</v>
      </c>
      <c r="AG554" s="7">
        <v>0</v>
      </c>
      <c r="AH554" s="7">
        <v>0</v>
      </c>
      <c r="AI554" s="7">
        <v>0</v>
      </c>
      <c r="AJ554" s="7">
        <v>0</v>
      </c>
      <c r="AK554" s="7">
        <v>0</v>
      </c>
      <c r="AL554" s="7">
        <v>7</v>
      </c>
      <c r="AM554" s="7">
        <v>31</v>
      </c>
      <c r="AN554" s="7">
        <v>25</v>
      </c>
      <c r="AO554" s="7">
        <v>40</v>
      </c>
      <c r="AP554" s="7">
        <v>39</v>
      </c>
      <c r="AQ554" s="7">
        <v>14</v>
      </c>
      <c r="AR554" s="7">
        <v>33</v>
      </c>
      <c r="AS554" s="7">
        <v>0.75</v>
      </c>
      <c r="AT554" s="8">
        <v>29</v>
      </c>
      <c r="AU554" s="8">
        <v>28</v>
      </c>
      <c r="AV554" s="8">
        <v>0.64444444444444449</v>
      </c>
      <c r="AW554" s="8">
        <v>0.62222222222222223</v>
      </c>
      <c r="AX554" s="8">
        <v>0.6333333333333333</v>
      </c>
      <c r="AY554" s="8">
        <v>593.375</v>
      </c>
      <c r="AZ554" s="8">
        <v>533.35294117647061</v>
      </c>
      <c r="BA554" s="8">
        <v>562.4545454545455</v>
      </c>
      <c r="BB554" s="8">
        <v>481.27586206896552</v>
      </c>
      <c r="BC554" s="8">
        <v>501.82142857142856</v>
      </c>
      <c r="BD554" s="8">
        <v>491.36842105263156</v>
      </c>
      <c r="BE554" s="8">
        <v>517.43333333333328</v>
      </c>
      <c r="BF554" s="8">
        <v>112.09913793103448</v>
      </c>
      <c r="BG554" s="8">
        <v>31.531512605042053</v>
      </c>
      <c r="BH554" s="8">
        <v>71.086124401913935</v>
      </c>
      <c r="BM554" s="7">
        <v>0.88157890000000005</v>
      </c>
      <c r="BN554" s="7">
        <v>0.93421050000000005</v>
      </c>
      <c r="BO554" s="7">
        <v>0.90789470000000005</v>
      </c>
      <c r="BP554" s="7">
        <v>432.93846153846198</v>
      </c>
      <c r="BQ554" s="7">
        <v>451.84057971014499</v>
      </c>
      <c r="BR554" s="7">
        <v>442.67164179104498</v>
      </c>
      <c r="BS554" s="7">
        <v>18.902118171683401</v>
      </c>
      <c r="BT554" s="7">
        <v>8.5172125388050704E-2</v>
      </c>
      <c r="BU554" s="7">
        <v>11</v>
      </c>
      <c r="BV554" s="39">
        <v>73.314263920671294</v>
      </c>
      <c r="BW554" s="39">
        <v>36.12532049911011</v>
      </c>
      <c r="BX554" s="39">
        <v>38</v>
      </c>
      <c r="BY554" s="39">
        <v>-63.373706004140743</v>
      </c>
      <c r="BZ554" s="39">
        <v>52.766572984132658</v>
      </c>
      <c r="CA554" s="39">
        <v>28</v>
      </c>
      <c r="CB554">
        <v>0.5757575757575758</v>
      </c>
      <c r="CC554">
        <v>1.1568561875785053</v>
      </c>
      <c r="CD554" s="7">
        <v>0.89166666666666672</v>
      </c>
      <c r="CE554" s="25">
        <v>368.52542372881356</v>
      </c>
      <c r="CF554" s="25">
        <v>457.04166666666669</v>
      </c>
      <c r="CG554" s="7">
        <v>0.98333333333333328</v>
      </c>
      <c r="CH554" s="7">
        <v>0.8</v>
      </c>
      <c r="CI554" s="7">
        <v>0.89166666666666672</v>
      </c>
      <c r="CJ554" s="8">
        <v>3</v>
      </c>
      <c r="CK554" s="8" t="s">
        <v>506</v>
      </c>
      <c r="CL554" s="8">
        <f t="shared" si="234"/>
        <v>4</v>
      </c>
      <c r="CM554" s="8" t="s">
        <v>634</v>
      </c>
      <c r="CN554" s="8">
        <v>0</v>
      </c>
      <c r="CO554" s="8" t="s">
        <v>634</v>
      </c>
      <c r="CP554" s="8">
        <v>0</v>
      </c>
      <c r="CQ554" s="7" t="s">
        <v>637</v>
      </c>
      <c r="CR554" s="7">
        <v>1</v>
      </c>
      <c r="CS554" s="7">
        <v>3</v>
      </c>
      <c r="CT554" s="7">
        <v>0</v>
      </c>
      <c r="CU554" s="8">
        <v>9</v>
      </c>
      <c r="CV554" s="8">
        <v>0</v>
      </c>
      <c r="CW554" s="7">
        <v>0</v>
      </c>
      <c r="CX554" s="7">
        <f t="shared" si="235"/>
        <v>0</v>
      </c>
      <c r="CY554" s="7">
        <f t="shared" si="236"/>
        <v>0</v>
      </c>
      <c r="CZ554" s="7">
        <v>0</v>
      </c>
      <c r="DA554" s="7">
        <v>0</v>
      </c>
      <c r="DB554" s="7">
        <v>0</v>
      </c>
      <c r="DC554" s="7">
        <v>0</v>
      </c>
      <c r="DD554" s="7">
        <v>0</v>
      </c>
      <c r="DE554" s="7">
        <v>8</v>
      </c>
      <c r="DF554" s="8">
        <v>31</v>
      </c>
      <c r="DG554" s="7">
        <v>37</v>
      </c>
      <c r="DH554" s="8">
        <v>1</v>
      </c>
      <c r="DI554" s="8">
        <v>22</v>
      </c>
      <c r="DJ554" s="8">
        <v>22</v>
      </c>
      <c r="DK554" s="8">
        <v>0.48888888888888887</v>
      </c>
      <c r="DL554" s="8">
        <f t="shared" si="217"/>
        <v>0.48888888888888887</v>
      </c>
      <c r="DM554" s="8">
        <f t="shared" si="222"/>
        <v>0.48888888888888887</v>
      </c>
      <c r="DN554" s="8">
        <v>650.6521739130435</v>
      </c>
      <c r="DO554" s="8">
        <v>753.86956521739125</v>
      </c>
      <c r="DP554" s="8">
        <v>702.26086956521738</v>
      </c>
      <c r="DQ554" s="8">
        <v>717.0454545454545</v>
      </c>
      <c r="DR554" s="8">
        <v>578.68181818181813</v>
      </c>
      <c r="DS554" s="8">
        <v>647.86363636363637</v>
      </c>
      <c r="DT554" s="8">
        <v>675.66666666666663</v>
      </c>
      <c r="DU554" s="8">
        <f t="shared" si="223"/>
        <v>-66.393280632411006</v>
      </c>
      <c r="DV554" s="8">
        <f t="shared" si="223"/>
        <v>175.18774703557312</v>
      </c>
      <c r="DW554" s="8">
        <f t="shared" si="223"/>
        <v>54.397233201581003</v>
      </c>
      <c r="EB554" s="7">
        <v>0.9736842</v>
      </c>
      <c r="EC554" s="7">
        <v>1</v>
      </c>
      <c r="ED554" s="7">
        <v>0.98684210000000006</v>
      </c>
      <c r="EE554" s="7">
        <v>476.805555555556</v>
      </c>
      <c r="EF554" s="7">
        <v>476.66216216216202</v>
      </c>
      <c r="EG554" s="7">
        <v>476.73287671232902</v>
      </c>
      <c r="EH554" s="7">
        <v>-0.143393393393353</v>
      </c>
      <c r="EI554" s="7">
        <v>4.5490870884833903E-2</v>
      </c>
      <c r="EJ554" s="7">
        <v>3</v>
      </c>
      <c r="EK554">
        <v>43.081904761904816</v>
      </c>
      <c r="EL554">
        <v>26.241826715908168</v>
      </c>
      <c r="EM554">
        <v>35</v>
      </c>
      <c r="EN554">
        <v>-34.82234234234231</v>
      </c>
      <c r="EO554">
        <v>23.528078744519878</v>
      </c>
      <c r="EP554">
        <v>37</v>
      </c>
      <c r="EQ554">
        <v>0.4861111111111111</v>
      </c>
      <c r="ER554">
        <v>1.2371914657079019</v>
      </c>
      <c r="ES554" s="7">
        <v>0.96666666666666667</v>
      </c>
      <c r="ET554" s="25">
        <v>387.4406779661017</v>
      </c>
      <c r="EU554" s="25">
        <v>460.63157894736844</v>
      </c>
      <c r="EV554" s="7">
        <v>0.98333333333333328</v>
      </c>
      <c r="EW554" s="7">
        <v>0.95</v>
      </c>
      <c r="EX554" s="7">
        <v>0.96666666666666667</v>
      </c>
    </row>
    <row r="555" spans="1:154" x14ac:dyDescent="0.25">
      <c r="A555" s="5">
        <v>6036</v>
      </c>
      <c r="B555" s="7" t="s">
        <v>428</v>
      </c>
      <c r="C555" s="7" t="str">
        <f t="shared" si="242"/>
        <v>00</v>
      </c>
      <c r="D555" s="7">
        <f t="shared" si="243"/>
        <v>1900</v>
      </c>
      <c r="E555" s="7">
        <f t="shared" si="244"/>
        <v>2000</v>
      </c>
      <c r="F555" s="7">
        <f t="shared" si="245"/>
        <v>19</v>
      </c>
      <c r="G555" s="7" t="s">
        <v>447</v>
      </c>
      <c r="H555" s="7">
        <f t="shared" si="228"/>
        <v>1</v>
      </c>
      <c r="I555" s="7"/>
      <c r="J555" s="7" t="s">
        <v>470</v>
      </c>
      <c r="K555" s="7">
        <f t="shared" si="239"/>
        <v>1</v>
      </c>
      <c r="L555" s="7">
        <v>12</v>
      </c>
      <c r="M555" s="7" t="s">
        <v>495</v>
      </c>
      <c r="N555" s="7">
        <f t="shared" si="229"/>
        <v>1</v>
      </c>
      <c r="O555" s="7" t="s">
        <v>494</v>
      </c>
      <c r="P555" s="7">
        <f t="shared" si="247"/>
        <v>0</v>
      </c>
      <c r="Q555" s="7" t="s">
        <v>494</v>
      </c>
      <c r="R555" s="7">
        <f t="shared" si="248"/>
        <v>0</v>
      </c>
      <c r="S555" s="7" t="s">
        <v>501</v>
      </c>
      <c r="T555" s="7">
        <f t="shared" si="241"/>
        <v>1</v>
      </c>
      <c r="U555" s="7" t="s">
        <v>504</v>
      </c>
      <c r="V555" s="25">
        <v>54</v>
      </c>
      <c r="W555" s="25">
        <v>60</v>
      </c>
      <c r="X555" s="25">
        <v>27</v>
      </c>
      <c r="Y555" s="7">
        <f t="shared" si="238"/>
        <v>3</v>
      </c>
      <c r="Z555" s="7" t="s">
        <v>514</v>
      </c>
      <c r="AA555" s="7">
        <f t="shared" si="246"/>
        <v>6</v>
      </c>
      <c r="AB555" s="7">
        <v>8</v>
      </c>
      <c r="AC555" s="7">
        <v>5</v>
      </c>
      <c r="AD555" s="7">
        <v>1</v>
      </c>
      <c r="AE555" s="7">
        <v>1</v>
      </c>
      <c r="AF555" s="7">
        <v>0</v>
      </c>
      <c r="AG555" s="7">
        <v>0</v>
      </c>
      <c r="AH555" s="7">
        <v>0</v>
      </c>
      <c r="AI555" s="7">
        <v>1</v>
      </c>
      <c r="AJ555" s="7">
        <v>0</v>
      </c>
      <c r="AK555" s="7">
        <v>1</v>
      </c>
      <c r="AL555" s="7">
        <v>13</v>
      </c>
      <c r="AM555" s="7">
        <v>31</v>
      </c>
      <c r="AN555" s="7">
        <v>23</v>
      </c>
      <c r="AO555" s="7">
        <v>40</v>
      </c>
      <c r="AP555" s="7">
        <v>40</v>
      </c>
      <c r="AQ555" s="7">
        <v>19</v>
      </c>
      <c r="AR555" s="7">
        <v>32.222222222222221</v>
      </c>
      <c r="AS555" s="7">
        <v>0.95833333333333337</v>
      </c>
      <c r="AT555" s="8">
        <v>21</v>
      </c>
      <c r="AU555" s="8">
        <v>24</v>
      </c>
      <c r="AV555" s="8">
        <v>0.46666666666666667</v>
      </c>
      <c r="AW555" s="8">
        <v>0.53333333333333333</v>
      </c>
      <c r="AX555" s="8">
        <v>0.5</v>
      </c>
      <c r="AY555" s="8">
        <v>514.70833333333337</v>
      </c>
      <c r="AZ555" s="8">
        <v>615.76190476190482</v>
      </c>
      <c r="BA555" s="8">
        <v>561.86666666666667</v>
      </c>
      <c r="BB555" s="8">
        <v>647.66666666666663</v>
      </c>
      <c r="BC555" s="8">
        <v>545</v>
      </c>
      <c r="BD555" s="8">
        <v>592.91111111111115</v>
      </c>
      <c r="BE555" s="8">
        <v>577.38888888888891</v>
      </c>
      <c r="BF555" s="8">
        <v>-132.95833333333326</v>
      </c>
      <c r="BG555" s="8">
        <v>70.761904761904816</v>
      </c>
      <c r="BH555" s="8">
        <v>-31.04444444444448</v>
      </c>
      <c r="BM555" s="7">
        <v>0.9473684</v>
      </c>
      <c r="BN555" s="7">
        <v>0.93421050000000005</v>
      </c>
      <c r="BO555" s="7">
        <v>0.94078949999999995</v>
      </c>
      <c r="BP555" s="7">
        <v>437.05633802816902</v>
      </c>
      <c r="BQ555" s="7">
        <v>436.87142857142902</v>
      </c>
      <c r="BR555" s="7">
        <v>436.96453900709201</v>
      </c>
      <c r="BS555" s="7">
        <v>-0.184909456740456</v>
      </c>
      <c r="BT555" s="7">
        <v>5.7621342225161902E-2</v>
      </c>
      <c r="BU555" s="7">
        <v>7</v>
      </c>
      <c r="BV555" s="39">
        <v>37.050915750915784</v>
      </c>
      <c r="BW555" s="39">
        <v>27.188677691436332</v>
      </c>
      <c r="BX555" s="39">
        <v>39</v>
      </c>
      <c r="BY555" s="39">
        <v>-45.566071428571398</v>
      </c>
      <c r="BZ555" s="39">
        <v>34.748145184311689</v>
      </c>
      <c r="CA555" s="39">
        <v>32</v>
      </c>
      <c r="CB555">
        <v>0.54929577464788737</v>
      </c>
      <c r="CC555">
        <v>0.8131250860411825</v>
      </c>
      <c r="CD555" s="7">
        <v>0.8666666666666667</v>
      </c>
      <c r="CE555" s="25">
        <v>351.16949152542372</v>
      </c>
      <c r="CF555" s="25">
        <v>425.17777777777781</v>
      </c>
      <c r="CG555" s="7">
        <v>1</v>
      </c>
      <c r="CH555" s="7">
        <v>0.75</v>
      </c>
      <c r="CI555" s="7">
        <v>0.875</v>
      </c>
      <c r="CJ555" s="8"/>
      <c r="CK555" s="8"/>
      <c r="CL555" s="8"/>
      <c r="CM555" s="8"/>
      <c r="CN555" s="8"/>
      <c r="CO555" s="8"/>
      <c r="CP555" s="8"/>
      <c r="CU555" s="8"/>
      <c r="CV555" s="8"/>
      <c r="DF555" s="8"/>
      <c r="ET555" s="25"/>
      <c r="EU555" s="25"/>
    </row>
    <row r="556" spans="1:154" x14ac:dyDescent="0.25">
      <c r="A556" s="5">
        <v>6037</v>
      </c>
      <c r="B556" s="7" t="s">
        <v>429</v>
      </c>
      <c r="C556" s="7" t="str">
        <f t="shared" si="242"/>
        <v>00</v>
      </c>
      <c r="D556" s="7">
        <f t="shared" si="243"/>
        <v>1900</v>
      </c>
      <c r="E556" s="7">
        <f t="shared" si="244"/>
        <v>2000</v>
      </c>
      <c r="F556" s="7">
        <f t="shared" si="245"/>
        <v>19</v>
      </c>
      <c r="G556" s="7" t="s">
        <v>447</v>
      </c>
      <c r="H556" s="7">
        <f t="shared" si="228"/>
        <v>1</v>
      </c>
      <c r="I556" s="7"/>
      <c r="J556" s="7" t="s">
        <v>470</v>
      </c>
      <c r="K556" s="7">
        <f t="shared" si="239"/>
        <v>1</v>
      </c>
      <c r="L556" s="7">
        <v>12</v>
      </c>
      <c r="M556" s="7" t="s">
        <v>495</v>
      </c>
      <c r="N556" s="7">
        <f t="shared" si="229"/>
        <v>1</v>
      </c>
      <c r="O556" s="7" t="s">
        <v>494</v>
      </c>
      <c r="P556" s="7">
        <f t="shared" si="247"/>
        <v>0</v>
      </c>
      <c r="Q556" s="7" t="s">
        <v>494</v>
      </c>
      <c r="R556" s="7">
        <f t="shared" si="248"/>
        <v>0</v>
      </c>
      <c r="S556" s="7" t="s">
        <v>501</v>
      </c>
      <c r="T556" s="7">
        <f t="shared" si="241"/>
        <v>1</v>
      </c>
      <c r="U556" s="7" t="s">
        <v>504</v>
      </c>
      <c r="V556" s="25">
        <v>52</v>
      </c>
      <c r="W556" s="25">
        <v>50</v>
      </c>
      <c r="X556" s="25">
        <v>26</v>
      </c>
      <c r="Y556" s="7">
        <f t="shared" si="238"/>
        <v>3</v>
      </c>
      <c r="Z556" s="7" t="s">
        <v>514</v>
      </c>
      <c r="AA556" s="7">
        <f t="shared" si="246"/>
        <v>6</v>
      </c>
      <c r="AB556" s="7">
        <v>16</v>
      </c>
      <c r="AC556" s="7">
        <v>11</v>
      </c>
      <c r="AD556" s="7">
        <v>1</v>
      </c>
      <c r="AE556" s="7">
        <v>39</v>
      </c>
      <c r="AF556" s="7">
        <v>9</v>
      </c>
      <c r="AG556" s="7">
        <v>7</v>
      </c>
      <c r="AH556" s="7">
        <v>14</v>
      </c>
      <c r="AI556" s="7">
        <v>9</v>
      </c>
      <c r="AJ556" s="7">
        <v>5</v>
      </c>
      <c r="AK556" s="7">
        <v>3</v>
      </c>
      <c r="AL556" s="7">
        <v>12</v>
      </c>
      <c r="AM556" s="7">
        <v>27</v>
      </c>
      <c r="AN556" s="7">
        <v>36</v>
      </c>
      <c r="AO556" s="7">
        <v>32</v>
      </c>
      <c r="AP556" s="7">
        <v>42</v>
      </c>
      <c r="AQ556" s="7">
        <v>15</v>
      </c>
      <c r="AR556" s="7">
        <v>37</v>
      </c>
      <c r="AS556" s="7">
        <v>0.91666666666666663</v>
      </c>
      <c r="AT556" s="8">
        <v>24</v>
      </c>
      <c r="AU556" s="8">
        <v>28</v>
      </c>
      <c r="AV556" s="8">
        <v>0.53333333333333333</v>
      </c>
      <c r="AW556" s="8">
        <v>0.62222222222222223</v>
      </c>
      <c r="AX556" s="8">
        <v>0.57777777777777772</v>
      </c>
      <c r="AY556" s="8">
        <v>597.04999999999995</v>
      </c>
      <c r="AZ556" s="8">
        <v>725.94117647058829</v>
      </c>
      <c r="BA556" s="8">
        <v>656.27027027027032</v>
      </c>
      <c r="BB556" s="8">
        <v>626.13043478260875</v>
      </c>
      <c r="BC556" s="8">
        <v>541.53571428571433</v>
      </c>
      <c r="BD556" s="8">
        <v>579.68627450980387</v>
      </c>
      <c r="BE556" s="8">
        <v>611.88636363636363</v>
      </c>
      <c r="BF556" s="8">
        <v>-29.080434782608791</v>
      </c>
      <c r="BG556" s="8">
        <v>184.40546218487395</v>
      </c>
      <c r="BH556" s="8">
        <v>76.583995760466451</v>
      </c>
      <c r="BM556" s="7">
        <v>0.9210526</v>
      </c>
      <c r="BN556" s="7">
        <v>0.90789470000000005</v>
      </c>
      <c r="BO556" s="7">
        <v>0.91447369999999994</v>
      </c>
      <c r="BP556" s="7">
        <v>452.07462686567197</v>
      </c>
      <c r="BQ556" s="7">
        <v>463.92647058823502</v>
      </c>
      <c r="BR556" s="7">
        <v>458.04444444444403</v>
      </c>
      <c r="BS556" s="7">
        <v>11.8518437225637</v>
      </c>
      <c r="BT556" s="7">
        <v>6.5784167029013296E-2</v>
      </c>
      <c r="BU556" s="7">
        <v>11</v>
      </c>
      <c r="BV556" s="39">
        <v>51.097202295552421</v>
      </c>
      <c r="BW556" s="39">
        <v>35.802917471410055</v>
      </c>
      <c r="BX556" s="39">
        <v>41</v>
      </c>
      <c r="BY556" s="39">
        <v>-57.221677559912813</v>
      </c>
      <c r="BZ556" s="39">
        <v>67.674440551644423</v>
      </c>
      <c r="CA556" s="39">
        <v>27</v>
      </c>
      <c r="CB556">
        <v>0.6029411764705882</v>
      </c>
      <c r="CC556">
        <v>0.89296931642823851</v>
      </c>
      <c r="CD556" s="7">
        <v>0.8666666666666667</v>
      </c>
      <c r="CE556" s="25">
        <v>409.83928571428572</v>
      </c>
      <c r="CF556" s="25">
        <v>561.54166666666663</v>
      </c>
      <c r="CG556" s="7">
        <v>0.95</v>
      </c>
      <c r="CH556" s="7">
        <v>0.8</v>
      </c>
      <c r="CI556" s="7">
        <v>0.875</v>
      </c>
      <c r="CJ556" s="8"/>
      <c r="CK556" s="8"/>
      <c r="CL556" s="8"/>
      <c r="CM556" s="8"/>
      <c r="CN556" s="8"/>
      <c r="CO556" s="8"/>
      <c r="CP556" s="8"/>
      <c r="CU556" s="8"/>
      <c r="CV556" s="8"/>
      <c r="DF556" s="8"/>
      <c r="ET556" s="25"/>
      <c r="EU556" s="25"/>
    </row>
    <row r="557" spans="1:154" x14ac:dyDescent="0.25">
      <c r="A557" s="5">
        <v>6038</v>
      </c>
      <c r="B557" s="7" t="s">
        <v>430</v>
      </c>
      <c r="C557" s="7" t="str">
        <f t="shared" si="242"/>
        <v>99</v>
      </c>
      <c r="D557" s="7">
        <f t="shared" si="243"/>
        <v>1999</v>
      </c>
      <c r="E557" s="7">
        <f t="shared" si="244"/>
        <v>1999</v>
      </c>
      <c r="F557" s="7">
        <f t="shared" si="245"/>
        <v>20</v>
      </c>
      <c r="G557" s="7" t="s">
        <v>447</v>
      </c>
      <c r="H557" s="7">
        <f t="shared" si="228"/>
        <v>1</v>
      </c>
      <c r="I557" s="7"/>
      <c r="J557" s="7" t="s">
        <v>470</v>
      </c>
      <c r="K557" s="7">
        <f t="shared" si="239"/>
        <v>1</v>
      </c>
      <c r="L557" s="7">
        <v>12</v>
      </c>
      <c r="M557" s="7" t="s">
        <v>495</v>
      </c>
      <c r="N557" s="7">
        <f t="shared" si="229"/>
        <v>1</v>
      </c>
      <c r="O557" s="7" t="s">
        <v>494</v>
      </c>
      <c r="P557" s="7">
        <f t="shared" si="247"/>
        <v>0</v>
      </c>
      <c r="Q557" s="7" t="s">
        <v>494</v>
      </c>
      <c r="R557" s="7">
        <f t="shared" si="248"/>
        <v>0</v>
      </c>
      <c r="S557" s="7" t="s">
        <v>501</v>
      </c>
      <c r="T557" s="7">
        <f t="shared" si="241"/>
        <v>1</v>
      </c>
      <c r="U557" s="7" t="s">
        <v>504</v>
      </c>
      <c r="V557" s="25">
        <v>56</v>
      </c>
      <c r="W557" s="25">
        <v>80</v>
      </c>
      <c r="X557" s="25">
        <v>32</v>
      </c>
      <c r="Y557" s="7">
        <f t="shared" si="238"/>
        <v>3</v>
      </c>
      <c r="Z557" s="7" t="s">
        <v>513</v>
      </c>
      <c r="AA557" s="7">
        <f t="shared" si="246"/>
        <v>5</v>
      </c>
      <c r="AB557" s="7">
        <v>1</v>
      </c>
      <c r="AC557" s="7">
        <v>0</v>
      </c>
      <c r="AD557" s="7">
        <v>9</v>
      </c>
      <c r="AE557" s="7">
        <v>6</v>
      </c>
      <c r="AF557" s="7">
        <v>0</v>
      </c>
      <c r="AG557" s="7">
        <v>0</v>
      </c>
      <c r="AH557" s="7">
        <v>3</v>
      </c>
      <c r="AI557" s="7">
        <v>3</v>
      </c>
      <c r="AJ557" s="7">
        <v>0</v>
      </c>
      <c r="AK557" s="7">
        <v>1</v>
      </c>
      <c r="AL557" s="7">
        <v>14</v>
      </c>
      <c r="AM557" s="7">
        <v>33</v>
      </c>
      <c r="AN557" s="7">
        <v>35</v>
      </c>
      <c r="AO557" s="7">
        <v>39</v>
      </c>
      <c r="AP557" s="7">
        <v>38</v>
      </c>
      <c r="AQ557" s="7">
        <v>8</v>
      </c>
      <c r="AR557" s="7">
        <v>38</v>
      </c>
      <c r="AS557" s="7">
        <v>0.95833333333333337</v>
      </c>
      <c r="AT557" s="8">
        <v>25</v>
      </c>
      <c r="AU557" s="8">
        <v>26</v>
      </c>
      <c r="AV557" s="8">
        <v>0.55555555555555558</v>
      </c>
      <c r="AW557" s="8">
        <v>0.57777777777777772</v>
      </c>
      <c r="AX557" s="8">
        <v>0.56666666666666665</v>
      </c>
      <c r="AY557" s="8">
        <v>742.36842105263156</v>
      </c>
      <c r="AZ557" s="8">
        <v>785.42105263157896</v>
      </c>
      <c r="BA557" s="8">
        <v>763.89473684210532</v>
      </c>
      <c r="BB557" s="8">
        <v>773.76</v>
      </c>
      <c r="BC557" s="8">
        <v>694.72</v>
      </c>
      <c r="BD557" s="8">
        <v>734.24</v>
      </c>
      <c r="BE557" s="8">
        <v>747.0454545454545</v>
      </c>
      <c r="BF557" s="8">
        <v>-31.39157894736843</v>
      </c>
      <c r="BG557" s="8">
        <v>90.701052631578932</v>
      </c>
      <c r="BH557" s="8">
        <v>29.654736842105308</v>
      </c>
      <c r="BM557" s="7">
        <v>0.9736842</v>
      </c>
      <c r="BN557" s="7">
        <v>0.9210526</v>
      </c>
      <c r="BO557" s="7">
        <v>0.9473684</v>
      </c>
      <c r="BP557" s="7">
        <v>412.09859154929597</v>
      </c>
      <c r="BQ557" s="7">
        <v>421.68115942028999</v>
      </c>
      <c r="BR557" s="7">
        <v>416.82142857142901</v>
      </c>
      <c r="BS557" s="7">
        <v>9.5825678709941293</v>
      </c>
      <c r="BT557" s="7">
        <v>6.9412917338469202E-2</v>
      </c>
      <c r="BU557" s="7">
        <v>7</v>
      </c>
      <c r="BV557" s="39">
        <v>34.833333333333393</v>
      </c>
      <c r="BW557" s="39">
        <v>23.727591159462868</v>
      </c>
      <c r="BX557" s="39">
        <v>46</v>
      </c>
      <c r="BY557" s="39">
        <v>-44.578099838969358</v>
      </c>
      <c r="BZ557" s="39">
        <v>39.004835970440077</v>
      </c>
      <c r="CA557" s="39">
        <v>27</v>
      </c>
      <c r="CB557">
        <v>0.63013698630136983</v>
      </c>
      <c r="CC557">
        <v>0.78140013726836177</v>
      </c>
      <c r="CD557" s="7">
        <v>0.8833333333333333</v>
      </c>
      <c r="CE557" s="25">
        <v>346.15789473684208</v>
      </c>
      <c r="CF557" s="25">
        <v>417.12244897959181</v>
      </c>
      <c r="CG557" s="7">
        <v>0.98333333333333328</v>
      </c>
      <c r="CH557" s="7">
        <v>0.83333333333333337</v>
      </c>
      <c r="CI557" s="7">
        <v>0.90833333333333333</v>
      </c>
      <c r="CJ557" s="8">
        <v>3</v>
      </c>
      <c r="CK557" s="8" t="s">
        <v>506</v>
      </c>
      <c r="CL557" s="8">
        <f t="shared" si="234"/>
        <v>4</v>
      </c>
      <c r="CM557" s="8" t="s">
        <v>634</v>
      </c>
      <c r="CN557" s="8">
        <v>0</v>
      </c>
      <c r="CO557" s="8" t="s">
        <v>634</v>
      </c>
      <c r="CP557" s="8">
        <v>0</v>
      </c>
      <c r="CQ557" s="7" t="s">
        <v>642</v>
      </c>
      <c r="CR557" s="7">
        <v>3</v>
      </c>
      <c r="CS557" s="7">
        <v>2.2857142857142856</v>
      </c>
      <c r="CT557" s="7">
        <v>1</v>
      </c>
      <c r="CU557" s="8">
        <v>0</v>
      </c>
      <c r="CV557" s="8">
        <v>3</v>
      </c>
      <c r="CW557" s="7">
        <v>4</v>
      </c>
      <c r="CX557" s="7">
        <f t="shared" si="235"/>
        <v>0</v>
      </c>
      <c r="CY557" s="7">
        <f t="shared" si="236"/>
        <v>0</v>
      </c>
      <c r="CZ557" s="7">
        <v>0</v>
      </c>
      <c r="DA557" s="7">
        <v>0</v>
      </c>
      <c r="DB557" s="7">
        <v>2</v>
      </c>
      <c r="DC557" s="7">
        <v>2</v>
      </c>
      <c r="DD557" s="7">
        <v>0</v>
      </c>
      <c r="DE557" s="7">
        <v>12</v>
      </c>
      <c r="DF557" s="8">
        <v>33</v>
      </c>
      <c r="DG557" s="7">
        <v>40</v>
      </c>
      <c r="DH557" s="8">
        <v>0.91666666666666663</v>
      </c>
      <c r="DI557" s="8">
        <v>24</v>
      </c>
      <c r="DJ557" s="8">
        <v>27</v>
      </c>
      <c r="DK557" s="8">
        <v>0.53333333333333333</v>
      </c>
      <c r="DL557" s="8">
        <f t="shared" si="217"/>
        <v>0.6</v>
      </c>
      <c r="DM557" s="8">
        <f t="shared" si="222"/>
        <v>0.56666666666666665</v>
      </c>
      <c r="DN557" s="8">
        <v>721.28571428571433</v>
      </c>
      <c r="DO557" s="8">
        <v>743.11111111111109</v>
      </c>
      <c r="DP557" s="8">
        <v>731.35897435897436</v>
      </c>
      <c r="DQ557" s="8">
        <v>764.3478260869565</v>
      </c>
      <c r="DR557" s="8">
        <v>719.91666666666663</v>
      </c>
      <c r="DS557" s="8">
        <v>741.65957446808511</v>
      </c>
      <c r="DT557" s="8">
        <v>736.98837209302326</v>
      </c>
      <c r="DU557" s="8">
        <f t="shared" si="223"/>
        <v>-43.062111801242168</v>
      </c>
      <c r="DV557" s="8">
        <f t="shared" si="223"/>
        <v>23.194444444444457</v>
      </c>
      <c r="DW557" s="8">
        <f t="shared" si="223"/>
        <v>-10.300600109110746</v>
      </c>
      <c r="EB557" s="7">
        <v>0.8947368</v>
      </c>
      <c r="EC557" s="7">
        <v>0.90789470000000005</v>
      </c>
      <c r="ED557" s="7">
        <v>0.9013158</v>
      </c>
      <c r="EE557" s="7">
        <v>417.61538461538498</v>
      </c>
      <c r="EF557" s="7">
        <v>411.10447761194001</v>
      </c>
      <c r="EG557" s="7">
        <v>414.31060606060601</v>
      </c>
      <c r="EH557" s="7">
        <v>-6.5109070034443404</v>
      </c>
      <c r="EI557" s="7">
        <v>5.5230008983038002E-2</v>
      </c>
      <c r="EJ557" s="7">
        <v>13</v>
      </c>
      <c r="EK557">
        <v>37.127896613190707</v>
      </c>
      <c r="EL557">
        <v>25.927779897854514</v>
      </c>
      <c r="EM557">
        <v>33</v>
      </c>
      <c r="EN557">
        <v>-57.308823529411789</v>
      </c>
      <c r="EO557">
        <v>62.645650356992213</v>
      </c>
      <c r="EP557">
        <v>34</v>
      </c>
      <c r="EQ557">
        <v>0.4925373134328358</v>
      </c>
      <c r="ER557">
        <v>0.64785654854938846</v>
      </c>
      <c r="ES557" s="7">
        <v>0.93333333333333335</v>
      </c>
      <c r="ET557" s="25">
        <v>376.81355932203388</v>
      </c>
      <c r="EU557" s="25">
        <v>458.15094339622641</v>
      </c>
      <c r="EV557" s="7">
        <v>1</v>
      </c>
      <c r="EW557" s="7">
        <v>0.9</v>
      </c>
      <c r="EX557" s="7">
        <v>0.95</v>
      </c>
    </row>
    <row r="558" spans="1:154" x14ac:dyDescent="0.25">
      <c r="A558" s="5">
        <v>6039</v>
      </c>
      <c r="B558" s="7" t="s">
        <v>431</v>
      </c>
      <c r="C558" s="7" t="str">
        <f t="shared" si="242"/>
        <v>99</v>
      </c>
      <c r="D558" s="7">
        <f t="shared" si="243"/>
        <v>1999</v>
      </c>
      <c r="E558" s="7">
        <f t="shared" si="244"/>
        <v>1999</v>
      </c>
      <c r="F558" s="7">
        <f t="shared" si="245"/>
        <v>20</v>
      </c>
      <c r="G558" s="7" t="s">
        <v>447</v>
      </c>
      <c r="H558" s="7">
        <f t="shared" si="228"/>
        <v>1</v>
      </c>
      <c r="I558" s="7"/>
      <c r="J558" s="7" t="s">
        <v>470</v>
      </c>
      <c r="K558" s="7">
        <f t="shared" si="239"/>
        <v>1</v>
      </c>
      <c r="L558" s="7">
        <v>12</v>
      </c>
      <c r="M558" s="7" t="s">
        <v>495</v>
      </c>
      <c r="N558" s="7">
        <f t="shared" si="229"/>
        <v>1</v>
      </c>
      <c r="O558" s="7" t="s">
        <v>494</v>
      </c>
      <c r="P558" s="7">
        <f t="shared" si="247"/>
        <v>0</v>
      </c>
      <c r="Q558" s="7" t="s">
        <v>494</v>
      </c>
      <c r="R558" s="7">
        <f t="shared" si="248"/>
        <v>0</v>
      </c>
      <c r="S558" s="7" t="s">
        <v>501</v>
      </c>
      <c r="T558" s="7">
        <f t="shared" si="241"/>
        <v>1</v>
      </c>
      <c r="U558" s="7" t="s">
        <v>504</v>
      </c>
      <c r="V558" s="25">
        <v>53</v>
      </c>
      <c r="W558" s="25">
        <v>60</v>
      </c>
      <c r="X558" s="25">
        <v>30</v>
      </c>
      <c r="Y558" s="7">
        <f t="shared" si="238"/>
        <v>3</v>
      </c>
      <c r="Z558" s="7" t="s">
        <v>512</v>
      </c>
      <c r="AA558" s="7">
        <f t="shared" si="246"/>
        <v>4</v>
      </c>
      <c r="AB558" s="7">
        <v>6</v>
      </c>
      <c r="AC558" s="7">
        <v>1</v>
      </c>
      <c r="AD558" s="7">
        <v>0</v>
      </c>
      <c r="AE558" s="7">
        <v>1</v>
      </c>
      <c r="AF558" s="7">
        <v>0</v>
      </c>
      <c r="AG558" s="7">
        <v>0</v>
      </c>
      <c r="AH558" s="7">
        <v>0</v>
      </c>
      <c r="AI558" s="7">
        <v>1</v>
      </c>
      <c r="AJ558" s="7">
        <v>0</v>
      </c>
      <c r="AK558" s="7">
        <v>2</v>
      </c>
      <c r="AL558" s="7">
        <v>26</v>
      </c>
      <c r="AM558" s="7">
        <v>33</v>
      </c>
      <c r="AN558" s="7">
        <v>31</v>
      </c>
      <c r="AO558" s="7">
        <v>32</v>
      </c>
      <c r="AP558" s="7">
        <v>32</v>
      </c>
      <c r="AQ558" s="7">
        <v>20</v>
      </c>
      <c r="AR558" s="7">
        <v>41</v>
      </c>
      <c r="AS558" s="7">
        <v>1</v>
      </c>
      <c r="AT558" s="8">
        <v>26</v>
      </c>
      <c r="AU558" s="8">
        <v>27</v>
      </c>
      <c r="AV558" s="8">
        <v>0.57777777777777772</v>
      </c>
      <c r="AW558" s="8">
        <v>0.6</v>
      </c>
      <c r="AX558" s="8">
        <v>0.58888888888888891</v>
      </c>
      <c r="AY558" s="8">
        <v>618.73684210526312</v>
      </c>
      <c r="AZ558" s="8">
        <v>692.66666666666663</v>
      </c>
      <c r="BA558" s="8">
        <v>654.70270270270271</v>
      </c>
      <c r="BB558" s="8">
        <v>603.4</v>
      </c>
      <c r="BC558" s="8">
        <v>531.85185185185185</v>
      </c>
      <c r="BD558" s="8">
        <v>566.25</v>
      </c>
      <c r="BE558" s="8">
        <v>603.02247191011236</v>
      </c>
      <c r="BF558" s="8">
        <v>15.336842105263145</v>
      </c>
      <c r="BG558" s="8">
        <v>160.81481481481478</v>
      </c>
      <c r="BH558" s="8">
        <v>88.452702702702709</v>
      </c>
      <c r="BM558" s="7">
        <v>0.98684210000000006</v>
      </c>
      <c r="BN558" s="7">
        <v>0.9736842</v>
      </c>
      <c r="BO558" s="7">
        <v>0.9802632</v>
      </c>
      <c r="BP558" s="7">
        <v>495.41891891891902</v>
      </c>
      <c r="BQ558" s="7">
        <v>486.22535211267598</v>
      </c>
      <c r="BR558" s="7">
        <v>490.91724137930998</v>
      </c>
      <c r="BS558" s="7">
        <v>-9.1935668062428704</v>
      </c>
      <c r="BT558" s="7">
        <v>4.6832624803585E-2</v>
      </c>
      <c r="BU558" s="7">
        <v>4</v>
      </c>
      <c r="BV558" s="39">
        <v>48.175342465753452</v>
      </c>
      <c r="BW558" s="39">
        <v>32.462901903557459</v>
      </c>
      <c r="BX558" s="39">
        <v>40</v>
      </c>
      <c r="BY558" s="39">
        <v>-62.865834004834795</v>
      </c>
      <c r="BZ558" s="39">
        <v>54.500507918016709</v>
      </c>
      <c r="CA558" s="39">
        <v>34</v>
      </c>
      <c r="CB558">
        <v>0.54054054054054057</v>
      </c>
      <c r="CC558">
        <v>0.76631994513981083</v>
      </c>
      <c r="CD558" s="7">
        <v>0.96666666666666667</v>
      </c>
      <c r="CE558" s="25">
        <v>371.30508474576271</v>
      </c>
      <c r="CF558" s="25">
        <v>467.71929824561403</v>
      </c>
      <c r="CG558" s="7">
        <v>1</v>
      </c>
      <c r="CH558" s="7">
        <v>0.95</v>
      </c>
      <c r="CI558" s="7">
        <v>0.97499999999999998</v>
      </c>
      <c r="CJ558" s="8">
        <v>9</v>
      </c>
      <c r="CK558" s="8" t="s">
        <v>504</v>
      </c>
      <c r="CL558" s="8">
        <f t="shared" si="234"/>
        <v>3</v>
      </c>
      <c r="CM558" s="8" t="s">
        <v>634</v>
      </c>
      <c r="CN558" s="8">
        <v>0</v>
      </c>
      <c r="CO558" s="8" t="s">
        <v>634</v>
      </c>
      <c r="CP558" s="8">
        <v>0</v>
      </c>
      <c r="CQ558" s="7" t="s">
        <v>635</v>
      </c>
      <c r="CR558" s="7">
        <v>0</v>
      </c>
      <c r="CS558" s="7">
        <v>1</v>
      </c>
      <c r="CT558" s="7">
        <v>1</v>
      </c>
      <c r="CU558" s="8">
        <v>0</v>
      </c>
      <c r="CV558" s="8">
        <v>2</v>
      </c>
      <c r="CW558" s="7">
        <v>0</v>
      </c>
      <c r="CX558" s="7">
        <f t="shared" si="235"/>
        <v>0</v>
      </c>
      <c r="CY558" s="7">
        <f t="shared" si="236"/>
        <v>0</v>
      </c>
      <c r="CZ558" s="7">
        <v>0</v>
      </c>
      <c r="DA558" s="7">
        <v>0</v>
      </c>
      <c r="DB558" s="7">
        <v>0</v>
      </c>
      <c r="DC558" s="7">
        <v>0</v>
      </c>
      <c r="DD558" s="7">
        <v>0</v>
      </c>
      <c r="DE558" s="7">
        <v>15</v>
      </c>
      <c r="DF558" s="8">
        <v>30</v>
      </c>
      <c r="DG558" s="7">
        <v>40</v>
      </c>
      <c r="DH558" s="8">
        <v>1</v>
      </c>
      <c r="DI558" s="8">
        <v>22</v>
      </c>
      <c r="DJ558" s="8">
        <v>26</v>
      </c>
      <c r="DK558" s="8">
        <v>0.48888888888888887</v>
      </c>
      <c r="DL558" s="8">
        <f t="shared" si="217"/>
        <v>0.57777777777777772</v>
      </c>
      <c r="DM558" s="8">
        <f t="shared" si="222"/>
        <v>0.53333333333333333</v>
      </c>
      <c r="DN558" s="8">
        <v>558.17391304347825</v>
      </c>
      <c r="DO558" s="8">
        <v>656.77777777777783</v>
      </c>
      <c r="DP558" s="8">
        <v>601.46341463414637</v>
      </c>
      <c r="DQ558" s="8">
        <v>591.27272727272725</v>
      </c>
      <c r="DR558" s="8">
        <v>568.07692307692309</v>
      </c>
      <c r="DS558" s="8">
        <v>578.70833333333337</v>
      </c>
      <c r="DT558" s="8">
        <v>589.1910112359551</v>
      </c>
      <c r="DU558" s="8">
        <f t="shared" si="223"/>
        <v>-33.098814229249001</v>
      </c>
      <c r="DV558" s="8">
        <f t="shared" si="223"/>
        <v>88.700854700854734</v>
      </c>
      <c r="DW558" s="8">
        <f t="shared" si="223"/>
        <v>22.755081300813004</v>
      </c>
      <c r="EB558" s="7">
        <v>0.9473684</v>
      </c>
      <c r="EC558" s="7">
        <v>0.9736842</v>
      </c>
      <c r="ED558" s="7">
        <v>0.96052630000000006</v>
      </c>
      <c r="EE558" s="7">
        <v>458.91549295774598</v>
      </c>
      <c r="EF558" s="7">
        <v>457.86111111111097</v>
      </c>
      <c r="EG558" s="7">
        <v>458.38461538461502</v>
      </c>
      <c r="EH558" s="7">
        <v>-1.05438184663541</v>
      </c>
      <c r="EI558" s="7">
        <v>5.2939794979348601E-2</v>
      </c>
      <c r="EJ558" s="7">
        <v>5</v>
      </c>
      <c r="EK558">
        <v>35.408730158730137</v>
      </c>
      <c r="EL558">
        <v>22.581284265802289</v>
      </c>
      <c r="EM558">
        <v>42</v>
      </c>
      <c r="EN558">
        <v>-53.863026819923398</v>
      </c>
      <c r="EO558">
        <v>36.125162261154863</v>
      </c>
      <c r="EP558">
        <v>29</v>
      </c>
      <c r="EQ558">
        <v>0.59154929577464788</v>
      </c>
      <c r="ER558">
        <v>0.6573847080133417</v>
      </c>
      <c r="ES558" s="7">
        <v>0.94166666666666665</v>
      </c>
      <c r="ET558" s="25">
        <v>363.05172413793105</v>
      </c>
      <c r="EU558" s="25">
        <v>455.36363636363637</v>
      </c>
      <c r="EV558" s="7">
        <v>1</v>
      </c>
      <c r="EW558" s="7">
        <v>0.93333333333333335</v>
      </c>
      <c r="EX558" s="7">
        <v>0.96666666666666667</v>
      </c>
    </row>
    <row r="559" spans="1:154" x14ac:dyDescent="0.25">
      <c r="A559" s="5">
        <v>6040</v>
      </c>
      <c r="B559" s="7" t="s">
        <v>432</v>
      </c>
      <c r="C559" s="7" t="str">
        <f t="shared" si="242"/>
        <v>98</v>
      </c>
      <c r="D559" s="7">
        <f t="shared" si="243"/>
        <v>1998</v>
      </c>
      <c r="E559" s="7">
        <f t="shared" si="244"/>
        <v>1998</v>
      </c>
      <c r="F559" s="7">
        <f t="shared" si="245"/>
        <v>21</v>
      </c>
      <c r="G559" s="7" t="s">
        <v>447</v>
      </c>
      <c r="H559" s="7">
        <f t="shared" si="228"/>
        <v>1</v>
      </c>
      <c r="I559" s="7"/>
      <c r="J559" s="7" t="s">
        <v>470</v>
      </c>
      <c r="K559" s="7">
        <f t="shared" si="239"/>
        <v>1</v>
      </c>
      <c r="L559" s="7">
        <v>12</v>
      </c>
      <c r="M559" s="7" t="s">
        <v>495</v>
      </c>
      <c r="N559" s="7">
        <f t="shared" si="229"/>
        <v>1</v>
      </c>
      <c r="O559" s="7" t="s">
        <v>494</v>
      </c>
      <c r="P559" s="7">
        <f t="shared" si="247"/>
        <v>0</v>
      </c>
      <c r="Q559" s="7" t="s">
        <v>494</v>
      </c>
      <c r="R559" s="7">
        <f t="shared" si="248"/>
        <v>0</v>
      </c>
      <c r="S559" s="7" t="s">
        <v>501</v>
      </c>
      <c r="T559" s="7">
        <f t="shared" si="241"/>
        <v>1</v>
      </c>
      <c r="U559" s="7" t="s">
        <v>506</v>
      </c>
      <c r="V559" s="25">
        <v>56</v>
      </c>
      <c r="W559" s="25">
        <v>90</v>
      </c>
      <c r="X559" s="25">
        <v>31</v>
      </c>
      <c r="Y559" s="7">
        <f t="shared" si="238"/>
        <v>4</v>
      </c>
      <c r="Z559" s="7" t="s">
        <v>515</v>
      </c>
      <c r="AA559" s="7">
        <f t="shared" si="246"/>
        <v>3</v>
      </c>
      <c r="AB559" s="7">
        <v>2</v>
      </c>
      <c r="AC559" s="7">
        <v>0</v>
      </c>
      <c r="AD559" s="7">
        <v>9</v>
      </c>
      <c r="AE559" s="7">
        <v>4</v>
      </c>
      <c r="AF559" s="7">
        <v>2</v>
      </c>
      <c r="AG559" s="7">
        <v>0</v>
      </c>
      <c r="AH559" s="7">
        <v>0</v>
      </c>
      <c r="AI559" s="7">
        <v>2</v>
      </c>
      <c r="AJ559" s="7">
        <v>2</v>
      </c>
      <c r="AK559" s="7">
        <v>4</v>
      </c>
      <c r="AL559" s="7">
        <v>7</v>
      </c>
      <c r="AM559" s="7">
        <v>31</v>
      </c>
      <c r="AN559" s="7">
        <v>29</v>
      </c>
      <c r="AO559" s="7">
        <v>39</v>
      </c>
      <c r="AP559" s="7">
        <v>41</v>
      </c>
      <c r="AQ559" s="7">
        <v>13</v>
      </c>
      <c r="AR559" s="7">
        <v>45</v>
      </c>
      <c r="AS559" s="7">
        <v>0.95833333333333337</v>
      </c>
      <c r="AT559" s="8">
        <v>25</v>
      </c>
      <c r="AU559" s="8">
        <v>30</v>
      </c>
      <c r="AV559" s="8">
        <v>0.55555555555555558</v>
      </c>
      <c r="AW559" s="8">
        <v>0.66666666666666663</v>
      </c>
      <c r="AX559" s="8">
        <v>0.61111111111111116</v>
      </c>
      <c r="AY559" s="8">
        <v>617.79999999999995</v>
      </c>
      <c r="AZ559" s="8">
        <v>655.64285714285711</v>
      </c>
      <c r="BA559" s="8">
        <v>633.38235294117646</v>
      </c>
      <c r="BB559" s="8">
        <v>629.375</v>
      </c>
      <c r="BC559" s="8">
        <v>621.44827586206895</v>
      </c>
      <c r="BD559" s="8">
        <v>625.03773584905662</v>
      </c>
      <c r="BE559" s="8">
        <v>628.29885057471267</v>
      </c>
      <c r="BF559" s="8">
        <v>-11.575000000000045</v>
      </c>
      <c r="BG559" s="8">
        <v>34.194581280788157</v>
      </c>
      <c r="BH559" s="8">
        <v>8.3446170921198473</v>
      </c>
      <c r="BI559" s="7">
        <v>509</v>
      </c>
      <c r="BJ559" s="7">
        <v>512</v>
      </c>
      <c r="BK559" s="7">
        <v>2536.7166666666667</v>
      </c>
      <c r="BL559" s="7">
        <v>2540.3166666666666</v>
      </c>
      <c r="BM559" s="7">
        <v>0.98684210000000006</v>
      </c>
      <c r="BN559" s="7">
        <v>0.98684210000000006</v>
      </c>
      <c r="BO559" s="7">
        <v>0.98684210000000006</v>
      </c>
      <c r="BP559" s="7">
        <v>500.49315068493098</v>
      </c>
      <c r="BQ559" s="7">
        <v>502.054794520548</v>
      </c>
      <c r="BR559" s="7">
        <v>501.27397260274</v>
      </c>
      <c r="BS559" s="7">
        <v>1.5616438356164499</v>
      </c>
      <c r="BT559" s="7">
        <v>6.1237067168507499E-2</v>
      </c>
      <c r="BU559" s="7">
        <v>3</v>
      </c>
      <c r="BV559" s="39">
        <v>52.954729729729777</v>
      </c>
      <c r="BW559" s="39">
        <v>36.471555697556909</v>
      </c>
      <c r="BX559" s="39">
        <v>40</v>
      </c>
      <c r="BY559" s="39">
        <v>-62.784555984555951</v>
      </c>
      <c r="BZ559" s="39">
        <v>58.167920186091521</v>
      </c>
      <c r="CA559" s="39">
        <v>35</v>
      </c>
      <c r="CB559">
        <v>0.53333333333333333</v>
      </c>
      <c r="CC559">
        <v>0.84343560130863771</v>
      </c>
      <c r="CD559" s="7">
        <v>0.91666666666666663</v>
      </c>
      <c r="CE559" s="25">
        <v>387.28813559322032</v>
      </c>
      <c r="CF559" s="25">
        <v>498.13725490196077</v>
      </c>
      <c r="CG559" s="7">
        <v>1</v>
      </c>
      <c r="CH559" s="7">
        <v>0.85</v>
      </c>
      <c r="CI559" s="7">
        <v>0.92500000000000004</v>
      </c>
      <c r="CJ559" s="8">
        <v>3</v>
      </c>
      <c r="CK559" s="15" t="s">
        <v>506</v>
      </c>
      <c r="CL559" s="8">
        <f t="shared" si="234"/>
        <v>4</v>
      </c>
      <c r="CM559" s="15" t="s">
        <v>634</v>
      </c>
      <c r="CN559" s="8">
        <v>0</v>
      </c>
      <c r="CO559" s="15" t="s">
        <v>634</v>
      </c>
      <c r="CP559" s="8">
        <v>0</v>
      </c>
      <c r="CQ559" s="15" t="s">
        <v>636</v>
      </c>
      <c r="CR559" s="7">
        <v>2</v>
      </c>
      <c r="CS559" s="7">
        <v>6</v>
      </c>
      <c r="CT559" s="7">
        <v>8</v>
      </c>
      <c r="CU559" s="8">
        <v>1</v>
      </c>
      <c r="CV559" s="8">
        <v>4</v>
      </c>
      <c r="CW559" s="15">
        <v>3</v>
      </c>
      <c r="CX559" s="7">
        <f t="shared" si="235"/>
        <v>0</v>
      </c>
      <c r="CY559" s="7">
        <f t="shared" si="236"/>
        <v>0</v>
      </c>
      <c r="CZ559" s="7">
        <v>0</v>
      </c>
      <c r="DA559" s="7">
        <v>1</v>
      </c>
      <c r="DB559" s="7">
        <v>1</v>
      </c>
      <c r="DC559" s="7">
        <v>1</v>
      </c>
      <c r="DD559" s="7">
        <v>0</v>
      </c>
      <c r="DE559" s="7">
        <v>9</v>
      </c>
      <c r="DF559" s="8">
        <v>27</v>
      </c>
      <c r="DG559" s="7">
        <v>39</v>
      </c>
      <c r="DH559" s="8">
        <v>1</v>
      </c>
      <c r="DI559" s="8">
        <v>17</v>
      </c>
      <c r="DJ559" s="8">
        <v>24</v>
      </c>
      <c r="DK559" s="8">
        <v>0.37777777777777777</v>
      </c>
      <c r="DL559" s="8">
        <f t="shared" ref="DL559:DL598" si="249">DJ559/45</f>
        <v>0.53333333333333333</v>
      </c>
      <c r="DM559" s="8">
        <f t="shared" si="222"/>
        <v>0.45555555555555555</v>
      </c>
      <c r="DN559" s="8">
        <v>626.25925925925924</v>
      </c>
      <c r="DO559" s="8">
        <v>678.38095238095241</v>
      </c>
      <c r="DP559" s="8">
        <v>649.0625</v>
      </c>
      <c r="DQ559" s="8">
        <v>704.76470588235293</v>
      </c>
      <c r="DR559" s="8">
        <v>635.9545454545455</v>
      </c>
      <c r="DS559" s="8">
        <v>665.9487179487179</v>
      </c>
      <c r="DT559" s="8">
        <v>656.63218390804593</v>
      </c>
      <c r="DU559" s="8">
        <f t="shared" si="223"/>
        <v>-78.50544662309369</v>
      </c>
      <c r="DV559" s="8">
        <f t="shared" si="223"/>
        <v>42.426406926406912</v>
      </c>
      <c r="DW559" s="8">
        <f t="shared" si="223"/>
        <v>-16.886217948717899</v>
      </c>
      <c r="EB559" s="7">
        <v>0.98684210000000006</v>
      </c>
      <c r="EC559" s="7">
        <v>1</v>
      </c>
      <c r="ED559" s="7">
        <v>0.99342109999999995</v>
      </c>
      <c r="EE559" s="7">
        <v>482.256756756757</v>
      </c>
      <c r="EF559" s="7">
        <v>483.11111111111097</v>
      </c>
      <c r="EG559" s="7">
        <v>482.67808219178102</v>
      </c>
      <c r="EH559" s="7">
        <v>0.85435435435431395</v>
      </c>
      <c r="EI559" s="7">
        <v>6.5240902821209298E-2</v>
      </c>
      <c r="EJ559" s="7">
        <v>3</v>
      </c>
      <c r="EK559">
        <v>51.643540669856414</v>
      </c>
      <c r="EL559">
        <v>33.082072996095775</v>
      </c>
      <c r="EM559">
        <v>44</v>
      </c>
      <c r="EN559">
        <v>-61.447368421052694</v>
      </c>
      <c r="EO559">
        <v>42.430138659526698</v>
      </c>
      <c r="EP559">
        <v>30</v>
      </c>
      <c r="EQ559">
        <v>0.59459459459459463</v>
      </c>
      <c r="ER559">
        <v>0.84045162546233054</v>
      </c>
      <c r="ES559" s="7">
        <v>0.95</v>
      </c>
      <c r="ET559" s="25">
        <v>404.37288135593218</v>
      </c>
      <c r="EU559" s="25">
        <v>485.41818181818184</v>
      </c>
      <c r="EV559" s="7">
        <v>1</v>
      </c>
      <c r="EW559" s="7">
        <v>0.93333333333333335</v>
      </c>
      <c r="EX559" s="7">
        <v>0.96666666666666667</v>
      </c>
    </row>
    <row r="560" spans="1:154" x14ac:dyDescent="0.25">
      <c r="A560" s="5">
        <v>6041</v>
      </c>
      <c r="B560" s="7" t="s">
        <v>433</v>
      </c>
      <c r="C560" s="7" t="str">
        <f t="shared" si="242"/>
        <v>00</v>
      </c>
      <c r="D560" s="7">
        <f t="shared" si="243"/>
        <v>1900</v>
      </c>
      <c r="E560" s="7">
        <f t="shared" si="244"/>
        <v>2000</v>
      </c>
      <c r="F560" s="7">
        <f t="shared" si="245"/>
        <v>19</v>
      </c>
      <c r="G560" s="7" t="s">
        <v>447</v>
      </c>
      <c r="H560" s="7">
        <f t="shared" si="228"/>
        <v>1</v>
      </c>
      <c r="I560" s="7"/>
      <c r="J560" s="7" t="s">
        <v>470</v>
      </c>
      <c r="K560" s="7">
        <f t="shared" si="239"/>
        <v>1</v>
      </c>
      <c r="L560" s="7">
        <v>12</v>
      </c>
      <c r="M560" s="7" t="s">
        <v>495</v>
      </c>
      <c r="N560" s="7">
        <f t="shared" si="229"/>
        <v>1</v>
      </c>
      <c r="O560" s="7" t="s">
        <v>494</v>
      </c>
      <c r="P560" s="7">
        <f t="shared" si="247"/>
        <v>0</v>
      </c>
      <c r="Q560" s="7" t="s">
        <v>494</v>
      </c>
      <c r="R560" s="7">
        <f t="shared" si="248"/>
        <v>0</v>
      </c>
      <c r="S560" s="7" t="s">
        <v>501</v>
      </c>
      <c r="T560" s="7">
        <f t="shared" si="241"/>
        <v>1</v>
      </c>
      <c r="U560" s="7" t="s">
        <v>506</v>
      </c>
      <c r="V560" s="25">
        <v>54</v>
      </c>
      <c r="W560" s="25">
        <v>60</v>
      </c>
      <c r="X560" s="25">
        <v>32</v>
      </c>
      <c r="Y560" s="7">
        <f t="shared" si="238"/>
        <v>4</v>
      </c>
      <c r="Z560" s="7" t="s">
        <v>514</v>
      </c>
      <c r="AA560" s="7">
        <f t="shared" si="246"/>
        <v>6</v>
      </c>
      <c r="AB560" s="7">
        <v>12</v>
      </c>
      <c r="AC560" s="7">
        <v>3</v>
      </c>
      <c r="AD560" s="7">
        <v>1</v>
      </c>
      <c r="AE560" s="7">
        <v>1</v>
      </c>
      <c r="AF560" s="7">
        <v>0</v>
      </c>
      <c r="AG560" s="7">
        <v>0</v>
      </c>
      <c r="AH560" s="7">
        <v>0</v>
      </c>
      <c r="AI560" s="7">
        <v>1</v>
      </c>
      <c r="AJ560" s="7">
        <v>0</v>
      </c>
      <c r="AK560" s="7">
        <v>0</v>
      </c>
      <c r="AL560" s="7">
        <v>18</v>
      </c>
      <c r="AM560" s="7">
        <v>19</v>
      </c>
      <c r="AN560" s="7">
        <v>26</v>
      </c>
      <c r="AO560" s="7">
        <v>37</v>
      </c>
      <c r="AP560" s="7">
        <v>40</v>
      </c>
      <c r="AQ560" s="7">
        <v>19</v>
      </c>
      <c r="AR560" s="7">
        <v>34</v>
      </c>
      <c r="AS560" s="7">
        <v>0.91666666666666663</v>
      </c>
      <c r="AT560" s="8">
        <v>23</v>
      </c>
      <c r="AU560" s="8">
        <v>21</v>
      </c>
      <c r="AV560" s="8">
        <v>0.51111111111111107</v>
      </c>
      <c r="AW560" s="8">
        <v>0.46666666666666667</v>
      </c>
      <c r="AX560" s="8">
        <v>0.48888888888888887</v>
      </c>
      <c r="AY560" s="8">
        <v>565.72727272727275</v>
      </c>
      <c r="AZ560" s="8">
        <v>647.68181818181813</v>
      </c>
      <c r="BA560" s="8">
        <v>606.7045454545455</v>
      </c>
      <c r="BB560" s="8">
        <v>789.40909090909088</v>
      </c>
      <c r="BC560" s="8">
        <v>737.15</v>
      </c>
      <c r="BD560" s="8">
        <v>764.52380952380952</v>
      </c>
      <c r="BE560" s="8">
        <v>683.77906976744191</v>
      </c>
      <c r="BF560" s="8">
        <v>-223.68181818181813</v>
      </c>
      <c r="BG560" s="8">
        <v>-89.468181818181847</v>
      </c>
      <c r="BH560" s="8">
        <v>-157.81926406926402</v>
      </c>
      <c r="BM560" s="7">
        <v>0.93421050000000005</v>
      </c>
      <c r="BN560" s="7">
        <v>1</v>
      </c>
      <c r="BO560" s="7">
        <v>0.96710529999999995</v>
      </c>
      <c r="BP560" s="7">
        <v>520.17142857142903</v>
      </c>
      <c r="BQ560" s="7">
        <v>529.75</v>
      </c>
      <c r="BR560" s="7">
        <v>525.15753424657498</v>
      </c>
      <c r="BS560" s="7">
        <v>9.5785714285714203</v>
      </c>
      <c r="BT560" s="7">
        <v>5.9607474840103598E-2</v>
      </c>
      <c r="BU560" s="7">
        <v>3</v>
      </c>
      <c r="BV560" s="39">
        <v>61.05952380952381</v>
      </c>
      <c r="BW560" s="39">
        <v>36.86299479813772</v>
      </c>
      <c r="BX560" s="39">
        <v>42</v>
      </c>
      <c r="BY560" s="39">
        <v>-67.642857142857139</v>
      </c>
      <c r="BZ560" s="39">
        <v>62.646023295129254</v>
      </c>
      <c r="CA560" s="39">
        <v>28</v>
      </c>
      <c r="CB560">
        <v>0.6</v>
      </c>
      <c r="CC560">
        <v>0.90267511439633941</v>
      </c>
      <c r="CD560" s="7">
        <v>0.95833333333333337</v>
      </c>
      <c r="CE560" s="25">
        <v>395.13559322033899</v>
      </c>
      <c r="CF560" s="25">
        <v>464.10714285714283</v>
      </c>
      <c r="CG560" s="7">
        <v>1</v>
      </c>
      <c r="CH560" s="7">
        <v>0.95</v>
      </c>
      <c r="CI560" s="7">
        <v>0.97499999999999998</v>
      </c>
      <c r="CJ560" s="8"/>
      <c r="CK560" s="8"/>
      <c r="CL560" s="8"/>
      <c r="CM560" s="8"/>
      <c r="CN560" s="8"/>
      <c r="CO560" s="8"/>
      <c r="CP560" s="8"/>
      <c r="CU560" s="8"/>
      <c r="CV560" s="8"/>
      <c r="DF560" s="8"/>
      <c r="ET560" s="25"/>
      <c r="EU560" s="25"/>
    </row>
    <row r="561" spans="1:154" x14ac:dyDescent="0.25">
      <c r="A561" s="5">
        <v>6042</v>
      </c>
      <c r="B561" s="7" t="s">
        <v>211</v>
      </c>
      <c r="C561" s="7" t="str">
        <f t="shared" si="242"/>
        <v>00</v>
      </c>
      <c r="D561" s="7">
        <f t="shared" si="243"/>
        <v>1900</v>
      </c>
      <c r="E561" s="7">
        <f t="shared" si="244"/>
        <v>2000</v>
      </c>
      <c r="F561" s="7">
        <f t="shared" si="245"/>
        <v>19</v>
      </c>
      <c r="G561" s="7" t="s">
        <v>447</v>
      </c>
      <c r="H561" s="7">
        <f t="shared" si="228"/>
        <v>1</v>
      </c>
      <c r="I561" s="7"/>
      <c r="J561" s="7" t="s">
        <v>470</v>
      </c>
      <c r="K561" s="7">
        <f t="shared" si="239"/>
        <v>1</v>
      </c>
      <c r="L561" s="7">
        <v>12</v>
      </c>
      <c r="M561" s="7" t="s">
        <v>495</v>
      </c>
      <c r="N561" s="7">
        <f t="shared" si="229"/>
        <v>1</v>
      </c>
      <c r="O561" s="7" t="s">
        <v>494</v>
      </c>
      <c r="P561" s="7">
        <f t="shared" si="247"/>
        <v>0</v>
      </c>
      <c r="Q561" s="7" t="s">
        <v>494</v>
      </c>
      <c r="R561" s="7">
        <f t="shared" si="248"/>
        <v>0</v>
      </c>
      <c r="S561" s="7" t="s">
        <v>501</v>
      </c>
      <c r="T561" s="7">
        <f t="shared" si="241"/>
        <v>1</v>
      </c>
      <c r="U561" s="7" t="s">
        <v>506</v>
      </c>
      <c r="V561" s="25">
        <v>51</v>
      </c>
      <c r="W561" s="25">
        <v>50</v>
      </c>
      <c r="X561" s="25">
        <v>26</v>
      </c>
      <c r="Y561" s="7">
        <f t="shared" si="238"/>
        <v>4</v>
      </c>
      <c r="Z561" s="7" t="s">
        <v>514</v>
      </c>
      <c r="AA561" s="7">
        <f t="shared" si="246"/>
        <v>6</v>
      </c>
      <c r="AB561" s="7">
        <v>6</v>
      </c>
      <c r="AC561" s="7">
        <v>1</v>
      </c>
      <c r="AD561" s="7">
        <v>0</v>
      </c>
      <c r="AE561" s="7">
        <v>16</v>
      </c>
      <c r="AF561" s="7">
        <v>5</v>
      </c>
      <c r="AG561" s="7">
        <v>3</v>
      </c>
      <c r="AH561" s="7">
        <v>4</v>
      </c>
      <c r="AI561" s="7">
        <v>4</v>
      </c>
      <c r="AJ561" s="7">
        <v>3</v>
      </c>
      <c r="AK561" s="7">
        <v>2</v>
      </c>
      <c r="AL561" s="7">
        <v>32</v>
      </c>
      <c r="AM561" s="7">
        <v>28</v>
      </c>
      <c r="AN561" s="7">
        <v>27</v>
      </c>
      <c r="AO561" s="7">
        <v>37</v>
      </c>
      <c r="AP561" s="7">
        <v>34</v>
      </c>
      <c r="AQ561" s="7">
        <v>21</v>
      </c>
      <c r="AR561" s="7">
        <v>41</v>
      </c>
      <c r="AS561" s="7">
        <v>0.91666666666666663</v>
      </c>
      <c r="AT561" s="8">
        <v>24</v>
      </c>
      <c r="AU561" s="8">
        <v>23</v>
      </c>
      <c r="AV561" s="8">
        <v>0.53333333333333333</v>
      </c>
      <c r="AW561" s="8">
        <v>0.51111111111111107</v>
      </c>
      <c r="AX561" s="8">
        <v>0.52222222222222225</v>
      </c>
      <c r="AY561" s="8">
        <v>578.85</v>
      </c>
      <c r="AZ561" s="8">
        <v>637.80952380952385</v>
      </c>
      <c r="BA561" s="8">
        <v>609.04878048780483</v>
      </c>
      <c r="BB561" s="8">
        <v>548.20833333333337</v>
      </c>
      <c r="BC561" s="8">
        <v>541.81818181818187</v>
      </c>
      <c r="BD561" s="8">
        <v>545.1521739130435</v>
      </c>
      <c r="BE561" s="8">
        <v>575.26436781609198</v>
      </c>
      <c r="BF561" s="8">
        <v>30.641666666666652</v>
      </c>
      <c r="BG561" s="8">
        <v>95.991341991341983</v>
      </c>
      <c r="BH561" s="8">
        <v>63.896606574761336</v>
      </c>
      <c r="BM561" s="7">
        <v>0.93421050000000005</v>
      </c>
      <c r="BN561" s="7">
        <v>0.9473684</v>
      </c>
      <c r="BO561" s="7">
        <v>0.94078949999999995</v>
      </c>
      <c r="BP561" s="7">
        <v>451.70588235294099</v>
      </c>
      <c r="BQ561" s="7">
        <v>434.91666666666703</v>
      </c>
      <c r="BR561" s="7">
        <v>443.07142857142901</v>
      </c>
      <c r="BS561" s="7">
        <v>-16.789215686274499</v>
      </c>
      <c r="BT561" s="7">
        <v>4.2349256072421598E-2</v>
      </c>
      <c r="BU561" s="7">
        <v>7</v>
      </c>
      <c r="BV561" s="39">
        <v>44.951149425287419</v>
      </c>
      <c r="BW561" s="39">
        <v>44.259020322470654</v>
      </c>
      <c r="BX561" s="39">
        <v>29</v>
      </c>
      <c r="BY561" s="39">
        <v>-54.988095238095198</v>
      </c>
      <c r="BZ561" s="39">
        <v>44.961258203358021</v>
      </c>
      <c r="CA561" s="39">
        <v>42</v>
      </c>
      <c r="CB561">
        <v>0.40845070422535212</v>
      </c>
      <c r="CC561">
        <v>0.81747056759561509</v>
      </c>
      <c r="CD561" s="7">
        <v>0.82499999999999996</v>
      </c>
      <c r="CE561" s="25">
        <v>361.67796610169489</v>
      </c>
      <c r="CF561" s="25">
        <v>449.15</v>
      </c>
      <c r="CG561" s="7">
        <v>0.98333333333333328</v>
      </c>
      <c r="CH561" s="7">
        <v>0.66666666666666663</v>
      </c>
      <c r="CI561" s="7">
        <v>0.82499999999999996</v>
      </c>
      <c r="CJ561" s="8">
        <v>3</v>
      </c>
      <c r="CK561" s="8" t="s">
        <v>507</v>
      </c>
      <c r="CL561" s="8">
        <f t="shared" si="234"/>
        <v>2</v>
      </c>
      <c r="CM561" s="8" t="s">
        <v>631</v>
      </c>
      <c r="CN561" s="8">
        <v>2</v>
      </c>
      <c r="CO561" s="8" t="s">
        <v>634</v>
      </c>
      <c r="CP561" s="8">
        <v>0</v>
      </c>
      <c r="CQ561" s="7" t="s">
        <v>638</v>
      </c>
      <c r="CR561" s="7">
        <v>4</v>
      </c>
      <c r="CS561" s="7">
        <v>12</v>
      </c>
      <c r="CT561" s="7">
        <v>6</v>
      </c>
      <c r="CU561" s="8">
        <v>2</v>
      </c>
      <c r="CV561" s="8">
        <v>5</v>
      </c>
      <c r="CW561" s="7">
        <v>20</v>
      </c>
      <c r="CX561" s="7">
        <f t="shared" si="235"/>
        <v>0</v>
      </c>
      <c r="CY561" s="7">
        <f t="shared" si="236"/>
        <v>0</v>
      </c>
      <c r="CZ561" s="7">
        <v>6</v>
      </c>
      <c r="DA561" s="7">
        <v>3</v>
      </c>
      <c r="DB561" s="7">
        <v>8</v>
      </c>
      <c r="DC561" s="7">
        <v>3</v>
      </c>
      <c r="DD561" s="7">
        <v>3</v>
      </c>
      <c r="DE561" s="7">
        <v>35</v>
      </c>
      <c r="DF561" s="8">
        <v>29</v>
      </c>
      <c r="DG561" s="7">
        <v>40</v>
      </c>
      <c r="DH561" s="8">
        <v>0.95833333333333337</v>
      </c>
      <c r="DI561" s="8">
        <v>22</v>
      </c>
      <c r="DJ561" s="8">
        <v>21</v>
      </c>
      <c r="DK561" s="8">
        <v>0.48888888888888887</v>
      </c>
      <c r="DL561" s="8">
        <f t="shared" si="249"/>
        <v>0.46666666666666667</v>
      </c>
      <c r="DM561" s="8">
        <f t="shared" ref="DM561:DM598" si="250">(DI561+DJ561)/90</f>
        <v>0.4777777777777778</v>
      </c>
      <c r="DN561" s="8">
        <v>727.14285714285711</v>
      </c>
      <c r="DO561" s="8">
        <v>833.70833333333337</v>
      </c>
      <c r="DP561" s="8">
        <v>783.97777777777776</v>
      </c>
      <c r="DQ561" s="8">
        <v>792.52380952380952</v>
      </c>
      <c r="DR561" s="8">
        <v>768.95</v>
      </c>
      <c r="DS561" s="8">
        <v>781.02439024390242</v>
      </c>
      <c r="DT561" s="8">
        <v>782.56976744186045</v>
      </c>
      <c r="DU561" s="8">
        <f t="shared" ref="DU561:DW598" si="251">DN561-DQ561</f>
        <v>-65.380952380952408</v>
      </c>
      <c r="DV561" s="8">
        <f t="shared" si="251"/>
        <v>64.758333333333326</v>
      </c>
      <c r="DW561" s="8">
        <f t="shared" si="251"/>
        <v>2.9533875338753433</v>
      </c>
      <c r="EB561" s="7">
        <v>0.90789470000000005</v>
      </c>
      <c r="EC561" s="7">
        <v>0.9473684</v>
      </c>
      <c r="ED561" s="7">
        <v>0.9276316</v>
      </c>
      <c r="EE561" s="7">
        <v>412.32352941176498</v>
      </c>
      <c r="EF561" s="7">
        <v>409.78571428571399</v>
      </c>
      <c r="EG561" s="7">
        <v>411.036231884058</v>
      </c>
      <c r="EH561" s="7">
        <v>-2.53781512605042</v>
      </c>
      <c r="EI561" s="7">
        <v>5.9830707387026297E-2</v>
      </c>
      <c r="EJ561" s="7">
        <v>9</v>
      </c>
      <c r="EK561">
        <v>41.403479701739897</v>
      </c>
      <c r="EL561">
        <v>30.494709961567679</v>
      </c>
      <c r="EM561">
        <v>34</v>
      </c>
      <c r="EN561">
        <v>-51.008285004142458</v>
      </c>
      <c r="EO561">
        <v>39.443358714906694</v>
      </c>
      <c r="EP561">
        <v>34</v>
      </c>
      <c r="EQ561">
        <v>0.5</v>
      </c>
      <c r="ER561">
        <v>0.81170107362710708</v>
      </c>
      <c r="ES561" s="7">
        <v>0.85833333333333328</v>
      </c>
      <c r="ET561" s="25">
        <v>346.67241379310343</v>
      </c>
      <c r="EU561" s="25">
        <v>441.88888888888891</v>
      </c>
      <c r="EV561" s="7">
        <v>0.98333333333333328</v>
      </c>
      <c r="EW561" s="7">
        <v>0.75</v>
      </c>
      <c r="EX561" s="7">
        <v>0.8666666666666667</v>
      </c>
    </row>
    <row r="562" spans="1:154" x14ac:dyDescent="0.25">
      <c r="A562" s="5">
        <v>6043</v>
      </c>
      <c r="B562" s="7" t="s">
        <v>434</v>
      </c>
      <c r="C562" s="7" t="str">
        <f t="shared" si="242"/>
        <v>00</v>
      </c>
      <c r="D562" s="7">
        <f t="shared" si="243"/>
        <v>1900</v>
      </c>
      <c r="E562" s="7">
        <f t="shared" si="244"/>
        <v>2000</v>
      </c>
      <c r="F562" s="7">
        <f t="shared" si="245"/>
        <v>19</v>
      </c>
      <c r="G562" s="7" t="s">
        <v>447</v>
      </c>
      <c r="H562" s="7">
        <f t="shared" si="228"/>
        <v>1</v>
      </c>
      <c r="I562" s="7"/>
      <c r="J562" s="7" t="s">
        <v>470</v>
      </c>
      <c r="K562" s="7">
        <f t="shared" si="239"/>
        <v>1</v>
      </c>
      <c r="L562" s="7">
        <v>12</v>
      </c>
      <c r="M562" s="7" t="s">
        <v>495</v>
      </c>
      <c r="N562" s="7">
        <f t="shared" si="229"/>
        <v>1</v>
      </c>
      <c r="O562" s="7" t="s">
        <v>494</v>
      </c>
      <c r="P562" s="7">
        <f t="shared" si="247"/>
        <v>0</v>
      </c>
      <c r="Q562" s="7" t="s">
        <v>494</v>
      </c>
      <c r="R562" s="7">
        <f t="shared" si="248"/>
        <v>0</v>
      </c>
      <c r="S562" s="7" t="s">
        <v>501</v>
      </c>
      <c r="T562" s="7">
        <f t="shared" si="241"/>
        <v>1</v>
      </c>
      <c r="U562" s="7" t="s">
        <v>506</v>
      </c>
      <c r="V562" s="25">
        <v>54</v>
      </c>
      <c r="W562" s="25">
        <v>70</v>
      </c>
      <c r="X562" s="25">
        <v>27</v>
      </c>
      <c r="Y562" s="7">
        <f t="shared" si="238"/>
        <v>4</v>
      </c>
      <c r="Z562" s="7" t="s">
        <v>514</v>
      </c>
      <c r="AA562" s="7">
        <f t="shared" si="246"/>
        <v>6</v>
      </c>
      <c r="AB562" s="7">
        <v>2</v>
      </c>
      <c r="AC562" s="7">
        <v>0</v>
      </c>
      <c r="AD562" s="7">
        <v>9</v>
      </c>
      <c r="AE562" s="7">
        <v>2</v>
      </c>
      <c r="AF562" s="7">
        <v>0</v>
      </c>
      <c r="AG562" s="7">
        <v>0</v>
      </c>
      <c r="AH562" s="7">
        <v>1</v>
      </c>
      <c r="AI562" s="7">
        <v>1</v>
      </c>
      <c r="AJ562" s="7">
        <v>0</v>
      </c>
      <c r="AK562" s="7">
        <v>0</v>
      </c>
      <c r="AL562" s="7">
        <v>12</v>
      </c>
      <c r="AM562" s="7">
        <v>31</v>
      </c>
      <c r="AN562" s="7">
        <v>21</v>
      </c>
      <c r="AO562" s="7">
        <v>32</v>
      </c>
      <c r="AP562" s="7">
        <v>31</v>
      </c>
      <c r="AQ562" s="7">
        <v>24</v>
      </c>
      <c r="AR562" s="7">
        <v>34</v>
      </c>
      <c r="AS562" s="7">
        <v>0.95833333333333337</v>
      </c>
      <c r="AT562" s="8">
        <v>26</v>
      </c>
      <c r="AU562" s="8">
        <v>25</v>
      </c>
      <c r="AV562" s="8">
        <v>0.57777777777777772</v>
      </c>
      <c r="AW562" s="8">
        <v>0.55555555555555558</v>
      </c>
      <c r="AX562" s="8">
        <v>0.56666666666666665</v>
      </c>
      <c r="AY562" s="8">
        <v>734.33333333333337</v>
      </c>
      <c r="AZ562" s="8">
        <v>833.9</v>
      </c>
      <c r="BA562" s="8">
        <v>786.73684210526312</v>
      </c>
      <c r="BB562" s="8">
        <v>750.08333333333337</v>
      </c>
      <c r="BC562" s="8">
        <v>689.64</v>
      </c>
      <c r="BD562" s="8">
        <v>719.24489795918362</v>
      </c>
      <c r="BE562" s="8">
        <v>748.72413793103453</v>
      </c>
      <c r="BF562" s="8">
        <v>-15.75</v>
      </c>
      <c r="BG562" s="8">
        <v>144.26</v>
      </c>
      <c r="BH562" s="8">
        <v>67.491944146079504</v>
      </c>
      <c r="BM562" s="7">
        <v>0.9736842</v>
      </c>
      <c r="BN562" s="7">
        <v>0.93421050000000005</v>
      </c>
      <c r="BO562" s="7">
        <v>0.9539474</v>
      </c>
      <c r="BP562" s="7">
        <v>478.847222222222</v>
      </c>
      <c r="BQ562" s="7">
        <v>460.191176470588</v>
      </c>
      <c r="BR562" s="7">
        <v>469.78571428571399</v>
      </c>
      <c r="BS562" s="7">
        <v>-18.656045751634</v>
      </c>
      <c r="BT562" s="7">
        <v>6.4792731526652006E-2</v>
      </c>
      <c r="BU562" s="7">
        <v>7</v>
      </c>
      <c r="BV562" s="39">
        <v>45.703371592539497</v>
      </c>
      <c r="BW562" s="39">
        <v>25.860905565058061</v>
      </c>
      <c r="BX562" s="39">
        <v>41</v>
      </c>
      <c r="BY562" s="39">
        <v>-103.7765654648956</v>
      </c>
      <c r="BZ562" s="39">
        <v>117.86172430518513</v>
      </c>
      <c r="CA562" s="39">
        <v>31</v>
      </c>
      <c r="CB562">
        <v>0.56944444444444442</v>
      </c>
      <c r="CC562">
        <v>0.44040165896605565</v>
      </c>
      <c r="CD562" s="7">
        <v>0.77500000000000002</v>
      </c>
      <c r="CE562" s="25">
        <v>368.37037037037038</v>
      </c>
      <c r="CF562" s="25">
        <v>485.30769230769232</v>
      </c>
      <c r="CG562" s="7">
        <v>0.91666666666666663</v>
      </c>
      <c r="CH562" s="7">
        <v>0.68333333333333335</v>
      </c>
      <c r="CI562" s="7">
        <v>0.8</v>
      </c>
      <c r="CJ562" s="8">
        <v>3</v>
      </c>
      <c r="CK562" s="8" t="s">
        <v>507</v>
      </c>
      <c r="CL562" s="8">
        <f t="shared" si="234"/>
        <v>2</v>
      </c>
      <c r="CM562" s="8" t="s">
        <v>634</v>
      </c>
      <c r="CN562" s="8">
        <v>0</v>
      </c>
      <c r="CO562" s="8" t="s">
        <v>634</v>
      </c>
      <c r="CP562" s="8">
        <v>0</v>
      </c>
      <c r="CQ562" s="7" t="s">
        <v>636</v>
      </c>
      <c r="CR562" s="7">
        <v>2</v>
      </c>
      <c r="CS562" s="7">
        <v>3</v>
      </c>
      <c r="CT562" s="7">
        <v>1</v>
      </c>
      <c r="CU562" s="8">
        <v>0</v>
      </c>
      <c r="CV562" s="8">
        <v>0</v>
      </c>
      <c r="CW562" s="7">
        <v>0</v>
      </c>
      <c r="CX562" s="7">
        <f t="shared" si="235"/>
        <v>0</v>
      </c>
      <c r="CY562" s="7">
        <f t="shared" si="236"/>
        <v>0</v>
      </c>
      <c r="CZ562" s="7">
        <v>0</v>
      </c>
      <c r="DA562" s="7">
        <v>0</v>
      </c>
      <c r="DB562" s="7">
        <v>0</v>
      </c>
      <c r="DC562" s="7">
        <v>0</v>
      </c>
      <c r="DD562" s="7">
        <v>0</v>
      </c>
      <c r="DE562" s="7">
        <v>15</v>
      </c>
      <c r="DF562" s="8">
        <v>29</v>
      </c>
      <c r="DG562" s="7">
        <v>37</v>
      </c>
      <c r="DH562" s="8">
        <v>1</v>
      </c>
      <c r="DI562" s="8">
        <v>19</v>
      </c>
      <c r="DJ562" s="8">
        <v>25</v>
      </c>
      <c r="DK562" s="8">
        <v>0.42222222222222222</v>
      </c>
      <c r="DL562" s="8">
        <f t="shared" si="249"/>
        <v>0.55555555555555558</v>
      </c>
      <c r="DM562" s="8">
        <f t="shared" si="250"/>
        <v>0.48888888888888887</v>
      </c>
      <c r="DN562" s="8">
        <v>662.96</v>
      </c>
      <c r="DO562" s="8">
        <v>711.9</v>
      </c>
      <c r="DP562" s="8">
        <v>684.71111111111111</v>
      </c>
      <c r="DQ562" s="8">
        <v>643.10526315789468</v>
      </c>
      <c r="DR562" s="8">
        <v>685.83333333333337</v>
      </c>
      <c r="DS562" s="8">
        <v>666.95348837209303</v>
      </c>
      <c r="DT562" s="8">
        <v>676.03409090909088</v>
      </c>
      <c r="DU562" s="8">
        <f t="shared" si="251"/>
        <v>19.854736842105353</v>
      </c>
      <c r="DV562" s="8">
        <f t="shared" si="251"/>
        <v>26.066666666666606</v>
      </c>
      <c r="DW562" s="8">
        <f t="shared" si="251"/>
        <v>17.757622739018075</v>
      </c>
      <c r="EB562" s="7">
        <v>0.93421050000000005</v>
      </c>
      <c r="EC562" s="7">
        <v>0.9473684</v>
      </c>
      <c r="ED562" s="7">
        <v>0.94078949999999995</v>
      </c>
      <c r="EE562" s="7">
        <v>417.37681159420299</v>
      </c>
      <c r="EF562" s="7">
        <v>398.84285714285699</v>
      </c>
      <c r="EG562" s="7">
        <v>408.04316546762601</v>
      </c>
      <c r="EH562" s="7">
        <v>-18.5339544513457</v>
      </c>
      <c r="EI562" s="7">
        <v>6.2680841667985002E-2</v>
      </c>
      <c r="EJ562" s="7">
        <v>8</v>
      </c>
      <c r="EK562">
        <v>33.339735381988888</v>
      </c>
      <c r="EL562">
        <v>21.951779527548123</v>
      </c>
      <c r="EM562">
        <v>33</v>
      </c>
      <c r="EN562">
        <v>-70.652074609821057</v>
      </c>
      <c r="EO562">
        <v>81.750953557721814</v>
      </c>
      <c r="EP562">
        <v>37</v>
      </c>
      <c r="EQ562">
        <v>0.47142857142857142</v>
      </c>
      <c r="ER562">
        <v>0.47188614865322676</v>
      </c>
      <c r="ES562" s="7">
        <v>0.94166666666666665</v>
      </c>
      <c r="ET562" s="25">
        <v>347.81355932203388</v>
      </c>
      <c r="EU562" s="25">
        <v>437.90740740740739</v>
      </c>
      <c r="EV562" s="7">
        <v>1</v>
      </c>
      <c r="EW562" s="7">
        <v>0.9</v>
      </c>
      <c r="EX562" s="7">
        <v>0.95</v>
      </c>
    </row>
    <row r="563" spans="1:154" x14ac:dyDescent="0.25">
      <c r="A563" s="5">
        <v>6044</v>
      </c>
      <c r="B563" s="7" t="s">
        <v>169</v>
      </c>
      <c r="C563" s="7" t="str">
        <f t="shared" si="242"/>
        <v>00</v>
      </c>
      <c r="D563" s="7">
        <f t="shared" si="243"/>
        <v>1900</v>
      </c>
      <c r="E563" s="7">
        <f t="shared" si="244"/>
        <v>2000</v>
      </c>
      <c r="F563" s="7">
        <f t="shared" si="245"/>
        <v>19</v>
      </c>
      <c r="G563" s="7" t="s">
        <v>447</v>
      </c>
      <c r="H563" s="7">
        <f t="shared" si="228"/>
        <v>1</v>
      </c>
      <c r="I563" s="7"/>
      <c r="J563" s="7" t="s">
        <v>470</v>
      </c>
      <c r="K563" s="7">
        <f t="shared" si="239"/>
        <v>1</v>
      </c>
      <c r="L563" s="7">
        <v>12</v>
      </c>
      <c r="M563" s="7" t="s">
        <v>495</v>
      </c>
      <c r="N563" s="7">
        <f t="shared" si="229"/>
        <v>1</v>
      </c>
      <c r="O563" s="7" t="s">
        <v>494</v>
      </c>
      <c r="P563" s="7">
        <f t="shared" si="247"/>
        <v>0</v>
      </c>
      <c r="Q563" s="7" t="s">
        <v>494</v>
      </c>
      <c r="R563" s="7">
        <f t="shared" si="248"/>
        <v>0</v>
      </c>
      <c r="S563" s="7" t="s">
        <v>501</v>
      </c>
      <c r="T563" s="7">
        <f t="shared" ref="T563:T583" si="252">IF(ISNUMBER(SEARCH("טוראי",S563)),1,2)</f>
        <v>1</v>
      </c>
      <c r="U563" s="7" t="s">
        <v>506</v>
      </c>
      <c r="V563" s="25">
        <v>53</v>
      </c>
      <c r="W563" s="25">
        <v>60</v>
      </c>
      <c r="X563" s="25">
        <v>27</v>
      </c>
      <c r="Y563" s="7">
        <f t="shared" si="238"/>
        <v>4</v>
      </c>
      <c r="Z563" s="7" t="s">
        <v>514</v>
      </c>
      <c r="AA563" s="7">
        <f t="shared" si="246"/>
        <v>6</v>
      </c>
      <c r="AB563" s="7">
        <v>3</v>
      </c>
      <c r="AC563" s="7">
        <v>4</v>
      </c>
      <c r="AD563" s="7">
        <v>0</v>
      </c>
      <c r="AE563" s="7">
        <v>0</v>
      </c>
      <c r="AF563" s="7">
        <v>0</v>
      </c>
      <c r="AG563" s="7">
        <v>0</v>
      </c>
      <c r="AH563" s="7">
        <v>0</v>
      </c>
      <c r="AI563" s="7">
        <v>0</v>
      </c>
      <c r="AJ563" s="7">
        <v>0</v>
      </c>
      <c r="AK563" s="7">
        <v>0</v>
      </c>
      <c r="AL563" s="7">
        <v>21</v>
      </c>
      <c r="AM563" s="7">
        <v>27</v>
      </c>
      <c r="AN563" s="7">
        <v>31</v>
      </c>
      <c r="AO563" s="7">
        <v>26</v>
      </c>
      <c r="AP563" s="7">
        <v>27</v>
      </c>
      <c r="AQ563" s="7">
        <v>24</v>
      </c>
      <c r="AR563" s="7">
        <v>36</v>
      </c>
      <c r="AS563" s="7">
        <v>0.875</v>
      </c>
      <c r="AT563" s="8">
        <v>29</v>
      </c>
      <c r="AU563" s="8">
        <v>33</v>
      </c>
      <c r="AV563" s="8">
        <v>0.64444444444444449</v>
      </c>
      <c r="AW563" s="8">
        <v>0.73333333333333328</v>
      </c>
      <c r="AX563" s="8">
        <v>0.68888888888888888</v>
      </c>
      <c r="AY563" s="8">
        <v>756.6</v>
      </c>
      <c r="AZ563" s="8">
        <v>781.66666666666663</v>
      </c>
      <c r="BA563" s="8">
        <v>767.74074074074076</v>
      </c>
      <c r="BB563" s="8">
        <v>737.20689655172418</v>
      </c>
      <c r="BC563" s="8">
        <v>634.30303030303025</v>
      </c>
      <c r="BD563" s="8">
        <v>682.43548387096769</v>
      </c>
      <c r="BE563" s="8">
        <v>708.31460674157302</v>
      </c>
      <c r="BF563" s="8">
        <v>19.393103448275838</v>
      </c>
      <c r="BG563" s="8">
        <v>147.36363636363637</v>
      </c>
      <c r="BH563" s="8">
        <v>85.305256869773075</v>
      </c>
      <c r="BM563" s="7">
        <v>0.9736842</v>
      </c>
      <c r="BN563" s="7">
        <v>0.9736842</v>
      </c>
      <c r="BO563" s="7">
        <v>0.9736842</v>
      </c>
      <c r="BP563" s="7">
        <v>476.04166666666703</v>
      </c>
      <c r="BQ563" s="7">
        <v>464.62857142857098</v>
      </c>
      <c r="BR563" s="7">
        <v>470.41549295774598</v>
      </c>
      <c r="BS563" s="7">
        <v>-11.4130952380953</v>
      </c>
      <c r="BT563" s="7">
        <v>6.8714403299049306E-2</v>
      </c>
      <c r="BU563" s="7">
        <v>6</v>
      </c>
      <c r="BV563" s="39">
        <v>39.984663536776232</v>
      </c>
      <c r="BW563" s="39">
        <v>29.402057541170773</v>
      </c>
      <c r="BX563" s="39">
        <v>45</v>
      </c>
      <c r="BY563" s="39">
        <v>-94.911121903836801</v>
      </c>
      <c r="BZ563" s="39">
        <v>68.833822535519374</v>
      </c>
      <c r="CA563" s="39">
        <v>29</v>
      </c>
      <c r="CB563">
        <v>0.60810810810810811</v>
      </c>
      <c r="CC563">
        <v>0.42128533236903865</v>
      </c>
      <c r="CD563" s="7">
        <v>0.875</v>
      </c>
      <c r="CE563" s="25">
        <v>433.22413793103448</v>
      </c>
      <c r="CF563" s="25">
        <v>495.04255319148939</v>
      </c>
      <c r="CG563" s="7">
        <v>0.98333333333333328</v>
      </c>
      <c r="CH563" s="7">
        <v>0.8</v>
      </c>
      <c r="CI563" s="7">
        <v>0.89166666666666672</v>
      </c>
      <c r="CJ563" s="8">
        <v>4</v>
      </c>
      <c r="CK563" s="8" t="s">
        <v>507</v>
      </c>
      <c r="CL563" s="8">
        <f t="shared" si="234"/>
        <v>2</v>
      </c>
      <c r="CM563" s="8" t="s">
        <v>634</v>
      </c>
      <c r="CN563" s="8">
        <v>0</v>
      </c>
      <c r="CO563" s="8" t="s">
        <v>634</v>
      </c>
      <c r="CP563" s="8">
        <v>0</v>
      </c>
      <c r="CQ563" s="7" t="s">
        <v>636</v>
      </c>
      <c r="CR563" s="7">
        <v>2</v>
      </c>
      <c r="CS563" s="7">
        <v>1</v>
      </c>
      <c r="CT563" s="7">
        <v>10</v>
      </c>
      <c r="CU563" s="8">
        <v>0</v>
      </c>
      <c r="CV563" s="8">
        <v>2</v>
      </c>
      <c r="CW563" s="7">
        <v>0</v>
      </c>
      <c r="CX563" s="7">
        <f t="shared" si="235"/>
        <v>0</v>
      </c>
      <c r="CY563" s="7">
        <f t="shared" si="236"/>
        <v>0</v>
      </c>
      <c r="CZ563" s="7">
        <v>0</v>
      </c>
      <c r="DA563" s="7">
        <v>0</v>
      </c>
      <c r="DB563" s="7">
        <v>0</v>
      </c>
      <c r="DC563" s="7">
        <v>0</v>
      </c>
      <c r="DD563" s="7">
        <v>0</v>
      </c>
      <c r="DE563" s="7">
        <v>0</v>
      </c>
      <c r="DF563" s="8">
        <v>27</v>
      </c>
      <c r="DG563" s="7">
        <v>38</v>
      </c>
      <c r="DH563" s="8">
        <v>1</v>
      </c>
      <c r="DI563" s="8">
        <v>25</v>
      </c>
      <c r="DJ563" s="8">
        <v>31</v>
      </c>
      <c r="DK563" s="8">
        <v>0.55555555555555558</v>
      </c>
      <c r="DL563" s="8">
        <f t="shared" si="249"/>
        <v>0.68888888888888888</v>
      </c>
      <c r="DM563" s="8">
        <f t="shared" si="250"/>
        <v>0.62222222222222223</v>
      </c>
      <c r="DN563" s="8">
        <v>784.26315789473688</v>
      </c>
      <c r="DO563" s="8">
        <v>819.07142857142856</v>
      </c>
      <c r="DP563" s="8">
        <v>799.030303030303</v>
      </c>
      <c r="DQ563" s="8">
        <v>726.04166666666663</v>
      </c>
      <c r="DR563" s="8">
        <v>795.5333333333333</v>
      </c>
      <c r="DS563" s="8">
        <v>764.64814814814815</v>
      </c>
      <c r="DT563" s="8">
        <v>777.68965517241384</v>
      </c>
      <c r="DU563" s="8">
        <f t="shared" si="251"/>
        <v>58.221491228070249</v>
      </c>
      <c r="DV563" s="8">
        <f t="shared" si="251"/>
        <v>23.538095238095252</v>
      </c>
      <c r="DW563" s="8">
        <f t="shared" si="251"/>
        <v>34.38215488215485</v>
      </c>
      <c r="EB563" s="7">
        <v>0.9736842</v>
      </c>
      <c r="EC563" s="7">
        <v>1</v>
      </c>
      <c r="ED563" s="7">
        <v>0.98684210000000006</v>
      </c>
      <c r="EE563" s="7">
        <v>520</v>
      </c>
      <c r="EF563" s="7">
        <v>519</v>
      </c>
      <c r="EG563" s="7">
        <v>519.49315068493104</v>
      </c>
      <c r="EH563" s="7">
        <v>-1</v>
      </c>
      <c r="EI563" s="7">
        <v>7.4384440194436102E-2</v>
      </c>
      <c r="EJ563" s="7">
        <v>3</v>
      </c>
      <c r="EK563">
        <v>58.270909090908965</v>
      </c>
      <c r="EL563">
        <v>31.502754700486413</v>
      </c>
      <c r="EM563">
        <v>44</v>
      </c>
      <c r="EN563">
        <v>-84.677142857142982</v>
      </c>
      <c r="EO563">
        <v>76.88823720445248</v>
      </c>
      <c r="EP563">
        <v>28</v>
      </c>
      <c r="EQ563">
        <v>0.61111111111111116</v>
      </c>
      <c r="ER563">
        <v>0.68815393534494407</v>
      </c>
      <c r="ES563" s="7">
        <v>0.91666666666666663</v>
      </c>
      <c r="ET563" s="25">
        <v>445.19298245614033</v>
      </c>
      <c r="EU563" s="25">
        <v>525.2641509433962</v>
      </c>
      <c r="EV563" s="7">
        <v>0.98333333333333328</v>
      </c>
      <c r="EW563" s="7">
        <v>0.91666666666666663</v>
      </c>
      <c r="EX563" s="7">
        <v>0.95</v>
      </c>
    </row>
    <row r="564" spans="1:154" x14ac:dyDescent="0.25">
      <c r="A564" s="5">
        <v>6045</v>
      </c>
      <c r="B564" s="7" t="s">
        <v>435</v>
      </c>
      <c r="C564" s="7" t="str">
        <f t="shared" si="242"/>
        <v>99</v>
      </c>
      <c r="D564" s="7">
        <f t="shared" si="243"/>
        <v>1999</v>
      </c>
      <c r="E564" s="7">
        <f t="shared" si="244"/>
        <v>1999</v>
      </c>
      <c r="F564" s="7">
        <f t="shared" si="245"/>
        <v>20</v>
      </c>
      <c r="G564" s="7" t="s">
        <v>447</v>
      </c>
      <c r="H564" s="7">
        <f t="shared" si="228"/>
        <v>1</v>
      </c>
      <c r="I564" s="7"/>
      <c r="J564" s="7" t="s">
        <v>470</v>
      </c>
      <c r="K564" s="7">
        <f t="shared" si="239"/>
        <v>1</v>
      </c>
      <c r="L564" s="7">
        <v>12</v>
      </c>
      <c r="M564" s="7" t="s">
        <v>495</v>
      </c>
      <c r="N564" s="7">
        <f t="shared" si="229"/>
        <v>1</v>
      </c>
      <c r="O564" s="7" t="s">
        <v>494</v>
      </c>
      <c r="P564" s="7">
        <f t="shared" si="247"/>
        <v>0</v>
      </c>
      <c r="Q564" s="7" t="s">
        <v>494</v>
      </c>
      <c r="R564" s="7">
        <f t="shared" si="248"/>
        <v>0</v>
      </c>
      <c r="S564" s="7" t="s">
        <v>501</v>
      </c>
      <c r="T564" s="7">
        <f t="shared" si="252"/>
        <v>1</v>
      </c>
      <c r="U564" s="7" t="s">
        <v>504</v>
      </c>
      <c r="V564" s="25">
        <v>54</v>
      </c>
      <c r="W564" s="25">
        <v>70</v>
      </c>
      <c r="X564" s="25">
        <v>26</v>
      </c>
      <c r="Y564" s="7">
        <f t="shared" si="238"/>
        <v>3</v>
      </c>
      <c r="Z564" s="7" t="s">
        <v>513</v>
      </c>
      <c r="AA564" s="7">
        <f t="shared" si="246"/>
        <v>5</v>
      </c>
      <c r="AB564" s="7">
        <v>4</v>
      </c>
      <c r="AC564" s="7">
        <v>2</v>
      </c>
      <c r="AD564" s="7">
        <v>0</v>
      </c>
      <c r="AE564" s="7">
        <v>10</v>
      </c>
      <c r="AF564" s="7">
        <v>2</v>
      </c>
      <c r="AG564" s="7">
        <v>2</v>
      </c>
      <c r="AH564" s="7">
        <v>3</v>
      </c>
      <c r="AI564" s="7">
        <v>3</v>
      </c>
      <c r="AJ564" s="7">
        <v>2</v>
      </c>
      <c r="AK564" s="7">
        <v>0</v>
      </c>
      <c r="AL564" s="7">
        <v>15</v>
      </c>
      <c r="AM564" s="7">
        <v>29</v>
      </c>
      <c r="AN564" s="7">
        <v>29</v>
      </c>
      <c r="AO564" s="7">
        <v>34</v>
      </c>
      <c r="AP564" s="7">
        <v>30</v>
      </c>
      <c r="AQ564" s="7">
        <v>18</v>
      </c>
      <c r="AR564" s="7">
        <v>40</v>
      </c>
      <c r="AS564" s="7">
        <v>1</v>
      </c>
      <c r="AT564" s="8">
        <v>21</v>
      </c>
      <c r="AU564" s="8">
        <v>26</v>
      </c>
      <c r="AV564" s="8">
        <v>0.46666666666666667</v>
      </c>
      <c r="AW564" s="8">
        <v>0.57777777777777772</v>
      </c>
      <c r="AX564" s="8">
        <v>0.52222222222222225</v>
      </c>
      <c r="AY564" s="8">
        <v>677.13636363636363</v>
      </c>
      <c r="AZ564" s="8">
        <v>701.84210526315792</v>
      </c>
      <c r="BA564" s="8">
        <v>688.58536585365857</v>
      </c>
      <c r="BB564" s="8">
        <v>799.45</v>
      </c>
      <c r="BC564" s="8">
        <v>737.92</v>
      </c>
      <c r="BD564" s="8">
        <v>765.26666666666665</v>
      </c>
      <c r="BE564" s="8">
        <v>728.70930232558135</v>
      </c>
      <c r="BF564" s="8">
        <v>-122.31363636363642</v>
      </c>
      <c r="BG564" s="8">
        <v>-36.07789473684204</v>
      </c>
      <c r="BH564" s="8">
        <v>-76.681300813008079</v>
      </c>
      <c r="BM564" s="7">
        <v>0.98684210000000006</v>
      </c>
      <c r="BN564" s="7">
        <v>0.96052630000000006</v>
      </c>
      <c r="BO564" s="7">
        <v>0.9736842</v>
      </c>
      <c r="BP564" s="7">
        <v>605.79452054794501</v>
      </c>
      <c r="BQ564" s="7">
        <v>567.22535211267598</v>
      </c>
      <c r="BR564" s="7">
        <v>586.77777777777806</v>
      </c>
      <c r="BS564" s="7">
        <v>-38.569168435269098</v>
      </c>
      <c r="BT564" s="7">
        <v>8.9151243560033996E-2</v>
      </c>
      <c r="BU564" s="7">
        <v>5</v>
      </c>
      <c r="BV564" s="39">
        <v>75.777402402402373</v>
      </c>
      <c r="BW564" s="39">
        <v>55.913360401955941</v>
      </c>
      <c r="BX564" s="39">
        <v>37</v>
      </c>
      <c r="BY564" s="39">
        <v>-145.87500000000011</v>
      </c>
      <c r="BZ564" s="39">
        <v>102.78271384543247</v>
      </c>
      <c r="CA564" s="39">
        <v>36</v>
      </c>
      <c r="CB564">
        <v>0.50684931506849318</v>
      </c>
      <c r="CC564">
        <v>0.5194680541724237</v>
      </c>
      <c r="CD564" s="7">
        <v>0.82499999999999996</v>
      </c>
      <c r="CE564" s="25">
        <v>414.65384615384613</v>
      </c>
      <c r="CF564" s="25">
        <v>465.19148936170211</v>
      </c>
      <c r="CG564" s="7">
        <v>0.8833333333333333</v>
      </c>
      <c r="CH564" s="7">
        <v>0.81666666666666665</v>
      </c>
      <c r="CI564" s="7">
        <v>0.85</v>
      </c>
      <c r="CJ564" s="8">
        <v>3</v>
      </c>
      <c r="CK564" s="8" t="s">
        <v>507</v>
      </c>
      <c r="CL564" s="8">
        <f t="shared" si="234"/>
        <v>2</v>
      </c>
      <c r="CM564" s="8" t="s">
        <v>639</v>
      </c>
      <c r="CN564" s="8">
        <v>1</v>
      </c>
      <c r="CO564" s="8" t="s">
        <v>639</v>
      </c>
      <c r="CP564" s="8">
        <v>1</v>
      </c>
      <c r="CQ564" s="7" t="s">
        <v>637</v>
      </c>
      <c r="CR564" s="7">
        <v>1</v>
      </c>
      <c r="CS564" s="7">
        <v>6</v>
      </c>
      <c r="CT564" s="7">
        <v>4</v>
      </c>
      <c r="CU564" s="8">
        <v>1</v>
      </c>
      <c r="CV564" s="8">
        <v>3</v>
      </c>
      <c r="CW564" s="7">
        <v>11</v>
      </c>
      <c r="CX564" s="7">
        <f t="shared" si="235"/>
        <v>0</v>
      </c>
      <c r="CY564" s="7">
        <f t="shared" si="236"/>
        <v>0</v>
      </c>
      <c r="CZ564" s="7">
        <v>0</v>
      </c>
      <c r="DA564" s="7">
        <v>0</v>
      </c>
      <c r="DB564" s="7">
        <v>4</v>
      </c>
      <c r="DC564" s="7">
        <v>7</v>
      </c>
      <c r="DD564" s="7">
        <v>0</v>
      </c>
      <c r="DE564" s="7">
        <v>21</v>
      </c>
      <c r="DF564" s="8">
        <v>21</v>
      </c>
      <c r="DG564" s="7">
        <v>37</v>
      </c>
      <c r="DH564" s="8">
        <v>0.875</v>
      </c>
      <c r="DI564" s="8">
        <v>17</v>
      </c>
      <c r="DJ564" s="8">
        <v>28</v>
      </c>
      <c r="DK564" s="8">
        <v>0.37777777777777777</v>
      </c>
      <c r="DL564" s="8">
        <f t="shared" si="249"/>
        <v>0.62222222222222223</v>
      </c>
      <c r="DM564" s="8">
        <f t="shared" si="250"/>
        <v>0.5</v>
      </c>
      <c r="DN564" s="8">
        <v>409.03846153846155</v>
      </c>
      <c r="DO564" s="8">
        <v>422.35294117647061</v>
      </c>
      <c r="DP564" s="8">
        <v>414.30232558139534</v>
      </c>
      <c r="DQ564" s="8">
        <v>513.4375</v>
      </c>
      <c r="DR564" s="8">
        <v>485.28571428571428</v>
      </c>
      <c r="DS564" s="8">
        <v>495.52272727272725</v>
      </c>
      <c r="DT564" s="8">
        <v>455.37931034482756</v>
      </c>
      <c r="DU564" s="8">
        <f t="shared" si="251"/>
        <v>-104.39903846153845</v>
      </c>
      <c r="DV564" s="8">
        <f t="shared" si="251"/>
        <v>-62.932773109243669</v>
      </c>
      <c r="DW564" s="8">
        <f t="shared" si="251"/>
        <v>-81.220401691331915</v>
      </c>
      <c r="EB564" s="41">
        <v>0.65789470000000005</v>
      </c>
      <c r="EC564" s="41">
        <v>0.73684210000000006</v>
      </c>
      <c r="ED564" s="41">
        <v>0.6973684</v>
      </c>
      <c r="EE564" s="41">
        <v>443.857142857143</v>
      </c>
      <c r="EF564" s="41">
        <v>426.65454545454497</v>
      </c>
      <c r="EG564" s="41">
        <v>434.75961538461502</v>
      </c>
      <c r="EH564" s="41">
        <v>-17.202597402597402</v>
      </c>
      <c r="EI564" s="41">
        <v>0.111540096348337</v>
      </c>
      <c r="EJ564" s="41">
        <v>31</v>
      </c>
      <c r="EK564">
        <v>72.328571428571493</v>
      </c>
      <c r="EL564">
        <v>52.539770650431961</v>
      </c>
      <c r="EM564">
        <v>20</v>
      </c>
      <c r="EN564">
        <v>-62.954761904761838</v>
      </c>
      <c r="EO564">
        <v>42.195958205601819</v>
      </c>
      <c r="EP564">
        <v>30</v>
      </c>
      <c r="EQ564">
        <v>0.4</v>
      </c>
      <c r="ER564">
        <v>1.148897545478615</v>
      </c>
      <c r="ES564" s="7">
        <v>0.77500000000000002</v>
      </c>
      <c r="ET564" s="25">
        <v>371.06</v>
      </c>
      <c r="EU564" s="25">
        <v>394.09302325581393</v>
      </c>
      <c r="EV564" s="7">
        <v>0.85</v>
      </c>
      <c r="EW564" s="7">
        <v>0.73333333333333328</v>
      </c>
      <c r="EX564" s="7">
        <v>0.79166666666666663</v>
      </c>
    </row>
    <row r="565" spans="1:154" x14ac:dyDescent="0.25">
      <c r="A565" s="5">
        <v>6046</v>
      </c>
      <c r="B565" s="7" t="s">
        <v>433</v>
      </c>
      <c r="C565" s="7" t="str">
        <f t="shared" si="242"/>
        <v>00</v>
      </c>
      <c r="D565" s="7">
        <f t="shared" si="243"/>
        <v>1900</v>
      </c>
      <c r="E565" s="7">
        <f t="shared" si="244"/>
        <v>2000</v>
      </c>
      <c r="F565" s="7">
        <f t="shared" si="245"/>
        <v>19</v>
      </c>
      <c r="G565" s="7" t="s">
        <v>447</v>
      </c>
      <c r="H565" s="7">
        <f t="shared" si="228"/>
        <v>1</v>
      </c>
      <c r="I565" s="7"/>
      <c r="J565" s="7" t="s">
        <v>470</v>
      </c>
      <c r="K565" s="7">
        <f t="shared" si="239"/>
        <v>1</v>
      </c>
      <c r="L565" s="7">
        <v>12</v>
      </c>
      <c r="M565" s="7" t="s">
        <v>495</v>
      </c>
      <c r="N565" s="7">
        <f t="shared" si="229"/>
        <v>1</v>
      </c>
      <c r="O565" s="7" t="s">
        <v>494</v>
      </c>
      <c r="P565" s="7">
        <f t="shared" si="247"/>
        <v>0</v>
      </c>
      <c r="Q565" s="7" t="s">
        <v>494</v>
      </c>
      <c r="R565" s="7">
        <f t="shared" si="248"/>
        <v>0</v>
      </c>
      <c r="S565" s="7" t="s">
        <v>501</v>
      </c>
      <c r="T565" s="7">
        <f t="shared" si="252"/>
        <v>1</v>
      </c>
      <c r="U565" s="7" t="s">
        <v>506</v>
      </c>
      <c r="V565" s="25">
        <v>51</v>
      </c>
      <c r="W565" s="25">
        <v>50</v>
      </c>
      <c r="X565" s="25">
        <v>23</v>
      </c>
      <c r="Y565" s="7">
        <f t="shared" si="238"/>
        <v>4</v>
      </c>
      <c r="Z565" s="7" t="s">
        <v>514</v>
      </c>
      <c r="AA565" s="7">
        <f t="shared" si="246"/>
        <v>6</v>
      </c>
      <c r="AB565" s="7">
        <v>4</v>
      </c>
      <c r="AC565" s="7">
        <v>4</v>
      </c>
      <c r="AD565" s="7">
        <v>0</v>
      </c>
      <c r="AE565" s="7">
        <v>10</v>
      </c>
      <c r="AF565" s="7">
        <v>0</v>
      </c>
      <c r="AG565" s="7">
        <v>0</v>
      </c>
      <c r="AH565" s="7">
        <v>1</v>
      </c>
      <c r="AI565" s="7">
        <v>9</v>
      </c>
      <c r="AJ565" s="7">
        <v>0</v>
      </c>
      <c r="AK565" s="7">
        <v>3</v>
      </c>
      <c r="AL565" s="7">
        <v>28</v>
      </c>
      <c r="AM565" s="7">
        <v>29</v>
      </c>
      <c r="AN565" s="7">
        <v>28</v>
      </c>
      <c r="AO565" s="7">
        <v>36</v>
      </c>
      <c r="AP565" s="7">
        <v>37</v>
      </c>
      <c r="AQ565" s="7">
        <v>17</v>
      </c>
      <c r="AR565" s="7">
        <v>34</v>
      </c>
      <c r="AS565" s="7">
        <v>0.91666666666666663</v>
      </c>
      <c r="AT565" s="8">
        <v>22</v>
      </c>
      <c r="AU565" s="8">
        <v>23</v>
      </c>
      <c r="AV565" s="8">
        <v>0.48888888888888887</v>
      </c>
      <c r="AW565" s="8">
        <v>0.51111111111111107</v>
      </c>
      <c r="AX565" s="8">
        <v>0.5</v>
      </c>
      <c r="AY565" s="8">
        <v>516.52173913043475</v>
      </c>
      <c r="AZ565" s="8">
        <v>598.04761904761904</v>
      </c>
      <c r="BA565" s="8">
        <v>555.43181818181813</v>
      </c>
      <c r="BB565" s="8">
        <v>655.9545454545455</v>
      </c>
      <c r="BC565" s="8">
        <v>572.04347826086962</v>
      </c>
      <c r="BD565" s="8">
        <v>613.06666666666672</v>
      </c>
      <c r="BE565" s="8">
        <v>584.57303370786519</v>
      </c>
      <c r="BF565" s="8">
        <v>-139.43280632411074</v>
      </c>
      <c r="BG565" s="8">
        <v>26.004140786749417</v>
      </c>
      <c r="BH565" s="8">
        <v>-57.63484848484859</v>
      </c>
      <c r="BM565" s="7">
        <v>0.96052630000000006</v>
      </c>
      <c r="BN565" s="7">
        <v>0.96052630000000006</v>
      </c>
      <c r="BO565" s="7">
        <v>0.96052630000000006</v>
      </c>
      <c r="BP565" s="7">
        <v>438.125</v>
      </c>
      <c r="BQ565" s="7">
        <v>445.66197183098598</v>
      </c>
      <c r="BR565" s="7">
        <v>441.86713286713302</v>
      </c>
      <c r="BS565" s="7">
        <v>7.5369718309859204</v>
      </c>
      <c r="BT565" s="7">
        <v>7.2137833354983694E-2</v>
      </c>
      <c r="BU565" s="7">
        <v>5</v>
      </c>
      <c r="BV565" s="39">
        <v>38.455555555555584</v>
      </c>
      <c r="BW565" s="39">
        <v>29.72869919043811</v>
      </c>
      <c r="BX565" s="39">
        <v>45</v>
      </c>
      <c r="BY565" s="39">
        <v>-31.388888888888864</v>
      </c>
      <c r="BZ565" s="39">
        <v>25.422843815244608</v>
      </c>
      <c r="CA565" s="39">
        <v>27</v>
      </c>
      <c r="CB565">
        <v>0.625</v>
      </c>
      <c r="CC565">
        <v>1.2251327433628336</v>
      </c>
      <c r="CD565" s="7">
        <v>0.93333333333333335</v>
      </c>
      <c r="CE565" s="25">
        <v>403.5344827586207</v>
      </c>
      <c r="CF565" s="25">
        <v>507.57407407407408</v>
      </c>
      <c r="CG565" s="7">
        <v>1</v>
      </c>
      <c r="CH565" s="7">
        <v>0.91666666666666663</v>
      </c>
      <c r="CI565" s="7">
        <v>0.95833333333333337</v>
      </c>
      <c r="CJ565" s="8">
        <v>3</v>
      </c>
      <c r="CK565" s="8" t="s">
        <v>507</v>
      </c>
      <c r="CL565" s="8">
        <f t="shared" si="234"/>
        <v>2</v>
      </c>
      <c r="CM565" s="8" t="s">
        <v>639</v>
      </c>
      <c r="CN565" s="8">
        <v>1</v>
      </c>
      <c r="CO565" s="8" t="s">
        <v>634</v>
      </c>
      <c r="CP565" s="8">
        <v>0</v>
      </c>
      <c r="CQ565" s="7" t="s">
        <v>636</v>
      </c>
      <c r="CR565" s="7">
        <v>2</v>
      </c>
      <c r="CS565" s="7">
        <v>4</v>
      </c>
      <c r="CT565" s="7">
        <v>2</v>
      </c>
      <c r="CU565" s="8">
        <v>0</v>
      </c>
      <c r="CV565" s="8">
        <v>4</v>
      </c>
      <c r="CW565" s="7">
        <v>3</v>
      </c>
      <c r="CX565" s="7">
        <f t="shared" si="235"/>
        <v>0</v>
      </c>
      <c r="CY565" s="7">
        <f t="shared" si="236"/>
        <v>0</v>
      </c>
      <c r="CZ565" s="7">
        <v>0</v>
      </c>
      <c r="DA565" s="7">
        <v>0</v>
      </c>
      <c r="DB565" s="7">
        <v>0</v>
      </c>
      <c r="DC565" s="7">
        <v>3</v>
      </c>
      <c r="DD565" s="7">
        <v>0</v>
      </c>
      <c r="DE565" s="7">
        <v>23</v>
      </c>
      <c r="DF565" s="8">
        <v>28</v>
      </c>
      <c r="DG565" s="7">
        <v>35</v>
      </c>
      <c r="DH565" s="8">
        <v>0.91666666666666663</v>
      </c>
      <c r="DI565" s="8">
        <v>16</v>
      </c>
      <c r="DJ565" s="8">
        <v>31</v>
      </c>
      <c r="DK565" s="8">
        <v>0.35555555555555557</v>
      </c>
      <c r="DL565" s="8">
        <f t="shared" si="249"/>
        <v>0.68888888888888888</v>
      </c>
      <c r="DM565" s="8">
        <f t="shared" si="250"/>
        <v>0.52222222222222225</v>
      </c>
      <c r="DN565" s="8">
        <v>471.93103448275861</v>
      </c>
      <c r="DO565" s="8">
        <v>528.42857142857144</v>
      </c>
      <c r="DP565" s="8">
        <v>490.32558139534882</v>
      </c>
      <c r="DQ565" s="8">
        <v>510.6</v>
      </c>
      <c r="DR565" s="8">
        <v>479.23333333333335</v>
      </c>
      <c r="DS565" s="8">
        <v>489.68888888888887</v>
      </c>
      <c r="DT565" s="8">
        <v>490</v>
      </c>
      <c r="DU565" s="8">
        <f t="shared" si="251"/>
        <v>-38.668965517241418</v>
      </c>
      <c r="DV565" s="8">
        <f t="shared" si="251"/>
        <v>49.195238095238096</v>
      </c>
      <c r="DW565" s="8">
        <f t="shared" si="251"/>
        <v>0.63669250645995135</v>
      </c>
      <c r="EB565" s="7">
        <v>0.93421050000000005</v>
      </c>
      <c r="EC565" s="7">
        <v>0.9473684</v>
      </c>
      <c r="ED565" s="7">
        <v>0.94078949999999995</v>
      </c>
      <c r="EE565" s="7">
        <v>421.02898550724598</v>
      </c>
      <c r="EF565" s="7">
        <v>430.642857142857</v>
      </c>
      <c r="EG565" s="7">
        <v>425.87050359712202</v>
      </c>
      <c r="EH565" s="7">
        <v>9.6138716356107903</v>
      </c>
      <c r="EI565" s="7">
        <v>6.6929295676084494E-2</v>
      </c>
      <c r="EJ565" s="7">
        <v>8</v>
      </c>
      <c r="EK565">
        <v>42.928571428571416</v>
      </c>
      <c r="EL565">
        <v>28.175712028258008</v>
      </c>
      <c r="EM565">
        <v>42</v>
      </c>
      <c r="EN565">
        <v>-42.208994708994709</v>
      </c>
      <c r="EO565">
        <v>38.775425306265227</v>
      </c>
      <c r="EP565">
        <v>27</v>
      </c>
      <c r="EQ565">
        <v>0.60869565217391308</v>
      </c>
      <c r="ER565">
        <v>1.0170479473519269</v>
      </c>
      <c r="ES565" s="7">
        <v>0.82499999999999996</v>
      </c>
      <c r="ET565" s="25">
        <v>368.07142857142856</v>
      </c>
      <c r="EU565" s="25">
        <v>458.25581395348837</v>
      </c>
      <c r="EV565" s="7">
        <v>0.98333333333333328</v>
      </c>
      <c r="EW565" s="7">
        <v>0.73333333333333328</v>
      </c>
      <c r="EX565" s="7">
        <v>0.85833333333333328</v>
      </c>
    </row>
    <row r="566" spans="1:154" x14ac:dyDescent="0.25">
      <c r="A566" s="5">
        <v>6047</v>
      </c>
      <c r="B566" s="7" t="s">
        <v>436</v>
      </c>
      <c r="C566" s="7" t="str">
        <f t="shared" si="242"/>
        <v>00</v>
      </c>
      <c r="D566" s="7">
        <f t="shared" si="243"/>
        <v>1900</v>
      </c>
      <c r="E566" s="7">
        <f t="shared" si="244"/>
        <v>2000</v>
      </c>
      <c r="F566" s="7">
        <f t="shared" si="245"/>
        <v>19</v>
      </c>
      <c r="G566" s="7" t="s">
        <v>447</v>
      </c>
      <c r="H566" s="7">
        <f t="shared" si="228"/>
        <v>1</v>
      </c>
      <c r="I566" s="7"/>
      <c r="J566" s="7" t="s">
        <v>470</v>
      </c>
      <c r="K566" s="7">
        <f t="shared" si="239"/>
        <v>1</v>
      </c>
      <c r="L566" s="7">
        <v>12</v>
      </c>
      <c r="M566" s="7" t="s">
        <v>495</v>
      </c>
      <c r="N566" s="7">
        <f t="shared" si="229"/>
        <v>1</v>
      </c>
      <c r="O566" s="7" t="s">
        <v>494</v>
      </c>
      <c r="P566" s="7">
        <f t="shared" si="247"/>
        <v>0</v>
      </c>
      <c r="Q566" s="7" t="s">
        <v>494</v>
      </c>
      <c r="R566" s="7">
        <f t="shared" si="248"/>
        <v>0</v>
      </c>
      <c r="S566" s="7" t="s">
        <v>501</v>
      </c>
      <c r="T566" s="7">
        <f t="shared" si="252"/>
        <v>1</v>
      </c>
      <c r="U566" s="7" t="s">
        <v>507</v>
      </c>
      <c r="V566" s="25">
        <v>56</v>
      </c>
      <c r="W566" s="25">
        <v>70</v>
      </c>
      <c r="X566" s="25">
        <v>40</v>
      </c>
      <c r="Y566" s="7">
        <f t="shared" si="238"/>
        <v>2</v>
      </c>
      <c r="Z566" s="7" t="s">
        <v>513</v>
      </c>
      <c r="AA566" s="7">
        <f t="shared" si="246"/>
        <v>5</v>
      </c>
      <c r="AB566" s="7">
        <v>6</v>
      </c>
      <c r="AC566" s="7">
        <v>2</v>
      </c>
      <c r="AD566" s="7">
        <v>1</v>
      </c>
      <c r="AE566" s="7">
        <v>30</v>
      </c>
      <c r="AF566" s="7">
        <v>3</v>
      </c>
      <c r="AG566" s="7">
        <v>3</v>
      </c>
      <c r="AH566" s="7">
        <v>19</v>
      </c>
      <c r="AI566" s="7">
        <v>5</v>
      </c>
      <c r="AJ566" s="7">
        <v>2</v>
      </c>
      <c r="AK566" s="7">
        <v>1</v>
      </c>
      <c r="AL566" s="7">
        <v>34</v>
      </c>
      <c r="AM566" s="7">
        <v>27</v>
      </c>
      <c r="AN566" s="7">
        <v>24</v>
      </c>
      <c r="AO566" s="7">
        <v>38</v>
      </c>
      <c r="AP566" s="7">
        <v>33</v>
      </c>
      <c r="AQ566" s="7">
        <v>22</v>
      </c>
      <c r="AR566" s="7">
        <v>33</v>
      </c>
      <c r="AS566" s="7">
        <v>1</v>
      </c>
      <c r="AT566" s="8">
        <v>20</v>
      </c>
      <c r="AU566" s="8">
        <v>23</v>
      </c>
      <c r="AV566" s="8">
        <v>0.44444444444444442</v>
      </c>
      <c r="AW566" s="8">
        <v>0.51111111111111107</v>
      </c>
      <c r="AX566" s="8">
        <v>0.4777777777777778</v>
      </c>
      <c r="AY566" s="8">
        <v>734.28</v>
      </c>
      <c r="AZ566" s="8">
        <v>745.4545454545455</v>
      </c>
      <c r="BA566" s="8">
        <v>739.51063829787233</v>
      </c>
      <c r="BB566" s="8">
        <v>621.54999999999995</v>
      </c>
      <c r="BC566" s="8">
        <v>614.13636363636363</v>
      </c>
      <c r="BD566" s="8">
        <v>617.66666666666663</v>
      </c>
      <c r="BE566" s="8">
        <v>682.01123595505624</v>
      </c>
      <c r="BF566" s="8">
        <v>112.73000000000002</v>
      </c>
      <c r="BG566" s="8">
        <v>131.31818181818187</v>
      </c>
      <c r="BH566" s="8">
        <v>121.8439716312057</v>
      </c>
      <c r="BM566" s="7">
        <v>0.9736842</v>
      </c>
      <c r="BN566" s="7">
        <v>0.98684210000000006</v>
      </c>
      <c r="BO566" s="7">
        <v>0.9802632</v>
      </c>
      <c r="BP566" s="7">
        <v>453.83333333333297</v>
      </c>
      <c r="BQ566" s="7">
        <v>457.23287671232902</v>
      </c>
      <c r="BR566" s="7">
        <v>455.54482758620702</v>
      </c>
      <c r="BS566" s="7">
        <v>3.3995433789954701</v>
      </c>
      <c r="BT566" s="7">
        <v>7.0589593852895399E-2</v>
      </c>
      <c r="BU566" s="7">
        <v>4</v>
      </c>
      <c r="BV566" s="39">
        <v>43.208108108108128</v>
      </c>
      <c r="BW566" s="39">
        <v>26.833561075638087</v>
      </c>
      <c r="BX566" s="39">
        <v>40</v>
      </c>
      <c r="BY566" s="39">
        <v>-41.467649467649451</v>
      </c>
      <c r="BZ566" s="39">
        <v>35.266973393032565</v>
      </c>
      <c r="CA566" s="39">
        <v>33</v>
      </c>
      <c r="CB566">
        <v>0.54794520547945202</v>
      </c>
      <c r="CC566">
        <v>1.0419714804866496</v>
      </c>
      <c r="CD566" s="7">
        <v>0.95833333333333337</v>
      </c>
      <c r="CE566" s="25">
        <v>359.5344827586207</v>
      </c>
      <c r="CF566" s="25">
        <v>452.45614035087721</v>
      </c>
      <c r="CG566" s="7">
        <v>1</v>
      </c>
      <c r="CH566" s="7">
        <v>0.95</v>
      </c>
      <c r="CI566" s="7">
        <v>0.97499999999999998</v>
      </c>
      <c r="CJ566" s="8">
        <v>3</v>
      </c>
      <c r="CK566" s="8" t="s">
        <v>504</v>
      </c>
      <c r="CL566" s="8">
        <f t="shared" si="234"/>
        <v>3</v>
      </c>
      <c r="CM566" s="8" t="s">
        <v>639</v>
      </c>
      <c r="CN566" s="8">
        <v>1</v>
      </c>
      <c r="CO566" s="8" t="s">
        <v>639</v>
      </c>
      <c r="CP566" s="8">
        <v>1</v>
      </c>
      <c r="CQ566" s="7" t="s">
        <v>637</v>
      </c>
      <c r="CR566" s="7">
        <v>1</v>
      </c>
      <c r="CS566" s="7">
        <v>10</v>
      </c>
      <c r="CT566" s="7">
        <v>2</v>
      </c>
      <c r="CU566" s="8">
        <v>0</v>
      </c>
      <c r="CV566" s="8">
        <v>5</v>
      </c>
      <c r="CW566" s="7">
        <v>9</v>
      </c>
      <c r="CX566" s="7">
        <f t="shared" si="235"/>
        <v>0</v>
      </c>
      <c r="CY566" s="7">
        <f t="shared" si="236"/>
        <v>0</v>
      </c>
      <c r="CZ566" s="7">
        <v>0</v>
      </c>
      <c r="DA566" s="7">
        <v>0</v>
      </c>
      <c r="DB566" s="7">
        <v>2</v>
      </c>
      <c r="DC566" s="7">
        <v>7</v>
      </c>
      <c r="DD566" s="7">
        <v>0</v>
      </c>
      <c r="DE566" s="7">
        <v>36</v>
      </c>
      <c r="DF566" s="8">
        <v>16</v>
      </c>
      <c r="DG566" s="7">
        <v>35</v>
      </c>
      <c r="DH566" s="8">
        <v>1</v>
      </c>
      <c r="DI566" s="8">
        <v>19</v>
      </c>
      <c r="DJ566" s="8">
        <v>22</v>
      </c>
      <c r="DK566" s="8">
        <v>0.42222222222222222</v>
      </c>
      <c r="DL566" s="8">
        <f t="shared" si="249"/>
        <v>0.48888888888888887</v>
      </c>
      <c r="DM566" s="8">
        <f t="shared" si="250"/>
        <v>0.45555555555555555</v>
      </c>
      <c r="DN566" s="8">
        <v>678.03846153846155</v>
      </c>
      <c r="DO566" s="8">
        <v>689.71428571428567</v>
      </c>
      <c r="DP566" s="8">
        <v>683.25531914893622</v>
      </c>
      <c r="DQ566" s="8">
        <v>662.55555555555554</v>
      </c>
      <c r="DR566" s="8">
        <v>642.68181818181813</v>
      </c>
      <c r="DS566" s="8">
        <v>651.625</v>
      </c>
      <c r="DT566" s="8">
        <v>668.71264367816093</v>
      </c>
      <c r="DU566" s="8">
        <f t="shared" si="251"/>
        <v>15.482905982906004</v>
      </c>
      <c r="DV566" s="8">
        <f t="shared" si="251"/>
        <v>47.032467532467535</v>
      </c>
      <c r="DW566" s="8">
        <f t="shared" si="251"/>
        <v>31.630319148936223</v>
      </c>
      <c r="EB566" s="7">
        <v>0.9736842</v>
      </c>
      <c r="EC566" s="7">
        <v>1</v>
      </c>
      <c r="ED566" s="7">
        <v>0.98684210000000006</v>
      </c>
      <c r="EE566" s="7">
        <v>463.73972602739701</v>
      </c>
      <c r="EF566" s="7">
        <v>454.48</v>
      </c>
      <c r="EG566" s="7">
        <v>459.04729729729701</v>
      </c>
      <c r="EH566" s="7">
        <v>-9.2597260273972193</v>
      </c>
      <c r="EI566" s="7">
        <v>2.4438410753900301E-2</v>
      </c>
      <c r="EJ566" s="7">
        <v>2</v>
      </c>
      <c r="EK566">
        <v>37.446666666666687</v>
      </c>
      <c r="EL566">
        <v>26.646429821314186</v>
      </c>
      <c r="EM566">
        <v>30</v>
      </c>
      <c r="EN566">
        <v>-41.845581395348816</v>
      </c>
      <c r="EO566">
        <v>38.995957411370497</v>
      </c>
      <c r="EP566">
        <v>43</v>
      </c>
      <c r="EQ566">
        <v>0.41095890410958902</v>
      </c>
      <c r="ER566">
        <v>0.89487743790384822</v>
      </c>
      <c r="ES566" s="7">
        <v>0.97499999999999998</v>
      </c>
      <c r="ET566" s="25">
        <v>405.15254237288133</v>
      </c>
      <c r="EU566" s="25">
        <v>493.74137931034483</v>
      </c>
      <c r="EV566" s="7">
        <v>1</v>
      </c>
      <c r="EW566" s="7">
        <v>0.98333333333333328</v>
      </c>
      <c r="EX566" s="7">
        <v>0.9916666666666667</v>
      </c>
    </row>
    <row r="567" spans="1:154" x14ac:dyDescent="0.25">
      <c r="A567" s="5">
        <v>6048</v>
      </c>
      <c r="B567" s="7" t="s">
        <v>87</v>
      </c>
      <c r="C567" s="7" t="str">
        <f t="shared" si="242"/>
        <v>99</v>
      </c>
      <c r="D567" s="7">
        <f t="shared" si="243"/>
        <v>1999</v>
      </c>
      <c r="E567" s="7">
        <f t="shared" si="244"/>
        <v>1999</v>
      </c>
      <c r="F567" s="7">
        <f t="shared" si="245"/>
        <v>20</v>
      </c>
      <c r="G567" s="7" t="s">
        <v>447</v>
      </c>
      <c r="H567" s="7">
        <f t="shared" ref="H567:H583" si="253">IF(G567="ישראל",1,0)</f>
        <v>1</v>
      </c>
      <c r="I567" s="7"/>
      <c r="J567" s="7" t="s">
        <v>470</v>
      </c>
      <c r="K567" s="7">
        <f t="shared" si="239"/>
        <v>1</v>
      </c>
      <c r="L567" s="7">
        <v>12</v>
      </c>
      <c r="M567" s="7" t="s">
        <v>495</v>
      </c>
      <c r="N567" s="7">
        <f t="shared" si="229"/>
        <v>1</v>
      </c>
      <c r="O567" s="7" t="s">
        <v>494</v>
      </c>
      <c r="P567" s="7">
        <f t="shared" si="247"/>
        <v>0</v>
      </c>
      <c r="Q567" s="7" t="s">
        <v>495</v>
      </c>
      <c r="R567" s="7">
        <f t="shared" si="248"/>
        <v>1</v>
      </c>
      <c r="S567" s="7" t="s">
        <v>501</v>
      </c>
      <c r="T567" s="7">
        <f t="shared" si="252"/>
        <v>1</v>
      </c>
      <c r="U567" s="7" t="s">
        <v>507</v>
      </c>
      <c r="V567" s="25">
        <v>49</v>
      </c>
      <c r="W567" s="25">
        <v>20</v>
      </c>
      <c r="X567" s="25">
        <v>31</v>
      </c>
      <c r="Y567" s="7">
        <f t="shared" si="238"/>
        <v>2</v>
      </c>
      <c r="Z567" s="7" t="s">
        <v>515</v>
      </c>
      <c r="AA567" s="7">
        <f t="shared" si="246"/>
        <v>3</v>
      </c>
      <c r="AB567" s="7">
        <v>9</v>
      </c>
      <c r="AC567" s="7">
        <v>0</v>
      </c>
      <c r="AD567" s="7">
        <v>9</v>
      </c>
      <c r="AE567" s="7">
        <v>0</v>
      </c>
      <c r="AF567" s="7">
        <v>0</v>
      </c>
      <c r="AG567" s="7">
        <v>0</v>
      </c>
      <c r="AH567" s="7">
        <v>0</v>
      </c>
      <c r="AI567" s="7">
        <v>0</v>
      </c>
      <c r="AJ567" s="7">
        <v>0</v>
      </c>
      <c r="AK567" s="7">
        <v>0</v>
      </c>
      <c r="AL567" s="7">
        <v>6.6666666666666661</v>
      </c>
      <c r="AM567" s="7">
        <v>35</v>
      </c>
      <c r="AN567" s="7">
        <v>37.714285714285715</v>
      </c>
      <c r="AO567" s="7">
        <v>37</v>
      </c>
      <c r="AP567" s="7">
        <v>42</v>
      </c>
      <c r="AQ567" s="7">
        <v>14</v>
      </c>
      <c r="AR567" s="7">
        <v>40</v>
      </c>
      <c r="AS567" s="7">
        <v>0.75</v>
      </c>
      <c r="AT567" s="8">
        <v>24</v>
      </c>
      <c r="AU567" s="8">
        <v>23</v>
      </c>
      <c r="AV567" s="8">
        <v>0.53333333333333333</v>
      </c>
      <c r="AW567" s="8">
        <v>0.51111111111111107</v>
      </c>
      <c r="AX567" s="8">
        <v>0.52222222222222225</v>
      </c>
      <c r="AY567" s="8">
        <v>514.21052631578948</v>
      </c>
      <c r="AZ567" s="8">
        <v>487.47619047619048</v>
      </c>
      <c r="BA567" s="8">
        <v>500.17500000000001</v>
      </c>
      <c r="BB567" s="8">
        <v>580.80952380952385</v>
      </c>
      <c r="BC567" s="8">
        <v>550.4545454545455</v>
      </c>
      <c r="BD567" s="8">
        <v>565.27906976744191</v>
      </c>
      <c r="BE567" s="8">
        <v>533.90361445783128</v>
      </c>
      <c r="BF567" s="8">
        <v>-66.598997493734373</v>
      </c>
      <c r="BG567" s="8">
        <v>-62.978354978355014</v>
      </c>
      <c r="BH567" s="8">
        <v>-65.104069767441899</v>
      </c>
      <c r="BM567" s="9"/>
      <c r="BN567" s="9"/>
      <c r="BO567" s="9"/>
      <c r="BP567" s="9"/>
      <c r="BQ567" s="9"/>
      <c r="BR567" s="9"/>
      <c r="BS567" s="9"/>
      <c r="BT567" s="9"/>
      <c r="BU567" s="9"/>
      <c r="BV567" s="39"/>
      <c r="BW567" s="39"/>
      <c r="BX567" s="39"/>
      <c r="BY567" s="39"/>
      <c r="BZ567" s="39"/>
      <c r="CA567" s="39"/>
      <c r="CB567"/>
      <c r="CC567"/>
      <c r="CD567" s="26">
        <v>0.66666666666666663</v>
      </c>
      <c r="CE567" s="29">
        <v>356.38297872340428</v>
      </c>
      <c r="CF567" s="29">
        <v>437.39393939393938</v>
      </c>
      <c r="CG567" s="26">
        <v>0.8</v>
      </c>
      <c r="CH567" s="26">
        <v>0.58333333333333337</v>
      </c>
      <c r="CI567" s="26">
        <v>0.69166666666666665</v>
      </c>
      <c r="CJ567" s="8">
        <v>3</v>
      </c>
      <c r="CK567" s="8" t="s">
        <v>507</v>
      </c>
      <c r="CL567" s="8">
        <f t="shared" si="234"/>
        <v>2</v>
      </c>
      <c r="CM567" s="8" t="s">
        <v>634</v>
      </c>
      <c r="CN567" s="8">
        <v>0</v>
      </c>
      <c r="CO567" s="8" t="s">
        <v>634</v>
      </c>
      <c r="CP567" s="8">
        <v>0</v>
      </c>
      <c r="CQ567" s="7" t="s">
        <v>636</v>
      </c>
      <c r="CR567" s="7">
        <v>2</v>
      </c>
      <c r="CS567" s="7">
        <v>6</v>
      </c>
      <c r="CT567" s="7">
        <v>0</v>
      </c>
      <c r="CU567" s="8">
        <v>9</v>
      </c>
      <c r="CV567" s="8">
        <v>0</v>
      </c>
      <c r="CW567" s="7">
        <v>0</v>
      </c>
      <c r="CX567" s="7">
        <f t="shared" si="235"/>
        <v>0</v>
      </c>
      <c r="CY567" s="7">
        <f t="shared" si="236"/>
        <v>0</v>
      </c>
      <c r="CZ567" s="7">
        <v>0</v>
      </c>
      <c r="DA567" s="7">
        <v>0</v>
      </c>
      <c r="DB567" s="7">
        <v>0</v>
      </c>
      <c r="DC567" s="7">
        <v>0</v>
      </c>
      <c r="DD567" s="7">
        <v>0</v>
      </c>
      <c r="DE567" s="7">
        <v>0</v>
      </c>
      <c r="DF567" s="8">
        <v>32</v>
      </c>
      <c r="DG567" s="7">
        <v>40</v>
      </c>
      <c r="DH567" s="8">
        <v>0.75</v>
      </c>
      <c r="DI567" s="8">
        <v>24</v>
      </c>
      <c r="DJ567" s="8">
        <v>28</v>
      </c>
      <c r="DK567" s="8">
        <v>0.53333333333333333</v>
      </c>
      <c r="DL567" s="8">
        <f t="shared" si="249"/>
        <v>0.62222222222222223</v>
      </c>
      <c r="DM567" s="8">
        <f t="shared" si="250"/>
        <v>0.57777777777777772</v>
      </c>
      <c r="DN567" s="8">
        <v>510.88235294117646</v>
      </c>
      <c r="DO567" s="8">
        <v>578.88888888888891</v>
      </c>
      <c r="DP567" s="8">
        <v>534.42307692307691</v>
      </c>
      <c r="DQ567" s="8">
        <v>368.4375</v>
      </c>
      <c r="DR567" s="8">
        <v>497.66666666666669</v>
      </c>
      <c r="DS567" s="8">
        <v>436.85294117647061</v>
      </c>
      <c r="DT567" s="8">
        <v>479.13333333333333</v>
      </c>
      <c r="DU567" s="8">
        <f t="shared" si="251"/>
        <v>142.44485294117646</v>
      </c>
      <c r="DV567" s="8">
        <f t="shared" si="251"/>
        <v>81.222222222222229</v>
      </c>
      <c r="DW567" s="8">
        <f t="shared" si="251"/>
        <v>97.570135746606297</v>
      </c>
      <c r="EB567" s="41">
        <v>0.63636360000000003</v>
      </c>
      <c r="EC567" s="41">
        <v>0.6973684</v>
      </c>
      <c r="ED567" s="41">
        <v>0.66666669999999995</v>
      </c>
      <c r="EE567" s="41">
        <v>507.62962962963002</v>
      </c>
      <c r="EF567" s="41">
        <v>543.94285714285695</v>
      </c>
      <c r="EG567" s="41">
        <v>528.12903225806497</v>
      </c>
      <c r="EH567" s="41">
        <v>36.313227513227602</v>
      </c>
      <c r="EI567" s="41">
        <v>0.14492640349911601</v>
      </c>
      <c r="EJ567" s="41">
        <v>59</v>
      </c>
      <c r="EK567">
        <v>132.6911196911197</v>
      </c>
      <c r="EL567">
        <v>119.62645943067265</v>
      </c>
      <c r="EM567">
        <v>21</v>
      </c>
      <c r="EN567">
        <v>-171.023166023166</v>
      </c>
      <c r="EO567">
        <v>144.43471797009903</v>
      </c>
      <c r="EP567">
        <v>7</v>
      </c>
      <c r="EQ567">
        <v>0.75</v>
      </c>
      <c r="ER567">
        <v>0.77586635060390574</v>
      </c>
      <c r="ES567" s="7">
        <v>0.7416666666666667</v>
      </c>
      <c r="ET567" s="25">
        <v>354.34</v>
      </c>
      <c r="EU567" s="25">
        <v>392.76923076923077</v>
      </c>
      <c r="EV567" s="7">
        <v>0.9</v>
      </c>
      <c r="EW567" s="7">
        <v>0.66666666666666663</v>
      </c>
      <c r="EX567" s="7">
        <v>0.78333333333333333</v>
      </c>
    </row>
    <row r="568" spans="1:154" x14ac:dyDescent="0.25">
      <c r="A568" s="5">
        <v>6049</v>
      </c>
      <c r="B568" s="7" t="s">
        <v>139</v>
      </c>
      <c r="C568" s="7" t="str">
        <f t="shared" si="242"/>
        <v>00</v>
      </c>
      <c r="D568" s="7">
        <f t="shared" si="243"/>
        <v>1900</v>
      </c>
      <c r="E568" s="7">
        <f t="shared" si="244"/>
        <v>2000</v>
      </c>
      <c r="F568" s="7">
        <f t="shared" si="245"/>
        <v>19</v>
      </c>
      <c r="G568" s="7" t="s">
        <v>447</v>
      </c>
      <c r="H568" s="7">
        <f t="shared" si="253"/>
        <v>1</v>
      </c>
      <c r="I568" s="7"/>
      <c r="J568" s="7" t="s">
        <v>470</v>
      </c>
      <c r="K568" s="7">
        <f t="shared" si="239"/>
        <v>1</v>
      </c>
      <c r="L568" s="7">
        <v>12</v>
      </c>
      <c r="M568" s="7" t="s">
        <v>495</v>
      </c>
      <c r="N568" s="7">
        <f t="shared" si="229"/>
        <v>1</v>
      </c>
      <c r="O568" s="7" t="s">
        <v>495</v>
      </c>
      <c r="P568" s="7">
        <f t="shared" si="247"/>
        <v>1</v>
      </c>
      <c r="Q568" s="7" t="s">
        <v>495</v>
      </c>
      <c r="R568" s="7">
        <f t="shared" si="248"/>
        <v>1</v>
      </c>
      <c r="S568" s="7" t="s">
        <v>501</v>
      </c>
      <c r="T568" s="7">
        <f t="shared" si="252"/>
        <v>1</v>
      </c>
      <c r="U568" s="7" t="s">
        <v>504</v>
      </c>
      <c r="V568" s="25">
        <v>56</v>
      </c>
      <c r="W568" s="25">
        <v>80</v>
      </c>
      <c r="X568" s="25">
        <v>40</v>
      </c>
      <c r="Y568" s="7">
        <f t="shared" si="238"/>
        <v>3</v>
      </c>
      <c r="Z568" s="7" t="s">
        <v>514</v>
      </c>
      <c r="AA568" s="7">
        <f t="shared" si="246"/>
        <v>6</v>
      </c>
      <c r="AB568" s="7">
        <v>18</v>
      </c>
      <c r="AC568" s="7">
        <v>2</v>
      </c>
      <c r="AD568" s="7">
        <v>1</v>
      </c>
      <c r="AE568" s="7">
        <v>20</v>
      </c>
      <c r="AF568" s="7">
        <v>7</v>
      </c>
      <c r="AG568" s="7">
        <v>0</v>
      </c>
      <c r="AH568" s="7">
        <v>5</v>
      </c>
      <c r="AI568" s="7">
        <v>8</v>
      </c>
      <c r="AJ568" s="7">
        <v>6</v>
      </c>
      <c r="AK568" s="7">
        <v>1</v>
      </c>
      <c r="AL568" s="7">
        <v>13</v>
      </c>
      <c r="AM568" s="7">
        <v>23</v>
      </c>
      <c r="AN568" s="7">
        <v>21</v>
      </c>
      <c r="AO568" s="7">
        <v>36</v>
      </c>
      <c r="AP568" s="7">
        <v>34</v>
      </c>
      <c r="AQ568" s="7">
        <v>18</v>
      </c>
      <c r="AR568" s="7">
        <v>37</v>
      </c>
      <c r="AS568" s="7">
        <v>0.95833333333333337</v>
      </c>
      <c r="AT568" s="8">
        <v>19</v>
      </c>
      <c r="AU568" s="8">
        <v>24</v>
      </c>
      <c r="AV568" s="8">
        <v>0.42222222222222222</v>
      </c>
      <c r="AW568" s="8">
        <v>0.53333333333333333</v>
      </c>
      <c r="AX568" s="8">
        <v>0.4777777777777778</v>
      </c>
      <c r="AY568" s="8">
        <v>745.4</v>
      </c>
      <c r="AZ568" s="8">
        <v>707.95238095238096</v>
      </c>
      <c r="BA568" s="8">
        <v>728.304347826087</v>
      </c>
      <c r="BB568" s="8">
        <v>718.31578947368416</v>
      </c>
      <c r="BC568" s="8">
        <v>618.83333333333337</v>
      </c>
      <c r="BD568" s="8">
        <v>662.79069767441865</v>
      </c>
      <c r="BE568" s="8">
        <v>696.65168539325839</v>
      </c>
      <c r="BF568" s="8">
        <v>27.084210526315815</v>
      </c>
      <c r="BG568" s="8">
        <v>89.119047619047592</v>
      </c>
      <c r="BH568" s="8">
        <v>65.513650151668344</v>
      </c>
      <c r="BM568" s="7">
        <v>0.9736842</v>
      </c>
      <c r="BN568" s="7">
        <v>0.93421050000000005</v>
      </c>
      <c r="BO568" s="7">
        <v>0.9539474</v>
      </c>
      <c r="BP568" s="7">
        <v>495.347222222222</v>
      </c>
      <c r="BQ568" s="7">
        <v>503.82857142857102</v>
      </c>
      <c r="BR568" s="7">
        <v>499.52816901408403</v>
      </c>
      <c r="BS568" s="7">
        <v>8.48134920634919</v>
      </c>
      <c r="BT568" s="7">
        <v>7.6505418964792599E-2</v>
      </c>
      <c r="BU568" s="7">
        <v>6</v>
      </c>
      <c r="BV568" s="39">
        <v>66.20066445182718</v>
      </c>
      <c r="BW568" s="39">
        <v>43.654576070537331</v>
      </c>
      <c r="BX568" s="39">
        <v>43</v>
      </c>
      <c r="BY568" s="39">
        <v>-84.738095238095255</v>
      </c>
      <c r="BZ568" s="39">
        <v>74.097990676011051</v>
      </c>
      <c r="CA568" s="39">
        <v>30</v>
      </c>
      <c r="CB568">
        <v>0.58904109589041098</v>
      </c>
      <c r="CC568">
        <v>0.78123852401706684</v>
      </c>
      <c r="CD568" s="7">
        <v>0.96666666666666667</v>
      </c>
      <c r="CE568" s="25">
        <v>412.11666666666667</v>
      </c>
      <c r="CF568" s="25">
        <v>498.10714285714283</v>
      </c>
      <c r="CG568" s="7">
        <v>1</v>
      </c>
      <c r="CH568" s="7">
        <v>0.95</v>
      </c>
      <c r="CI568" s="7">
        <v>0.97499999999999998</v>
      </c>
      <c r="CJ568" s="8"/>
      <c r="CK568" s="8"/>
      <c r="CL568" s="8"/>
      <c r="CM568" s="8"/>
      <c r="CN568" s="8"/>
      <c r="CO568" s="8"/>
      <c r="CP568" s="8"/>
      <c r="CU568" s="8"/>
      <c r="CV568" s="8"/>
      <c r="DF568" s="8"/>
      <c r="ET568" s="25"/>
      <c r="EU568" s="25"/>
    </row>
    <row r="569" spans="1:154" x14ac:dyDescent="0.25">
      <c r="A569" s="5">
        <v>6052</v>
      </c>
      <c r="B569" s="7" t="s">
        <v>437</v>
      </c>
      <c r="C569" s="7" t="str">
        <f t="shared" si="242"/>
        <v>00</v>
      </c>
      <c r="D569" s="7">
        <f t="shared" si="243"/>
        <v>1900</v>
      </c>
      <c r="E569" s="7">
        <f t="shared" si="244"/>
        <v>2000</v>
      </c>
      <c r="F569" s="7">
        <f t="shared" si="245"/>
        <v>19</v>
      </c>
      <c r="G569" s="7" t="s">
        <v>447</v>
      </c>
      <c r="H569" s="7">
        <f t="shared" si="253"/>
        <v>1</v>
      </c>
      <c r="I569" s="7"/>
      <c r="J569" s="7" t="s">
        <v>470</v>
      </c>
      <c r="K569" s="7">
        <f t="shared" si="239"/>
        <v>1</v>
      </c>
      <c r="L569" s="7">
        <v>12</v>
      </c>
      <c r="M569" s="7" t="s">
        <v>495</v>
      </c>
      <c r="N569" s="7">
        <f t="shared" si="229"/>
        <v>1</v>
      </c>
      <c r="O569" s="7" t="s">
        <v>494</v>
      </c>
      <c r="P569" s="7">
        <f t="shared" si="247"/>
        <v>0</v>
      </c>
      <c r="Q569" s="7" t="s">
        <v>495</v>
      </c>
      <c r="R569" s="7">
        <f t="shared" si="248"/>
        <v>1</v>
      </c>
      <c r="S569" s="7" t="s">
        <v>501</v>
      </c>
      <c r="T569" s="7">
        <f t="shared" si="252"/>
        <v>1</v>
      </c>
      <c r="U569" s="7" t="s">
        <v>506</v>
      </c>
      <c r="V569" s="25">
        <v>55</v>
      </c>
      <c r="W569" s="25">
        <v>80</v>
      </c>
      <c r="X569" s="25">
        <v>28</v>
      </c>
      <c r="Y569" s="7">
        <f t="shared" si="238"/>
        <v>4</v>
      </c>
      <c r="Z569" s="7" t="s">
        <v>514</v>
      </c>
      <c r="AA569" s="7">
        <f t="shared" si="246"/>
        <v>6</v>
      </c>
      <c r="AB569" s="7">
        <v>9</v>
      </c>
      <c r="AC569" s="7">
        <v>7</v>
      </c>
      <c r="AD569" s="7">
        <v>1</v>
      </c>
      <c r="AE569" s="7">
        <v>29</v>
      </c>
      <c r="AF569" s="7">
        <v>7</v>
      </c>
      <c r="AG569" s="7">
        <v>3</v>
      </c>
      <c r="AH569" s="7">
        <v>8</v>
      </c>
      <c r="AI569" s="7">
        <v>11</v>
      </c>
      <c r="AJ569" s="7">
        <v>4</v>
      </c>
      <c r="AK569" s="7">
        <v>0</v>
      </c>
      <c r="AL569" s="7">
        <v>20</v>
      </c>
      <c r="AM569" s="7">
        <v>16</v>
      </c>
      <c r="AN569" s="7">
        <v>34</v>
      </c>
      <c r="AO569" s="7">
        <v>34</v>
      </c>
      <c r="AP569" s="7">
        <v>34</v>
      </c>
      <c r="AQ569" s="7">
        <v>22</v>
      </c>
      <c r="AR569" s="7">
        <v>41</v>
      </c>
      <c r="AS569" s="7">
        <v>0.875</v>
      </c>
      <c r="AT569" s="8">
        <v>25</v>
      </c>
      <c r="AU569" s="8">
        <v>21</v>
      </c>
      <c r="AV569" s="8">
        <v>0.55555555555555558</v>
      </c>
      <c r="AW569" s="8">
        <v>0.46666666666666667</v>
      </c>
      <c r="AX569" s="8">
        <v>0.51111111111111107</v>
      </c>
      <c r="AY569" s="8">
        <v>611.65</v>
      </c>
      <c r="AZ569" s="8">
        <v>654.91666666666663</v>
      </c>
      <c r="BA569" s="8">
        <v>635.25</v>
      </c>
      <c r="BB569" s="8">
        <v>583.125</v>
      </c>
      <c r="BC569" s="8">
        <v>652.66666666666663</v>
      </c>
      <c r="BD569" s="8">
        <v>615.57777777777778</v>
      </c>
      <c r="BE569" s="8">
        <v>625.30337078651689</v>
      </c>
      <c r="BF569" s="8">
        <v>28.524999999999977</v>
      </c>
      <c r="BG569" s="8">
        <v>2.25</v>
      </c>
      <c r="BH569" s="8">
        <v>19.672222222222217</v>
      </c>
      <c r="BM569" s="7">
        <v>0.98684210000000006</v>
      </c>
      <c r="BN569" s="7">
        <v>0.9473684</v>
      </c>
      <c r="BO569" s="7">
        <v>0.96710529999999995</v>
      </c>
      <c r="BP569" s="7">
        <v>429.31506849315099</v>
      </c>
      <c r="BQ569" s="7">
        <v>439.1</v>
      </c>
      <c r="BR569" s="7">
        <v>434.10489510489498</v>
      </c>
      <c r="BS569" s="7">
        <v>9.7849315068493201</v>
      </c>
      <c r="BT569" s="7">
        <v>3.3628301211296702E-2</v>
      </c>
      <c r="BU569" s="7">
        <v>5</v>
      </c>
      <c r="BV569" s="39">
        <v>38.518689057421433</v>
      </c>
      <c r="BW569" s="39">
        <v>25.327288123062829</v>
      </c>
      <c r="BX569" s="39">
        <v>52</v>
      </c>
      <c r="BY569" s="39">
        <v>-50.577464788732414</v>
      </c>
      <c r="BZ569" s="39">
        <v>40.613769350671753</v>
      </c>
      <c r="CA569" s="39">
        <v>23</v>
      </c>
      <c r="CB569">
        <v>0.69333333333333336</v>
      </c>
      <c r="CC569">
        <v>0.76157809052545833</v>
      </c>
      <c r="CD569" s="7">
        <v>0.8666666666666667</v>
      </c>
      <c r="CE569" s="25">
        <v>354.35087719298247</v>
      </c>
      <c r="CF569" s="25">
        <v>422.87234042553189</v>
      </c>
      <c r="CG569" s="7">
        <v>0.96666666666666667</v>
      </c>
      <c r="CH569" s="7">
        <v>0.78333333333333333</v>
      </c>
      <c r="CI569" s="7">
        <v>0.875</v>
      </c>
      <c r="CJ569" s="8">
        <v>3</v>
      </c>
      <c r="CK569" s="8" t="s">
        <v>507</v>
      </c>
      <c r="CL569" s="8">
        <f t="shared" si="234"/>
        <v>2</v>
      </c>
      <c r="CM569" s="8" t="s">
        <v>639</v>
      </c>
      <c r="CN569" s="8">
        <v>1</v>
      </c>
      <c r="CO569" s="8" t="s">
        <v>640</v>
      </c>
      <c r="CP569" s="8">
        <v>3</v>
      </c>
      <c r="CQ569" s="7" t="s">
        <v>636</v>
      </c>
      <c r="CR569" s="7">
        <v>2</v>
      </c>
      <c r="CS569" s="7">
        <v>10</v>
      </c>
      <c r="CT569" s="7">
        <v>4</v>
      </c>
      <c r="CU569" s="8">
        <v>0</v>
      </c>
      <c r="CV569" s="8">
        <v>5</v>
      </c>
      <c r="CW569" s="7">
        <v>16</v>
      </c>
      <c r="CX569" s="7">
        <f t="shared" si="235"/>
        <v>0</v>
      </c>
      <c r="CY569" s="7">
        <f t="shared" si="236"/>
        <v>0</v>
      </c>
      <c r="CZ569" s="7">
        <v>4</v>
      </c>
      <c r="DA569" s="7">
        <v>1</v>
      </c>
      <c r="DB569" s="7">
        <v>6</v>
      </c>
      <c r="DC569" s="7">
        <v>5</v>
      </c>
      <c r="DD569" s="7">
        <v>3</v>
      </c>
      <c r="DE569" s="7">
        <v>20</v>
      </c>
      <c r="DF569" s="8">
        <v>14</v>
      </c>
      <c r="DG569" s="7">
        <v>38</v>
      </c>
      <c r="DH569" s="8">
        <v>1</v>
      </c>
      <c r="DI569" s="8">
        <v>23</v>
      </c>
      <c r="DJ569" s="8">
        <v>23</v>
      </c>
      <c r="DK569" s="8">
        <v>0.51111111111111107</v>
      </c>
      <c r="DL569" s="8">
        <f t="shared" si="249"/>
        <v>0.51111111111111107</v>
      </c>
      <c r="DM569" s="8">
        <f t="shared" si="250"/>
        <v>0.51111111111111107</v>
      </c>
      <c r="DN569" s="8">
        <v>668.59090909090912</v>
      </c>
      <c r="DO569" s="8">
        <v>589.14285714285711</v>
      </c>
      <c r="DP569" s="8">
        <v>629.79069767441865</v>
      </c>
      <c r="DQ569" s="8">
        <v>599.77272727272725</v>
      </c>
      <c r="DR569" s="8">
        <v>603.47826086956525</v>
      </c>
      <c r="DS569" s="8">
        <v>601.66666666666663</v>
      </c>
      <c r="DT569" s="8">
        <v>615.40909090909088</v>
      </c>
      <c r="DU569" s="8">
        <f t="shared" si="251"/>
        <v>68.81818181818187</v>
      </c>
      <c r="DV569" s="8">
        <f t="shared" si="251"/>
        <v>-14.335403726708137</v>
      </c>
      <c r="DW569" s="8">
        <f t="shared" si="251"/>
        <v>28.124031007752023</v>
      </c>
      <c r="EB569" s="7">
        <v>0.98684210000000006</v>
      </c>
      <c r="EC569" s="7">
        <v>0.98684210000000006</v>
      </c>
      <c r="ED569" s="7">
        <v>0.98684210000000006</v>
      </c>
      <c r="EE569" s="7">
        <v>438.944444444444</v>
      </c>
      <c r="EF569" s="7">
        <v>452.305555555556</v>
      </c>
      <c r="EG569" s="7">
        <v>445.625</v>
      </c>
      <c r="EH569" s="7">
        <v>13.3611111111111</v>
      </c>
      <c r="EI569" s="7">
        <v>4.0573985472132999E-2</v>
      </c>
      <c r="EJ569" s="7">
        <v>5</v>
      </c>
      <c r="EK569">
        <v>37.685555555555595</v>
      </c>
      <c r="EL569">
        <v>22.733138806596781</v>
      </c>
      <c r="EM569">
        <v>50</v>
      </c>
      <c r="EN569">
        <v>-47.998792270531418</v>
      </c>
      <c r="EO569">
        <v>38.599881485072288</v>
      </c>
      <c r="EP569">
        <v>23</v>
      </c>
      <c r="EQ569">
        <v>0.68493150684931503</v>
      </c>
      <c r="ER569">
        <v>0.78513549555896689</v>
      </c>
      <c r="ES569" s="7">
        <v>0.95833333333333337</v>
      </c>
      <c r="ET569" s="25">
        <v>391.05084745762713</v>
      </c>
      <c r="EU569" s="25">
        <v>465.55357142857144</v>
      </c>
      <c r="EV569" s="7">
        <v>1</v>
      </c>
      <c r="EW569" s="7">
        <v>0.95</v>
      </c>
      <c r="EX569" s="7">
        <v>0.97499999999999998</v>
      </c>
    </row>
    <row r="570" spans="1:154" x14ac:dyDescent="0.25">
      <c r="A570" s="5">
        <v>6054</v>
      </c>
      <c r="B570" s="7" t="s">
        <v>438</v>
      </c>
      <c r="C570" s="7" t="str">
        <f t="shared" si="242"/>
        <v>00</v>
      </c>
      <c r="D570" s="7">
        <f t="shared" si="243"/>
        <v>1900</v>
      </c>
      <c r="E570" s="7">
        <f t="shared" si="244"/>
        <v>2000</v>
      </c>
      <c r="F570" s="7">
        <f t="shared" si="245"/>
        <v>19</v>
      </c>
      <c r="G570" s="7" t="s">
        <v>447</v>
      </c>
      <c r="H570" s="7">
        <f t="shared" si="253"/>
        <v>1</v>
      </c>
      <c r="I570" s="7"/>
      <c r="J570" s="7" t="s">
        <v>470</v>
      </c>
      <c r="K570" s="7">
        <f t="shared" si="239"/>
        <v>1</v>
      </c>
      <c r="L570" s="7">
        <v>12</v>
      </c>
      <c r="M570" s="7" t="s">
        <v>494</v>
      </c>
      <c r="N570" s="7">
        <f t="shared" si="229"/>
        <v>0</v>
      </c>
      <c r="O570" s="7" t="s">
        <v>494</v>
      </c>
      <c r="P570" s="7">
        <f t="shared" si="247"/>
        <v>0</v>
      </c>
      <c r="Q570" s="7" t="s">
        <v>495</v>
      </c>
      <c r="R570" s="7">
        <f t="shared" si="248"/>
        <v>1</v>
      </c>
      <c r="S570" s="7" t="s">
        <v>501</v>
      </c>
      <c r="T570" s="7">
        <f t="shared" si="252"/>
        <v>1</v>
      </c>
      <c r="U570" s="7" t="s">
        <v>506</v>
      </c>
      <c r="V570" s="25">
        <v>47</v>
      </c>
      <c r="W570" s="25">
        <v>30</v>
      </c>
      <c r="X570" s="25">
        <v>20</v>
      </c>
      <c r="Y570" s="7">
        <f t="shared" si="238"/>
        <v>4</v>
      </c>
      <c r="Z570" s="7" t="s">
        <v>514</v>
      </c>
      <c r="AA570" s="7">
        <f t="shared" si="246"/>
        <v>6</v>
      </c>
      <c r="AB570" s="7">
        <v>2</v>
      </c>
      <c r="AC570" s="7">
        <v>0</v>
      </c>
      <c r="AD570" s="7">
        <v>9</v>
      </c>
      <c r="AE570" s="7">
        <v>0</v>
      </c>
      <c r="AF570" s="7">
        <v>0</v>
      </c>
      <c r="AG570" s="7">
        <v>0</v>
      </c>
      <c r="AH570" s="7">
        <v>0</v>
      </c>
      <c r="AI570" s="7">
        <v>0</v>
      </c>
      <c r="AJ570" s="7">
        <v>0</v>
      </c>
      <c r="AK570" s="7">
        <v>0</v>
      </c>
      <c r="AL570" s="7">
        <v>19</v>
      </c>
      <c r="AM570" s="7">
        <v>32</v>
      </c>
      <c r="AN570" s="7">
        <v>26</v>
      </c>
      <c r="AO570" s="7">
        <v>31</v>
      </c>
      <c r="AP570" s="7">
        <v>38</v>
      </c>
      <c r="AQ570" s="7">
        <v>26</v>
      </c>
      <c r="AR570" s="7">
        <v>29</v>
      </c>
      <c r="AS570" s="7">
        <v>0.875</v>
      </c>
      <c r="AT570" s="8">
        <v>20</v>
      </c>
      <c r="AU570" s="8">
        <v>32</v>
      </c>
      <c r="AV570" s="8">
        <v>0.44444444444444442</v>
      </c>
      <c r="AW570" s="8">
        <v>0.71111111111111114</v>
      </c>
      <c r="AX570" s="8">
        <v>0.57777777777777772</v>
      </c>
      <c r="AY570" s="8">
        <v>601.20833333333337</v>
      </c>
      <c r="AZ570" s="8">
        <v>764.38461538461536</v>
      </c>
      <c r="BA570" s="8">
        <v>658.54054054054052</v>
      </c>
      <c r="BB570" s="8">
        <v>732.63157894736844</v>
      </c>
      <c r="BC570" s="8">
        <v>633.4</v>
      </c>
      <c r="BD570" s="8">
        <v>671.87755102040819</v>
      </c>
      <c r="BE570" s="8">
        <v>666.1395348837209</v>
      </c>
      <c r="BF570" s="8">
        <v>-131.42324561403507</v>
      </c>
      <c r="BG570" s="8">
        <v>130.98461538461538</v>
      </c>
      <c r="BH570" s="8">
        <v>-13.337010479867672</v>
      </c>
      <c r="BM570" s="7">
        <v>0.9736842</v>
      </c>
      <c r="BN570" s="7">
        <v>0.96052630000000006</v>
      </c>
      <c r="BO570" s="7">
        <v>0.96710529999999995</v>
      </c>
      <c r="BP570" s="7">
        <v>465.84931506849301</v>
      </c>
      <c r="BQ570" s="7">
        <v>483.79166666666703</v>
      </c>
      <c r="BR570" s="7">
        <v>474.758620689655</v>
      </c>
      <c r="BS570" s="7">
        <v>17.942351598173602</v>
      </c>
      <c r="BT570" s="7">
        <v>4.6091630134892703E-2</v>
      </c>
      <c r="BU570" s="7">
        <v>4</v>
      </c>
      <c r="BV570" s="39">
        <v>63.884689922480618</v>
      </c>
      <c r="BW570" s="39">
        <v>35.638243081410401</v>
      </c>
      <c r="BX570" s="39">
        <v>43</v>
      </c>
      <c r="BY570" s="39">
        <v>-52.401881720430048</v>
      </c>
      <c r="BZ570" s="39">
        <v>43.023938838923208</v>
      </c>
      <c r="CA570" s="39">
        <v>31</v>
      </c>
      <c r="CB570">
        <v>0.58108108108108103</v>
      </c>
      <c r="CC570">
        <v>1.2191296920082497</v>
      </c>
      <c r="CD570" s="7">
        <v>0.94166666666666665</v>
      </c>
      <c r="CE570" s="25">
        <v>402.9655172413793</v>
      </c>
      <c r="CF570" s="25">
        <v>529.56363636363642</v>
      </c>
      <c r="CG570" s="7">
        <v>0.98333333333333328</v>
      </c>
      <c r="CH570" s="7">
        <v>0.93333333333333335</v>
      </c>
      <c r="CI570" s="7">
        <v>0.95833333333333337</v>
      </c>
      <c r="CJ570" s="8">
        <v>3</v>
      </c>
      <c r="CK570" s="8" t="s">
        <v>507</v>
      </c>
      <c r="CL570" s="8">
        <f t="shared" si="234"/>
        <v>2</v>
      </c>
      <c r="CM570" s="8" t="s">
        <v>639</v>
      </c>
      <c r="CN570" s="8">
        <v>1</v>
      </c>
      <c r="CO570" s="8" t="s">
        <v>634</v>
      </c>
      <c r="CP570" s="8">
        <v>0</v>
      </c>
      <c r="CQ570" s="7" t="s">
        <v>636</v>
      </c>
      <c r="CR570" s="7">
        <v>2</v>
      </c>
      <c r="CS570" s="7">
        <v>12</v>
      </c>
      <c r="CT570" s="7">
        <v>7</v>
      </c>
      <c r="CU570" s="8"/>
      <c r="CV570" s="8">
        <v>0</v>
      </c>
      <c r="CW570" s="7">
        <v>11</v>
      </c>
      <c r="CX570" s="7">
        <f t="shared" si="235"/>
        <v>0</v>
      </c>
      <c r="CY570" s="7">
        <f t="shared" si="236"/>
        <v>0</v>
      </c>
      <c r="CZ570" s="7">
        <v>3</v>
      </c>
      <c r="DA570" s="7">
        <v>0</v>
      </c>
      <c r="DB570" s="7">
        <v>2</v>
      </c>
      <c r="DC570" s="7">
        <v>6</v>
      </c>
      <c r="DD570" s="7">
        <v>3</v>
      </c>
      <c r="DE570" s="7">
        <v>24</v>
      </c>
      <c r="DF570" s="8">
        <v>33</v>
      </c>
      <c r="DG570" s="7">
        <v>40</v>
      </c>
      <c r="DH570" s="8">
        <v>1</v>
      </c>
      <c r="DI570" s="8">
        <v>18</v>
      </c>
      <c r="DJ570" s="8">
        <v>28</v>
      </c>
      <c r="DK570" s="8">
        <v>0.4</v>
      </c>
      <c r="DL570" s="8">
        <f t="shared" si="249"/>
        <v>0.62222222222222223</v>
      </c>
      <c r="DM570" s="8">
        <f t="shared" si="250"/>
        <v>0.51111111111111107</v>
      </c>
      <c r="DN570" s="8">
        <v>636.44000000000005</v>
      </c>
      <c r="DO570" s="8">
        <v>718.05882352941171</v>
      </c>
      <c r="DP570" s="8">
        <v>669.47619047619048</v>
      </c>
      <c r="DQ570" s="8">
        <v>637.6875</v>
      </c>
      <c r="DR570" s="8">
        <v>689.35714285714289</v>
      </c>
      <c r="DS570" s="8">
        <v>670.56818181818187</v>
      </c>
      <c r="DT570" s="8">
        <v>670.03488372093022</v>
      </c>
      <c r="DU570" s="8">
        <f t="shared" si="251"/>
        <v>-1.2474999999999454</v>
      </c>
      <c r="DV570" s="8">
        <f t="shared" si="251"/>
        <v>28.701680672268822</v>
      </c>
      <c r="DW570" s="8">
        <f t="shared" si="251"/>
        <v>-1.0919913419913883</v>
      </c>
      <c r="EB570" s="7">
        <v>0.96052630000000006</v>
      </c>
      <c r="EC570" s="7">
        <v>0.93421050000000005</v>
      </c>
      <c r="ED570" s="7">
        <v>0.9473684</v>
      </c>
      <c r="EE570" s="7">
        <v>465.83333333333297</v>
      </c>
      <c r="EF570" s="7">
        <v>464.04285714285697</v>
      </c>
      <c r="EG570" s="7">
        <v>464.95070422535201</v>
      </c>
      <c r="EH570" s="7">
        <v>-1.7904761904761699</v>
      </c>
      <c r="EI570" s="7">
        <v>5.74034551368666E-2</v>
      </c>
      <c r="EJ570" s="7">
        <v>6</v>
      </c>
      <c r="EK570">
        <v>41.555052264808403</v>
      </c>
      <c r="EL570">
        <v>27.732275773395887</v>
      </c>
      <c r="EM570">
        <v>41</v>
      </c>
      <c r="EN570">
        <v>-59.118433179723461</v>
      </c>
      <c r="EO570">
        <v>60.322304639699809</v>
      </c>
      <c r="EP570">
        <v>31</v>
      </c>
      <c r="EQ570">
        <v>0.56944444444444442</v>
      </c>
      <c r="ER570">
        <v>0.70291193507241023</v>
      </c>
      <c r="ES570" s="7">
        <v>0.93333333333333335</v>
      </c>
      <c r="ET570" s="25">
        <v>405.24561403508773</v>
      </c>
      <c r="EU570" s="25">
        <v>488.4</v>
      </c>
      <c r="EV570" s="7">
        <v>0.96666666666666667</v>
      </c>
      <c r="EW570" s="7">
        <v>0.93333333333333335</v>
      </c>
      <c r="EX570" s="7">
        <v>0.95</v>
      </c>
    </row>
    <row r="571" spans="1:154" x14ac:dyDescent="0.25">
      <c r="A571" s="5">
        <v>6055</v>
      </c>
      <c r="B571" s="7" t="s">
        <v>439</v>
      </c>
      <c r="C571" s="7" t="str">
        <f t="shared" si="242"/>
        <v>00</v>
      </c>
      <c r="D571" s="7">
        <f t="shared" si="243"/>
        <v>1900</v>
      </c>
      <c r="E571" s="7">
        <f t="shared" si="244"/>
        <v>2000</v>
      </c>
      <c r="F571" s="7">
        <f t="shared" si="245"/>
        <v>19</v>
      </c>
      <c r="G571" s="7" t="s">
        <v>447</v>
      </c>
      <c r="H571" s="7">
        <f t="shared" si="253"/>
        <v>1</v>
      </c>
      <c r="I571" s="7"/>
      <c r="J571" s="7" t="s">
        <v>470</v>
      </c>
      <c r="K571" s="7">
        <f t="shared" si="239"/>
        <v>1</v>
      </c>
      <c r="L571" s="7">
        <v>12</v>
      </c>
      <c r="M571" s="7" t="s">
        <v>495</v>
      </c>
      <c r="N571" s="7">
        <f t="shared" ref="N571:N583" si="254">IF(M571="לא",0,1)</f>
        <v>1</v>
      </c>
      <c r="O571" s="7" t="s">
        <v>494</v>
      </c>
      <c r="P571" s="7">
        <f t="shared" si="247"/>
        <v>0</v>
      </c>
      <c r="Q571" s="7" t="s">
        <v>495</v>
      </c>
      <c r="R571" s="7">
        <f t="shared" si="248"/>
        <v>1</v>
      </c>
      <c r="S571" s="7" t="s">
        <v>501</v>
      </c>
      <c r="T571" s="7">
        <f t="shared" si="252"/>
        <v>1</v>
      </c>
      <c r="U571" s="7" t="s">
        <v>506</v>
      </c>
      <c r="V571" s="25">
        <v>51</v>
      </c>
      <c r="W571" s="25">
        <v>50</v>
      </c>
      <c r="X571" s="25">
        <v>26</v>
      </c>
      <c r="Y571" s="7">
        <f t="shared" si="238"/>
        <v>4</v>
      </c>
      <c r="Z571" s="7" t="s">
        <v>514</v>
      </c>
      <c r="AA571" s="7">
        <f t="shared" si="246"/>
        <v>6</v>
      </c>
      <c r="AB571" s="7">
        <v>7</v>
      </c>
      <c r="AC571" s="7">
        <v>0</v>
      </c>
      <c r="AD571" s="7">
        <v>9</v>
      </c>
      <c r="AE571" s="7">
        <v>12</v>
      </c>
      <c r="AF571" s="7">
        <v>3</v>
      </c>
      <c r="AG571" s="7">
        <v>2</v>
      </c>
      <c r="AH571" s="7">
        <v>0</v>
      </c>
      <c r="AI571" s="7">
        <v>7</v>
      </c>
      <c r="AJ571" s="7">
        <v>1</v>
      </c>
      <c r="AK571" s="7">
        <v>2</v>
      </c>
      <c r="AL571" s="7">
        <v>33</v>
      </c>
      <c r="AM571" s="7">
        <v>33</v>
      </c>
      <c r="AN571" s="7">
        <v>33</v>
      </c>
      <c r="AO571" s="7">
        <v>42</v>
      </c>
      <c r="AP571" s="7">
        <v>38</v>
      </c>
      <c r="AQ571" s="7">
        <v>18</v>
      </c>
      <c r="AR571" s="7">
        <v>40</v>
      </c>
      <c r="AS571" s="7">
        <v>0.95833333333333337</v>
      </c>
      <c r="AT571" s="8">
        <v>24</v>
      </c>
      <c r="AU571" s="8">
        <v>25</v>
      </c>
      <c r="AV571" s="8">
        <v>0.53333333333333333</v>
      </c>
      <c r="AW571" s="8">
        <v>0.55555555555555558</v>
      </c>
      <c r="AX571" s="8">
        <v>0.5444444444444444</v>
      </c>
      <c r="AY571" s="8">
        <v>571.25</v>
      </c>
      <c r="AZ571" s="8">
        <v>652.9</v>
      </c>
      <c r="BA571" s="8">
        <v>612.07500000000005</v>
      </c>
      <c r="BB571" s="8">
        <v>570.08695652173913</v>
      </c>
      <c r="BC571" s="8">
        <v>634.76</v>
      </c>
      <c r="BD571" s="8">
        <v>603.77083333333337</v>
      </c>
      <c r="BE571" s="8">
        <v>607.5454545454545</v>
      </c>
      <c r="BF571" s="8">
        <v>1.1630434782608745</v>
      </c>
      <c r="BG571" s="8">
        <v>18.139999999999986</v>
      </c>
      <c r="BH571" s="8">
        <v>8.3041666666666742</v>
      </c>
      <c r="BM571" s="7">
        <v>0.98684210000000006</v>
      </c>
      <c r="BN571" s="7">
        <v>0.9210526</v>
      </c>
      <c r="BO571" s="7">
        <v>0.9539474</v>
      </c>
      <c r="BP571" s="7">
        <v>440.32432432432398</v>
      </c>
      <c r="BQ571" s="7">
        <v>421.691176470588</v>
      </c>
      <c r="BR571" s="7">
        <v>431.40140845070403</v>
      </c>
      <c r="BS571" s="7">
        <v>-18.633147853736101</v>
      </c>
      <c r="BT571" s="7">
        <v>4.2021430858766001E-2</v>
      </c>
      <c r="BU571" s="7">
        <v>6</v>
      </c>
      <c r="BV571" s="39">
        <v>35.518115942028942</v>
      </c>
      <c r="BW571" s="39">
        <v>23.197671099583406</v>
      </c>
      <c r="BX571" s="39">
        <v>36</v>
      </c>
      <c r="BY571" s="39">
        <v>-65.240655987795563</v>
      </c>
      <c r="BZ571" s="39">
        <v>60.141620720897535</v>
      </c>
      <c r="CA571" s="39">
        <v>38</v>
      </c>
      <c r="CB571">
        <v>0.48648648648648651</v>
      </c>
      <c r="CC571">
        <v>0.54441690391146957</v>
      </c>
      <c r="CD571" s="7">
        <v>0.85</v>
      </c>
      <c r="CE571" s="25">
        <v>358.58181818181816</v>
      </c>
      <c r="CF571" s="25">
        <v>499.10638297872339</v>
      </c>
      <c r="CG571" s="7">
        <v>0.96666666666666667</v>
      </c>
      <c r="CH571" s="7">
        <v>0.8</v>
      </c>
      <c r="CI571" s="7">
        <v>0.8833333333333333</v>
      </c>
      <c r="CJ571" s="8">
        <v>3</v>
      </c>
      <c r="CK571" s="8" t="s">
        <v>507</v>
      </c>
      <c r="CL571" s="8">
        <f t="shared" si="234"/>
        <v>2</v>
      </c>
      <c r="CM571" s="8" t="s">
        <v>634</v>
      </c>
      <c r="CN571" s="8">
        <v>0</v>
      </c>
      <c r="CO571" s="8" t="s">
        <v>634</v>
      </c>
      <c r="CP571" s="8">
        <v>0</v>
      </c>
      <c r="CQ571" s="7" t="s">
        <v>636</v>
      </c>
      <c r="CR571" s="7">
        <v>2</v>
      </c>
      <c r="CS571" s="7">
        <v>8</v>
      </c>
      <c r="CT571" s="7">
        <v>0</v>
      </c>
      <c r="CU571" s="8">
        <v>9</v>
      </c>
      <c r="CV571" s="8">
        <v>1</v>
      </c>
      <c r="CW571" s="7">
        <v>2</v>
      </c>
      <c r="CX571" s="7">
        <f t="shared" si="235"/>
        <v>0</v>
      </c>
      <c r="CY571" s="7">
        <f t="shared" si="236"/>
        <v>0</v>
      </c>
      <c r="CZ571" s="7">
        <v>0</v>
      </c>
      <c r="DA571" s="7">
        <v>0</v>
      </c>
      <c r="DB571" s="7">
        <v>0</v>
      </c>
      <c r="DC571" s="7">
        <v>2</v>
      </c>
      <c r="DD571" s="7">
        <v>0</v>
      </c>
      <c r="DE571" s="7">
        <v>31</v>
      </c>
      <c r="DF571" s="8">
        <v>32</v>
      </c>
      <c r="DG571" s="7">
        <v>40</v>
      </c>
      <c r="DH571" s="8">
        <v>0.95833333333333337</v>
      </c>
      <c r="DI571" s="8">
        <v>29</v>
      </c>
      <c r="DJ571" s="8">
        <v>21</v>
      </c>
      <c r="DK571" s="8">
        <v>0.64444444444444449</v>
      </c>
      <c r="DL571" s="8">
        <f t="shared" si="249"/>
        <v>0.46666666666666667</v>
      </c>
      <c r="DM571" s="8">
        <f t="shared" si="250"/>
        <v>0.55555555555555558</v>
      </c>
      <c r="DN571" s="8">
        <v>766.8125</v>
      </c>
      <c r="DO571" s="8">
        <v>731.695652173913</v>
      </c>
      <c r="DP571" s="8">
        <v>746.10256410256409</v>
      </c>
      <c r="DQ571" s="8">
        <v>662.55172413793105</v>
      </c>
      <c r="DR571" s="8">
        <v>832</v>
      </c>
      <c r="DS571" s="8">
        <v>731.71428571428567</v>
      </c>
      <c r="DT571" s="8">
        <v>738.09090909090912</v>
      </c>
      <c r="DU571" s="8">
        <f t="shared" si="251"/>
        <v>104.26077586206895</v>
      </c>
      <c r="DV571" s="8">
        <f t="shared" si="251"/>
        <v>-100.304347826087</v>
      </c>
      <c r="DW571" s="8">
        <f t="shared" si="251"/>
        <v>14.388278388278422</v>
      </c>
      <c r="EB571" s="7">
        <v>0.90789470000000005</v>
      </c>
      <c r="EC571" s="7">
        <v>0.98684210000000006</v>
      </c>
      <c r="ED571" s="7">
        <v>0.9473684</v>
      </c>
      <c r="EE571" s="7">
        <v>437.18181818181802</v>
      </c>
      <c r="EF571" s="7">
        <v>438.743243243243</v>
      </c>
      <c r="EG571" s="7">
        <v>438.00714285714298</v>
      </c>
      <c r="EH571" s="7">
        <v>1.56142506142504</v>
      </c>
      <c r="EI571" s="7">
        <v>7.6902339652347093E-2</v>
      </c>
      <c r="EJ571" s="7">
        <v>7</v>
      </c>
      <c r="EK571">
        <v>51.980085348506449</v>
      </c>
      <c r="EL571">
        <v>34.212520184811197</v>
      </c>
      <c r="EM571">
        <v>38</v>
      </c>
      <c r="EN571">
        <v>-75.084342963653285</v>
      </c>
      <c r="EO571">
        <v>84.567895174076597</v>
      </c>
      <c r="EP571">
        <v>29</v>
      </c>
      <c r="EQ571">
        <v>0.56716417910447758</v>
      </c>
      <c r="ER571">
        <v>0.69228927492471881</v>
      </c>
      <c r="ES571" s="7">
        <v>0.90833333333333333</v>
      </c>
      <c r="ET571" s="25">
        <v>364.14545454545453</v>
      </c>
      <c r="EU571" s="25">
        <v>475.85185185185185</v>
      </c>
      <c r="EV571" s="7">
        <v>0.96666666666666667</v>
      </c>
      <c r="EW571" s="7">
        <v>0.9</v>
      </c>
      <c r="EX571" s="7">
        <v>0.93333333333333335</v>
      </c>
    </row>
    <row r="572" spans="1:154" x14ac:dyDescent="0.25">
      <c r="A572" s="5">
        <v>6056</v>
      </c>
      <c r="B572" s="7" t="s">
        <v>440</v>
      </c>
      <c r="C572" s="7" t="str">
        <f t="shared" si="242"/>
        <v>99</v>
      </c>
      <c r="D572" s="7">
        <f t="shared" si="243"/>
        <v>1999</v>
      </c>
      <c r="E572" s="7">
        <f t="shared" si="244"/>
        <v>1999</v>
      </c>
      <c r="F572" s="7">
        <f t="shared" si="245"/>
        <v>20</v>
      </c>
      <c r="G572" s="7" t="s">
        <v>447</v>
      </c>
      <c r="H572" s="7">
        <f t="shared" si="253"/>
        <v>1</v>
      </c>
      <c r="I572" s="7"/>
      <c r="J572" s="7" t="s">
        <v>470</v>
      </c>
      <c r="K572" s="7">
        <f t="shared" si="239"/>
        <v>1</v>
      </c>
      <c r="L572" s="7">
        <v>12</v>
      </c>
      <c r="M572" s="7" t="s">
        <v>495</v>
      </c>
      <c r="N572" s="7">
        <f t="shared" si="254"/>
        <v>1</v>
      </c>
      <c r="O572" s="7" t="s">
        <v>494</v>
      </c>
      <c r="P572" s="7">
        <f t="shared" si="247"/>
        <v>0</v>
      </c>
      <c r="Q572" s="7" t="s">
        <v>494</v>
      </c>
      <c r="R572" s="7">
        <f t="shared" si="248"/>
        <v>0</v>
      </c>
      <c r="S572" s="7" t="s">
        <v>501</v>
      </c>
      <c r="T572" s="7">
        <f t="shared" si="252"/>
        <v>1</v>
      </c>
      <c r="U572" s="7" t="s">
        <v>504</v>
      </c>
      <c r="V572" s="25">
        <v>53</v>
      </c>
      <c r="W572" s="25">
        <v>60</v>
      </c>
      <c r="X572" s="25">
        <v>28</v>
      </c>
      <c r="Y572" s="7">
        <f t="shared" si="238"/>
        <v>3</v>
      </c>
      <c r="Z572" s="7" t="s">
        <v>514</v>
      </c>
      <c r="AA572" s="7">
        <f t="shared" si="246"/>
        <v>6</v>
      </c>
      <c r="AB572" s="7">
        <v>2</v>
      </c>
      <c r="AC572" s="7">
        <v>1</v>
      </c>
      <c r="AD572" s="7">
        <v>1</v>
      </c>
      <c r="AE572" s="7">
        <v>0</v>
      </c>
      <c r="AF572" s="7">
        <v>0</v>
      </c>
      <c r="AG572" s="7">
        <v>0</v>
      </c>
      <c r="AH572" s="7">
        <v>0</v>
      </c>
      <c r="AI572" s="7">
        <v>0</v>
      </c>
      <c r="AJ572" s="7">
        <v>0</v>
      </c>
      <c r="AK572" s="7">
        <v>1</v>
      </c>
      <c r="AL572" s="7">
        <v>20</v>
      </c>
      <c r="AM572" s="7">
        <v>32</v>
      </c>
      <c r="AN572" s="7">
        <v>29</v>
      </c>
      <c r="AO572" s="7">
        <v>45</v>
      </c>
      <c r="AP572" s="7">
        <v>40</v>
      </c>
      <c r="AQ572" s="7">
        <v>11</v>
      </c>
      <c r="AR572" s="7">
        <v>38</v>
      </c>
      <c r="AS572" s="7">
        <v>1</v>
      </c>
      <c r="AT572" s="8">
        <v>23</v>
      </c>
      <c r="AU572" s="8">
        <v>29</v>
      </c>
      <c r="AV572" s="8">
        <v>0.51111111111111107</v>
      </c>
      <c r="AW572" s="8">
        <v>0.64444444444444449</v>
      </c>
      <c r="AX572" s="8">
        <v>0.57777777777777772</v>
      </c>
      <c r="AY572" s="8">
        <v>603.0454545454545</v>
      </c>
      <c r="AZ572" s="8">
        <v>679.6</v>
      </c>
      <c r="BA572" s="8">
        <v>634.08108108108104</v>
      </c>
      <c r="BB572" s="8">
        <v>765</v>
      </c>
      <c r="BC572" s="8">
        <v>619.46428571428567</v>
      </c>
      <c r="BD572" s="8">
        <v>685.0980392156863</v>
      </c>
      <c r="BE572" s="8">
        <v>663.64772727272725</v>
      </c>
      <c r="BF572" s="8">
        <v>-161.9545454545455</v>
      </c>
      <c r="BG572" s="8">
        <v>60.135714285714357</v>
      </c>
      <c r="BH572" s="8">
        <v>-51.016958134605261</v>
      </c>
      <c r="BM572" s="7">
        <v>0.90789470000000005</v>
      </c>
      <c r="BN572" s="7">
        <v>0.9473684</v>
      </c>
      <c r="BO572" s="7">
        <v>0.9276316</v>
      </c>
      <c r="BP572" s="7">
        <v>444.35294117647101</v>
      </c>
      <c r="BQ572" s="7">
        <v>440.319444444444</v>
      </c>
      <c r="BR572" s="7">
        <v>442.27857142857101</v>
      </c>
      <c r="BS572" s="7">
        <v>-4.0334967320261503</v>
      </c>
      <c r="BT572" s="7">
        <v>8.3160354969719505E-2</v>
      </c>
      <c r="BU572" s="7">
        <v>7</v>
      </c>
      <c r="BV572" s="39">
        <v>42.473290598290568</v>
      </c>
      <c r="BW572" s="39">
        <v>40.684866752184433</v>
      </c>
      <c r="BX572" s="39">
        <v>39</v>
      </c>
      <c r="BY572" s="39">
        <v>-66.577107279693536</v>
      </c>
      <c r="BZ572" s="39">
        <v>48.757913470947649</v>
      </c>
      <c r="CA572" s="39">
        <v>29</v>
      </c>
      <c r="CB572">
        <v>0.57352941176470584</v>
      </c>
      <c r="CC572">
        <v>0.63795638371397378</v>
      </c>
      <c r="CD572" s="7">
        <v>0.9</v>
      </c>
      <c r="CE572" s="25">
        <v>415.94827586206895</v>
      </c>
      <c r="CF572" s="25">
        <v>491.38</v>
      </c>
      <c r="CG572" s="7">
        <v>0.98333333333333328</v>
      </c>
      <c r="CH572" s="7">
        <v>0.83333333333333337</v>
      </c>
      <c r="CI572" s="7">
        <v>0.90833333333333333</v>
      </c>
      <c r="CJ572" s="8">
        <v>3</v>
      </c>
      <c r="CK572" s="8" t="s">
        <v>504</v>
      </c>
      <c r="CL572" s="8">
        <f t="shared" si="234"/>
        <v>3</v>
      </c>
      <c r="CM572" s="8" t="s">
        <v>634</v>
      </c>
      <c r="CN572" s="8">
        <v>0</v>
      </c>
      <c r="CO572" s="8" t="s">
        <v>634</v>
      </c>
      <c r="CP572" s="8">
        <v>0</v>
      </c>
      <c r="CQ572" s="7" t="s">
        <v>635</v>
      </c>
      <c r="CR572" s="7">
        <v>0</v>
      </c>
      <c r="CS572" s="7">
        <v>11</v>
      </c>
      <c r="CT572" s="7">
        <v>7</v>
      </c>
      <c r="CU572" s="8">
        <v>1</v>
      </c>
      <c r="CV572" s="8">
        <v>2</v>
      </c>
      <c r="CW572" s="7">
        <v>0</v>
      </c>
      <c r="CX572" s="7">
        <f t="shared" si="235"/>
        <v>0</v>
      </c>
      <c r="CY572" s="7">
        <f t="shared" si="236"/>
        <v>0</v>
      </c>
      <c r="CZ572" s="7">
        <v>0</v>
      </c>
      <c r="DA572" s="7">
        <v>0</v>
      </c>
      <c r="DB572" s="7">
        <v>0</v>
      </c>
      <c r="DC572" s="7">
        <v>0</v>
      </c>
      <c r="DD572" s="7">
        <v>0</v>
      </c>
      <c r="DE572" s="7">
        <v>10</v>
      </c>
      <c r="DF572" s="8">
        <v>15</v>
      </c>
      <c r="DG572" s="7">
        <v>40</v>
      </c>
      <c r="DH572" s="8">
        <v>0.91666666666666663</v>
      </c>
      <c r="DI572" s="8">
        <v>29</v>
      </c>
      <c r="DJ572" s="8">
        <v>33</v>
      </c>
      <c r="DK572" s="8">
        <v>0.64444444444444449</v>
      </c>
      <c r="DL572" s="8">
        <f t="shared" si="249"/>
        <v>0.73333333333333328</v>
      </c>
      <c r="DM572" s="8">
        <f t="shared" si="250"/>
        <v>0.68888888888888888</v>
      </c>
      <c r="DN572" s="8">
        <v>749.4</v>
      </c>
      <c r="DO572" s="8">
        <v>801.25</v>
      </c>
      <c r="DP572" s="8">
        <v>772.44444444444446</v>
      </c>
      <c r="DQ572" s="8">
        <v>827.2</v>
      </c>
      <c r="DR572" s="8">
        <v>747.81818181818187</v>
      </c>
      <c r="DS572" s="8">
        <v>782.0344827586207</v>
      </c>
      <c r="DT572" s="8">
        <v>778.98823529411766</v>
      </c>
      <c r="DU572" s="8">
        <f t="shared" si="251"/>
        <v>-77.800000000000068</v>
      </c>
      <c r="DV572" s="8">
        <f t="shared" si="251"/>
        <v>53.43181818181813</v>
      </c>
      <c r="DW572" s="8">
        <f t="shared" si="251"/>
        <v>-9.5900383141762404</v>
      </c>
      <c r="EB572" s="7">
        <v>0.93421050000000005</v>
      </c>
      <c r="EC572" s="7">
        <v>0.8947368</v>
      </c>
      <c r="ED572" s="7">
        <v>0.91447369999999994</v>
      </c>
      <c r="EE572" s="7">
        <v>449.857142857143</v>
      </c>
      <c r="EF572" s="7">
        <v>450.283582089552</v>
      </c>
      <c r="EG572" s="7">
        <v>450.06569343065701</v>
      </c>
      <c r="EH572" s="7">
        <v>0.42643923240939302</v>
      </c>
      <c r="EI572" s="7">
        <v>4.8470818713057098E-2</v>
      </c>
      <c r="EJ572" s="7">
        <v>9</v>
      </c>
      <c r="EK572">
        <v>45.795777211503477</v>
      </c>
      <c r="EL572">
        <v>28.378213862234272</v>
      </c>
      <c r="EM572">
        <v>41</v>
      </c>
      <c r="EN572">
        <v>-63.716417910447738</v>
      </c>
      <c r="EO572">
        <v>53.32205340485632</v>
      </c>
      <c r="EP572">
        <v>29</v>
      </c>
      <c r="EQ572">
        <v>0.58571428571428574</v>
      </c>
      <c r="ER572">
        <v>0.71874375103554322</v>
      </c>
      <c r="ES572" s="7">
        <v>0.94166666666666665</v>
      </c>
      <c r="ET572" s="25">
        <v>447.54237288135596</v>
      </c>
      <c r="EU572" s="25">
        <v>519.01851851851848</v>
      </c>
      <c r="EV572" s="7">
        <v>1</v>
      </c>
      <c r="EW572" s="7">
        <v>0.91666666666666663</v>
      </c>
      <c r="EX572" s="7">
        <v>0.95833333333333337</v>
      </c>
    </row>
    <row r="573" spans="1:154" x14ac:dyDescent="0.25">
      <c r="A573" s="5">
        <v>6057</v>
      </c>
      <c r="B573" s="7" t="s">
        <v>310</v>
      </c>
      <c r="C573" s="7" t="str">
        <f t="shared" si="242"/>
        <v>00</v>
      </c>
      <c r="D573" s="7">
        <f t="shared" si="243"/>
        <v>1900</v>
      </c>
      <c r="E573" s="7">
        <f t="shared" si="244"/>
        <v>2000</v>
      </c>
      <c r="F573" s="7">
        <f t="shared" si="245"/>
        <v>19</v>
      </c>
      <c r="G573" s="7" t="s">
        <v>447</v>
      </c>
      <c r="H573" s="7">
        <f t="shared" si="253"/>
        <v>1</v>
      </c>
      <c r="I573" s="7"/>
      <c r="J573" s="7" t="s">
        <v>470</v>
      </c>
      <c r="K573" s="7">
        <f t="shared" si="239"/>
        <v>1</v>
      </c>
      <c r="L573" s="7">
        <v>12</v>
      </c>
      <c r="M573" s="7" t="s">
        <v>494</v>
      </c>
      <c r="N573" s="7">
        <f t="shared" si="254"/>
        <v>0</v>
      </c>
      <c r="O573" s="7" t="s">
        <v>494</v>
      </c>
      <c r="P573" s="7">
        <f t="shared" si="247"/>
        <v>0</v>
      </c>
      <c r="Q573" s="7" t="s">
        <v>495</v>
      </c>
      <c r="R573" s="7">
        <f t="shared" si="248"/>
        <v>1</v>
      </c>
      <c r="S573" s="7" t="s">
        <v>501</v>
      </c>
      <c r="T573" s="7">
        <f t="shared" si="252"/>
        <v>1</v>
      </c>
      <c r="U573" s="7" t="s">
        <v>504</v>
      </c>
      <c r="V573" s="25">
        <v>49</v>
      </c>
      <c r="W573" s="25">
        <v>50</v>
      </c>
      <c r="X573" s="25">
        <v>20</v>
      </c>
      <c r="Y573" s="7">
        <f t="shared" si="238"/>
        <v>3</v>
      </c>
      <c r="Z573" s="7" t="s">
        <v>514</v>
      </c>
      <c r="AA573" s="7">
        <f t="shared" si="246"/>
        <v>6</v>
      </c>
      <c r="AB573" s="7">
        <v>14</v>
      </c>
      <c r="AC573" s="7">
        <v>10</v>
      </c>
      <c r="AD573" s="7">
        <v>1</v>
      </c>
      <c r="AE573" s="7">
        <v>35</v>
      </c>
      <c r="AF573" s="7">
        <v>3</v>
      </c>
      <c r="AG573" s="7">
        <v>7</v>
      </c>
      <c r="AH573" s="7">
        <v>14</v>
      </c>
      <c r="AI573" s="7">
        <v>11</v>
      </c>
      <c r="AJ573" s="7">
        <v>2</v>
      </c>
      <c r="AK573" s="7">
        <v>0</v>
      </c>
      <c r="AL573" s="7">
        <v>24.444444444444446</v>
      </c>
      <c r="AM573" s="7">
        <v>28</v>
      </c>
      <c r="AN573" s="7">
        <v>16</v>
      </c>
      <c r="AO573" s="7">
        <v>29</v>
      </c>
      <c r="AP573" s="7">
        <v>33</v>
      </c>
      <c r="AQ573" s="7">
        <v>23</v>
      </c>
      <c r="AR573" s="7">
        <v>34</v>
      </c>
      <c r="AS573" s="7">
        <v>0.83333333333333337</v>
      </c>
      <c r="AT573" s="8">
        <v>19</v>
      </c>
      <c r="AU573" s="8">
        <v>31</v>
      </c>
      <c r="AV573" s="8">
        <v>0.42222222222222222</v>
      </c>
      <c r="AW573" s="8">
        <v>0.68888888888888888</v>
      </c>
      <c r="AX573" s="8">
        <v>0.55555555555555558</v>
      </c>
      <c r="AY573" s="8">
        <v>582.76923076923072</v>
      </c>
      <c r="AZ573" s="8">
        <v>605.85714285714289</v>
      </c>
      <c r="BA573" s="8">
        <v>590.85</v>
      </c>
      <c r="BB573" s="8">
        <v>592.36842105263156</v>
      </c>
      <c r="BC573" s="8">
        <v>529.41935483870964</v>
      </c>
      <c r="BD573" s="8">
        <v>553.34</v>
      </c>
      <c r="BE573" s="8">
        <v>570.01111111111106</v>
      </c>
      <c r="BF573" s="8">
        <v>-9.5991902834008442</v>
      </c>
      <c r="BG573" s="8">
        <v>76.437788018433253</v>
      </c>
      <c r="BH573" s="8">
        <v>37.509999999999991</v>
      </c>
      <c r="BM573" s="7">
        <v>0.9473684</v>
      </c>
      <c r="BN573" s="7">
        <v>0.96052630000000006</v>
      </c>
      <c r="BO573" s="7">
        <v>0.9539474</v>
      </c>
      <c r="BP573" s="7">
        <v>430.304347826087</v>
      </c>
      <c r="BQ573" s="7">
        <v>420.46478873239403</v>
      </c>
      <c r="BR573" s="7">
        <v>425.31428571428597</v>
      </c>
      <c r="BS573" s="7">
        <v>-9.8395590936925696</v>
      </c>
      <c r="BT573" s="7">
        <v>6.1404128078553298E-2</v>
      </c>
      <c r="BU573" s="7">
        <v>7</v>
      </c>
      <c r="BV573" s="39">
        <v>22.885841363973316</v>
      </c>
      <c r="BW573" s="39">
        <v>14.95718728650362</v>
      </c>
      <c r="BX573" s="39">
        <v>38</v>
      </c>
      <c r="BY573" s="39">
        <v>-49.954566106315255</v>
      </c>
      <c r="BZ573" s="39">
        <v>32.413432294839751</v>
      </c>
      <c r="CA573" s="39">
        <v>31</v>
      </c>
      <c r="CB573">
        <v>0.55072463768115942</v>
      </c>
      <c r="CC573">
        <v>0.45813312271128082</v>
      </c>
      <c r="CD573" s="7">
        <v>0.8666666666666667</v>
      </c>
      <c r="CE573" s="25">
        <v>358.32203389830511</v>
      </c>
      <c r="CF573" s="25">
        <v>424.28888888888889</v>
      </c>
      <c r="CG573" s="7">
        <v>1</v>
      </c>
      <c r="CH573" s="7">
        <v>0.76666666666666672</v>
      </c>
      <c r="CI573" s="7">
        <v>0.8833333333333333</v>
      </c>
      <c r="CJ573" s="8">
        <v>3</v>
      </c>
      <c r="CK573" s="8" t="s">
        <v>508</v>
      </c>
      <c r="CL573" s="8">
        <f t="shared" si="234"/>
        <v>1</v>
      </c>
      <c r="CM573" s="8" t="s">
        <v>631</v>
      </c>
      <c r="CN573" s="8">
        <v>2</v>
      </c>
      <c r="CO573" s="8" t="s">
        <v>639</v>
      </c>
      <c r="CP573" s="8">
        <v>1</v>
      </c>
      <c r="CQ573" s="7" t="s">
        <v>636</v>
      </c>
      <c r="CR573" s="7">
        <v>2</v>
      </c>
      <c r="CS573" s="7">
        <v>8</v>
      </c>
      <c r="CT573" s="7">
        <v>2</v>
      </c>
      <c r="CU573" s="8">
        <v>1</v>
      </c>
      <c r="CV573" s="8">
        <v>0</v>
      </c>
      <c r="CW573" s="7">
        <v>6</v>
      </c>
      <c r="CX573" s="7">
        <f t="shared" si="235"/>
        <v>0</v>
      </c>
      <c r="CY573" s="7">
        <f t="shared" si="236"/>
        <v>0</v>
      </c>
      <c r="CZ573" s="7">
        <v>0</v>
      </c>
      <c r="DA573" s="7">
        <v>0</v>
      </c>
      <c r="DB573" s="7">
        <v>2</v>
      </c>
      <c r="DC573" s="7">
        <v>4</v>
      </c>
      <c r="DD573" s="7">
        <v>0</v>
      </c>
      <c r="DE573" s="7">
        <v>11</v>
      </c>
      <c r="DF573" s="8">
        <v>22</v>
      </c>
      <c r="DG573" s="7">
        <v>31</v>
      </c>
      <c r="DH573" s="8">
        <v>0.95833333333333337</v>
      </c>
      <c r="DI573" s="8">
        <v>20</v>
      </c>
      <c r="DJ573" s="8">
        <v>27</v>
      </c>
      <c r="DK573" s="8">
        <v>0.44444444444444442</v>
      </c>
      <c r="DL573" s="8">
        <f t="shared" si="249"/>
        <v>0.6</v>
      </c>
      <c r="DM573" s="8">
        <f t="shared" si="250"/>
        <v>0.52222222222222225</v>
      </c>
      <c r="DN573" s="8">
        <v>591.24</v>
      </c>
      <c r="DO573" s="8">
        <v>635.05882352941171</v>
      </c>
      <c r="DP573" s="8">
        <v>608.97619047619048</v>
      </c>
      <c r="DQ573" s="8">
        <v>684.15</v>
      </c>
      <c r="DR573" s="8">
        <v>573.96153846153845</v>
      </c>
      <c r="DS573" s="8">
        <v>621.86956521739125</v>
      </c>
      <c r="DT573" s="8">
        <v>615.71590909090912</v>
      </c>
      <c r="DU573" s="8">
        <f t="shared" si="251"/>
        <v>-92.909999999999968</v>
      </c>
      <c r="DV573" s="8">
        <f t="shared" si="251"/>
        <v>61.097285067873258</v>
      </c>
      <c r="DW573" s="8">
        <f t="shared" si="251"/>
        <v>-12.893374741200773</v>
      </c>
      <c r="EB573" s="7">
        <v>0.9736842</v>
      </c>
      <c r="EC573" s="7">
        <v>0.93421050000000005</v>
      </c>
      <c r="ED573" s="7">
        <v>0.9539474</v>
      </c>
      <c r="EE573" s="7">
        <v>453.902777777778</v>
      </c>
      <c r="EF573" s="7">
        <v>446.08695652173901</v>
      </c>
      <c r="EG573" s="7">
        <v>450.07801418439698</v>
      </c>
      <c r="EH573" s="7">
        <v>-7.8158212560386504</v>
      </c>
      <c r="EI573" s="7">
        <v>4.2891157560817302E-2</v>
      </c>
      <c r="EJ573" s="7">
        <v>7</v>
      </c>
      <c r="EK573">
        <v>25.250000000000021</v>
      </c>
      <c r="EL573">
        <v>21.085006521222617</v>
      </c>
      <c r="EM573">
        <v>40</v>
      </c>
      <c r="EN573">
        <v>-48.627272727272761</v>
      </c>
      <c r="EO573">
        <v>41.342085628051329</v>
      </c>
      <c r="EP573">
        <v>33</v>
      </c>
      <c r="EQ573">
        <v>0.54794520547945202</v>
      </c>
      <c r="ER573">
        <v>0.51925593568891393</v>
      </c>
      <c r="ES573" s="7">
        <v>0.97499999999999998</v>
      </c>
      <c r="ET573" s="25">
        <v>362.05</v>
      </c>
      <c r="EU573" s="25">
        <v>434.50877192982455</v>
      </c>
      <c r="EV573" s="7">
        <v>1</v>
      </c>
      <c r="EW573" s="7">
        <v>0.95</v>
      </c>
      <c r="EX573" s="7">
        <v>0.97499999999999998</v>
      </c>
    </row>
    <row r="574" spans="1:154" x14ac:dyDescent="0.25">
      <c r="A574" s="5">
        <v>6062</v>
      </c>
      <c r="B574" s="7" t="s">
        <v>243</v>
      </c>
      <c r="C574" s="7" t="str">
        <f t="shared" si="242"/>
        <v>00</v>
      </c>
      <c r="D574" s="7">
        <f t="shared" si="243"/>
        <v>1900</v>
      </c>
      <c r="E574" s="7">
        <f t="shared" si="244"/>
        <v>2000</v>
      </c>
      <c r="F574" s="7">
        <f t="shared" si="245"/>
        <v>19</v>
      </c>
      <c r="G574" s="7" t="s">
        <v>447</v>
      </c>
      <c r="H574" s="7">
        <f t="shared" si="253"/>
        <v>1</v>
      </c>
      <c r="I574" s="7"/>
      <c r="J574" s="7" t="s">
        <v>470</v>
      </c>
      <c r="K574" s="7">
        <f t="shared" si="239"/>
        <v>1</v>
      </c>
      <c r="L574" s="7">
        <v>12</v>
      </c>
      <c r="M574" s="7" t="s">
        <v>495</v>
      </c>
      <c r="N574" s="7">
        <f t="shared" si="254"/>
        <v>1</v>
      </c>
      <c r="O574" s="7" t="s">
        <v>494</v>
      </c>
      <c r="P574" s="7">
        <f t="shared" si="247"/>
        <v>0</v>
      </c>
      <c r="Q574" s="7" t="s">
        <v>494</v>
      </c>
      <c r="R574" s="7">
        <f t="shared" si="248"/>
        <v>0</v>
      </c>
      <c r="S574" s="7" t="s">
        <v>501</v>
      </c>
      <c r="T574" s="7">
        <f t="shared" si="252"/>
        <v>1</v>
      </c>
      <c r="U574" s="7" t="s">
        <v>506</v>
      </c>
      <c r="V574" s="25">
        <v>54</v>
      </c>
      <c r="W574" s="25">
        <v>70</v>
      </c>
      <c r="X574" s="25">
        <v>29</v>
      </c>
      <c r="Y574" s="7">
        <f t="shared" si="238"/>
        <v>4</v>
      </c>
      <c r="Z574" s="7" t="s">
        <v>514</v>
      </c>
      <c r="AA574" s="7">
        <f t="shared" si="246"/>
        <v>6</v>
      </c>
      <c r="AB574" s="7">
        <v>1</v>
      </c>
      <c r="AC574" s="7">
        <v>0</v>
      </c>
      <c r="AD574" s="7">
        <v>9</v>
      </c>
      <c r="AE574" s="7">
        <v>0</v>
      </c>
      <c r="AF574" s="7">
        <v>0</v>
      </c>
      <c r="AG574" s="7">
        <v>0</v>
      </c>
      <c r="AH574" s="7">
        <v>0</v>
      </c>
      <c r="AI574" s="7">
        <v>0</v>
      </c>
      <c r="AJ574" s="7">
        <v>0</v>
      </c>
      <c r="AK574" s="7">
        <v>0</v>
      </c>
      <c r="AL574" s="7">
        <v>16</v>
      </c>
      <c r="AM574" s="7">
        <v>31</v>
      </c>
      <c r="AN574" s="7">
        <v>30</v>
      </c>
      <c r="AO574" s="7">
        <v>39</v>
      </c>
      <c r="AP574" s="7">
        <v>38</v>
      </c>
      <c r="AQ574" s="7">
        <v>14</v>
      </c>
      <c r="AR574" s="7">
        <v>35</v>
      </c>
      <c r="AS574" s="7">
        <v>0.91666666666666663</v>
      </c>
      <c r="AT574" s="8">
        <v>22</v>
      </c>
      <c r="AU574" s="8">
        <v>32</v>
      </c>
      <c r="AV574" s="8">
        <v>0.48888888888888887</v>
      </c>
      <c r="AW574" s="8">
        <v>0.71111111111111114</v>
      </c>
      <c r="AX574" s="8">
        <v>0.6</v>
      </c>
      <c r="AY574" s="8">
        <v>794.13636363636363</v>
      </c>
      <c r="AZ574" s="8">
        <v>813</v>
      </c>
      <c r="BA574" s="8">
        <v>800.79411764705878</v>
      </c>
      <c r="BB574" s="8">
        <v>987.52380952380952</v>
      </c>
      <c r="BC574" s="8">
        <v>911.35483870967744</v>
      </c>
      <c r="BD574" s="8">
        <v>942.11538461538464</v>
      </c>
      <c r="BE574" s="8">
        <v>886.24418604651157</v>
      </c>
      <c r="BF574" s="8">
        <v>-193.38744588744589</v>
      </c>
      <c r="BG574" s="8">
        <v>-98.354838709677438</v>
      </c>
      <c r="BH574" s="8">
        <v>-141.32126696832586</v>
      </c>
      <c r="BM574" s="7">
        <v>0.9210526</v>
      </c>
      <c r="BN574" s="7">
        <v>0.9210526</v>
      </c>
      <c r="BO574" s="7">
        <v>0.9210526</v>
      </c>
      <c r="BP574" s="7">
        <v>423.61764705882399</v>
      </c>
      <c r="BQ574" s="7">
        <v>426.691176470588</v>
      </c>
      <c r="BR574" s="7">
        <v>425.15441176470603</v>
      </c>
      <c r="BS574" s="7">
        <v>3.0735294117646998</v>
      </c>
      <c r="BT574" s="7">
        <v>6.3202321796250294E-2</v>
      </c>
      <c r="BU574" s="7">
        <v>10</v>
      </c>
      <c r="BV574" s="39">
        <v>36.178981348637045</v>
      </c>
      <c r="BW574" s="39">
        <v>27.295243891269322</v>
      </c>
      <c r="BX574" s="39">
        <v>41</v>
      </c>
      <c r="BY574" s="39">
        <v>-47.197712418300625</v>
      </c>
      <c r="BZ574" s="39">
        <v>33.390321655337743</v>
      </c>
      <c r="CA574" s="39">
        <v>27</v>
      </c>
      <c r="CB574">
        <v>0.6029411764705882</v>
      </c>
      <c r="CC574">
        <v>0.76654099308865797</v>
      </c>
      <c r="CD574" s="7">
        <v>0.96666666666666667</v>
      </c>
      <c r="CE574" s="25">
        <v>396.13559322033899</v>
      </c>
      <c r="CF574" s="25">
        <v>468.40350877192981</v>
      </c>
      <c r="CG574" s="7">
        <v>1</v>
      </c>
      <c r="CH574" s="7">
        <v>0.96666666666666667</v>
      </c>
      <c r="CI574" s="7">
        <v>0.98333333333333328</v>
      </c>
      <c r="CJ574" s="8">
        <v>3</v>
      </c>
      <c r="CK574" s="8" t="s">
        <v>506</v>
      </c>
      <c r="CL574" s="8">
        <f t="shared" si="234"/>
        <v>4</v>
      </c>
      <c r="CM574" s="8" t="s">
        <v>634</v>
      </c>
      <c r="CN574" s="8">
        <v>0</v>
      </c>
      <c r="CO574" s="8" t="s">
        <v>634</v>
      </c>
      <c r="CP574" s="8">
        <v>0</v>
      </c>
      <c r="CQ574" s="7" t="s">
        <v>645</v>
      </c>
      <c r="CR574" s="7">
        <v>0</v>
      </c>
      <c r="CS574" s="7">
        <v>2</v>
      </c>
      <c r="CT574" s="7">
        <v>1</v>
      </c>
      <c r="CU574" s="8">
        <v>0</v>
      </c>
      <c r="CV574" s="8">
        <v>1</v>
      </c>
      <c r="CW574" s="7">
        <v>0</v>
      </c>
      <c r="CX574" s="7">
        <f t="shared" si="235"/>
        <v>0</v>
      </c>
      <c r="CY574" s="7">
        <f t="shared" si="236"/>
        <v>0</v>
      </c>
      <c r="CZ574" s="7">
        <v>0</v>
      </c>
      <c r="DA574" s="7">
        <v>0</v>
      </c>
      <c r="DB574" s="7">
        <v>0</v>
      </c>
      <c r="DC574" s="7">
        <v>0</v>
      </c>
      <c r="DD574" s="7">
        <v>0</v>
      </c>
      <c r="DE574" s="7">
        <v>19</v>
      </c>
      <c r="DF574" s="8">
        <v>32</v>
      </c>
      <c r="DG574" s="7">
        <v>40</v>
      </c>
      <c r="DH574" s="8">
        <v>0.83333333333333337</v>
      </c>
      <c r="DI574" s="8">
        <v>10</v>
      </c>
      <c r="DJ574" s="8">
        <v>18</v>
      </c>
      <c r="DK574" s="8">
        <v>0.22222222222222221</v>
      </c>
      <c r="DL574" s="8">
        <f t="shared" si="249"/>
        <v>0.4</v>
      </c>
      <c r="DM574" s="8">
        <f t="shared" si="250"/>
        <v>0.31111111111111112</v>
      </c>
      <c r="DN574" s="8">
        <v>835.4375</v>
      </c>
      <c r="DO574" s="8">
        <v>830.695652173913</v>
      </c>
      <c r="DP574" s="8">
        <v>833.4545454545455</v>
      </c>
      <c r="DQ574" s="8">
        <v>776.375</v>
      </c>
      <c r="DR574" s="8">
        <v>814</v>
      </c>
      <c r="DS574" s="8">
        <v>802.42307692307691</v>
      </c>
      <c r="DT574" s="8">
        <v>823.49382716049388</v>
      </c>
      <c r="DU574" s="8">
        <f t="shared" si="251"/>
        <v>59.0625</v>
      </c>
      <c r="DV574" s="8">
        <f t="shared" si="251"/>
        <v>16.695652173913004</v>
      </c>
      <c r="DW574" s="8">
        <f t="shared" si="251"/>
        <v>31.03146853146859</v>
      </c>
      <c r="EB574" s="7">
        <v>0.9736842</v>
      </c>
      <c r="EC574" s="7">
        <v>0.96052630000000006</v>
      </c>
      <c r="ED574" s="7">
        <v>0.96710529999999995</v>
      </c>
      <c r="EE574" s="7">
        <v>475.12328767123302</v>
      </c>
      <c r="EF574" s="7">
        <v>487</v>
      </c>
      <c r="EG574" s="7">
        <v>480.97916666666703</v>
      </c>
      <c r="EH574" s="7">
        <v>11.8767123287671</v>
      </c>
      <c r="EI574" s="7">
        <v>6.55929119045945E-2</v>
      </c>
      <c r="EJ574" s="7">
        <v>5</v>
      </c>
      <c r="EK574">
        <v>60.536585365853661</v>
      </c>
      <c r="EL574">
        <v>49.89994748566356</v>
      </c>
      <c r="EM574">
        <v>41</v>
      </c>
      <c r="EN574">
        <v>-50.46875</v>
      </c>
      <c r="EO574">
        <v>58.865834942158934</v>
      </c>
      <c r="EP574">
        <v>32</v>
      </c>
      <c r="EQ574">
        <v>0.56164383561643838</v>
      </c>
      <c r="ER574">
        <v>1.1994865211810013</v>
      </c>
      <c r="ES574" s="7">
        <v>0.8666666666666667</v>
      </c>
      <c r="ET574" s="25">
        <v>361.74545454545455</v>
      </c>
      <c r="EU574" s="25">
        <v>443.65306122448982</v>
      </c>
      <c r="EV574" s="7">
        <v>0.95</v>
      </c>
      <c r="EW574" s="7">
        <v>0.85</v>
      </c>
      <c r="EX574" s="7">
        <v>0.9</v>
      </c>
    </row>
    <row r="575" spans="1:154" x14ac:dyDescent="0.25">
      <c r="A575" s="5">
        <v>6063</v>
      </c>
      <c r="B575" s="7" t="s">
        <v>441</v>
      </c>
      <c r="C575" s="7" t="str">
        <f t="shared" ref="C575:C578" si="255">RIGHT(B575,2)</f>
        <v>00</v>
      </c>
      <c r="D575" s="7">
        <f t="shared" ref="D575:D578" si="256">IF(C575&gt;0,C575+1900,C575+2000)</f>
        <v>1900</v>
      </c>
      <c r="E575" s="7">
        <f t="shared" ref="E575:E578" si="257">IF(D575=1900,2000,D575)</f>
        <v>2000</v>
      </c>
      <c r="F575" s="7">
        <f t="shared" ref="F575:F578" si="258">2019-E575</f>
        <v>19</v>
      </c>
      <c r="G575" s="7" t="s">
        <v>447</v>
      </c>
      <c r="H575" s="7">
        <f t="shared" si="253"/>
        <v>1</v>
      </c>
      <c r="I575" s="7"/>
      <c r="J575" s="7" t="s">
        <v>470</v>
      </c>
      <c r="K575" s="7">
        <f t="shared" si="239"/>
        <v>1</v>
      </c>
      <c r="L575" s="7">
        <v>12</v>
      </c>
      <c r="M575" s="7" t="s">
        <v>495</v>
      </c>
      <c r="N575" s="7">
        <f t="shared" si="254"/>
        <v>1</v>
      </c>
      <c r="O575" s="7" t="s">
        <v>494</v>
      </c>
      <c r="P575" s="7">
        <f t="shared" si="247"/>
        <v>0</v>
      </c>
      <c r="Q575" s="7" t="s">
        <v>495</v>
      </c>
      <c r="R575" s="7">
        <f t="shared" si="248"/>
        <v>1</v>
      </c>
      <c r="S575" s="7" t="s">
        <v>501</v>
      </c>
      <c r="T575" s="7">
        <f t="shared" si="252"/>
        <v>1</v>
      </c>
      <c r="U575" s="7" t="s">
        <v>506</v>
      </c>
      <c r="V575" s="25">
        <v>55</v>
      </c>
      <c r="W575" s="25">
        <v>70</v>
      </c>
      <c r="X575" s="25">
        <v>34</v>
      </c>
      <c r="Y575" s="7">
        <f t="shared" si="238"/>
        <v>4</v>
      </c>
      <c r="Z575" s="7" t="s">
        <v>514</v>
      </c>
      <c r="AA575" s="7">
        <f t="shared" si="246"/>
        <v>6</v>
      </c>
      <c r="AB575" s="7">
        <v>5</v>
      </c>
      <c r="AC575" s="7">
        <v>1</v>
      </c>
      <c r="AD575" s="7">
        <v>0</v>
      </c>
      <c r="AE575" s="7">
        <v>0</v>
      </c>
      <c r="AF575" s="7">
        <v>0</v>
      </c>
      <c r="AG575" s="7">
        <v>0</v>
      </c>
      <c r="AH575" s="7">
        <v>0</v>
      </c>
      <c r="AI575" s="7">
        <v>0</v>
      </c>
      <c r="AJ575" s="7">
        <v>0</v>
      </c>
      <c r="AK575" s="9">
        <v>1</v>
      </c>
      <c r="AL575" s="7">
        <v>15</v>
      </c>
      <c r="AM575" s="7">
        <v>30</v>
      </c>
      <c r="AN575" s="7">
        <v>28</v>
      </c>
      <c r="AO575" s="7">
        <v>43</v>
      </c>
      <c r="AP575" s="7">
        <v>38</v>
      </c>
      <c r="AQ575" s="7">
        <v>14</v>
      </c>
      <c r="AR575" s="7">
        <v>33</v>
      </c>
      <c r="AS575" s="7">
        <v>0.79166666666666663</v>
      </c>
      <c r="AT575" s="8">
        <v>35</v>
      </c>
      <c r="AU575" s="8">
        <v>34</v>
      </c>
      <c r="AV575" s="8">
        <v>0.77777777777777779</v>
      </c>
      <c r="AW575" s="8">
        <v>0.75555555555555554</v>
      </c>
      <c r="AX575" s="8">
        <v>0.76666666666666672</v>
      </c>
      <c r="AY575" s="8">
        <v>581.70000000000005</v>
      </c>
      <c r="AZ575" s="8">
        <v>624</v>
      </c>
      <c r="BA575" s="8">
        <v>603.85714285714289</v>
      </c>
      <c r="BB575" s="8">
        <v>604.66666666666663</v>
      </c>
      <c r="BC575" s="8">
        <v>568.20588235294122</v>
      </c>
      <c r="BD575" s="8">
        <v>586.16417910447763</v>
      </c>
      <c r="BE575" s="8">
        <v>590.38636363636363</v>
      </c>
      <c r="BF575" s="8">
        <v>-22.966666666666583</v>
      </c>
      <c r="BG575" s="8">
        <v>55.794117647058783</v>
      </c>
      <c r="BH575" s="8">
        <v>17.692963752665264</v>
      </c>
      <c r="BM575" s="7">
        <v>1</v>
      </c>
      <c r="BN575" s="7">
        <v>0.9736842</v>
      </c>
      <c r="BO575" s="7">
        <v>0.98684210000000006</v>
      </c>
      <c r="BP575" s="7">
        <v>465.01351351351298</v>
      </c>
      <c r="BQ575" s="7">
        <v>460.48571428571398</v>
      </c>
      <c r="BR575" s="7">
        <v>462.8125</v>
      </c>
      <c r="BS575" s="7">
        <v>-4.5277992277992203</v>
      </c>
      <c r="BT575" s="7">
        <v>6.3769761326828003E-2</v>
      </c>
      <c r="BU575" s="7">
        <v>5</v>
      </c>
      <c r="BV575" s="39">
        <v>39.452020202020179</v>
      </c>
      <c r="BW575" s="39">
        <v>32.342849555278399</v>
      </c>
      <c r="BX575" s="39">
        <v>44</v>
      </c>
      <c r="BY575" s="39">
        <v>-55.300179211469562</v>
      </c>
      <c r="BZ575" s="39">
        <v>50.77279991529219</v>
      </c>
      <c r="CA575" s="39">
        <v>31</v>
      </c>
      <c r="CB575">
        <v>0.58666666666666667</v>
      </c>
      <c r="CC575">
        <v>0.71341577485950736</v>
      </c>
      <c r="CD575" s="7">
        <v>0.8666666666666667</v>
      </c>
      <c r="CE575" s="25">
        <v>381.03571428571428</v>
      </c>
      <c r="CF575" s="25">
        <v>462.77083333333331</v>
      </c>
      <c r="CG575" s="7">
        <v>0.96666666666666667</v>
      </c>
      <c r="CH575" s="7">
        <v>0.81666666666666665</v>
      </c>
      <c r="CI575" s="7">
        <v>0.89166666666666672</v>
      </c>
      <c r="CJ575" s="8">
        <v>3</v>
      </c>
      <c r="CK575" s="8" t="s">
        <v>507</v>
      </c>
      <c r="CL575" s="8">
        <f t="shared" si="234"/>
        <v>2</v>
      </c>
      <c r="CM575" s="8" t="s">
        <v>634</v>
      </c>
      <c r="CN575" s="8">
        <v>0</v>
      </c>
      <c r="CO575" s="8" t="s">
        <v>634</v>
      </c>
      <c r="CP575" s="8">
        <v>0</v>
      </c>
      <c r="CQ575" s="7" t="s">
        <v>642</v>
      </c>
      <c r="CR575" s="7">
        <v>3</v>
      </c>
      <c r="CS575" s="7">
        <v>7</v>
      </c>
      <c r="CT575" s="7">
        <v>1</v>
      </c>
      <c r="CU575" s="8">
        <v>0</v>
      </c>
      <c r="CV575" s="8">
        <v>0</v>
      </c>
      <c r="CW575" s="7">
        <v>2</v>
      </c>
      <c r="CX575" s="7">
        <f t="shared" si="235"/>
        <v>0</v>
      </c>
      <c r="CY575" s="7">
        <f t="shared" si="236"/>
        <v>0</v>
      </c>
      <c r="CZ575" s="7">
        <v>0</v>
      </c>
      <c r="DA575" s="7">
        <v>0</v>
      </c>
      <c r="DB575" s="7">
        <v>0</v>
      </c>
      <c r="DC575" s="7">
        <v>2</v>
      </c>
      <c r="DD575" s="7">
        <v>0</v>
      </c>
      <c r="DE575" s="7">
        <v>22</v>
      </c>
      <c r="DF575" s="8">
        <v>34</v>
      </c>
      <c r="DG575" s="7">
        <v>38</v>
      </c>
      <c r="DH575" s="8">
        <v>0.875</v>
      </c>
      <c r="DI575" s="8">
        <v>23</v>
      </c>
      <c r="DJ575" s="8">
        <v>30</v>
      </c>
      <c r="DK575" s="8">
        <v>0.51111111111111107</v>
      </c>
      <c r="DL575" s="8">
        <f t="shared" si="249"/>
        <v>0.66666666666666663</v>
      </c>
      <c r="DM575" s="8">
        <f t="shared" si="250"/>
        <v>0.58888888888888891</v>
      </c>
      <c r="DN575" s="8">
        <v>830.1</v>
      </c>
      <c r="DO575" s="8">
        <v>873.85714285714289</v>
      </c>
      <c r="DP575" s="8">
        <v>848.11764705882354</v>
      </c>
      <c r="DQ575" s="8">
        <v>781.66666666666663</v>
      </c>
      <c r="DR575" s="8">
        <v>768.60869565217388</v>
      </c>
      <c r="DS575" s="8">
        <v>774.84090909090912</v>
      </c>
      <c r="DT575" s="8">
        <v>806.78205128205127</v>
      </c>
      <c r="DU575" s="8">
        <f t="shared" si="251"/>
        <v>48.433333333333394</v>
      </c>
      <c r="DV575" s="8">
        <f t="shared" si="251"/>
        <v>105.24844720496901</v>
      </c>
      <c r="DW575" s="8">
        <f t="shared" si="251"/>
        <v>73.276737967914414</v>
      </c>
      <c r="EB575" s="7">
        <v>0.98684210000000006</v>
      </c>
      <c r="EC575" s="7">
        <v>0.98684210000000006</v>
      </c>
      <c r="ED575" s="7">
        <v>0.98684210000000006</v>
      </c>
      <c r="EE575" s="7">
        <v>448.71621621621603</v>
      </c>
      <c r="EF575" s="7">
        <v>433.5</v>
      </c>
      <c r="EG575" s="7">
        <v>441.21232876712298</v>
      </c>
      <c r="EH575" s="7">
        <v>-15.2162162162162</v>
      </c>
      <c r="EI575" s="7">
        <v>4.5918359125716998E-2</v>
      </c>
      <c r="EJ575" s="7">
        <v>3</v>
      </c>
      <c r="EK575">
        <v>28.357142857142858</v>
      </c>
      <c r="EL575">
        <v>22.13741868697543</v>
      </c>
      <c r="EM575">
        <v>35</v>
      </c>
      <c r="EN575">
        <v>-54.320512820512818</v>
      </c>
      <c r="EO575">
        <v>42.218522970235441</v>
      </c>
      <c r="EP575">
        <v>39</v>
      </c>
      <c r="EQ575">
        <v>0.47297297297297297</v>
      </c>
      <c r="ER575">
        <v>0.5220337840115985</v>
      </c>
      <c r="ES575" s="7">
        <v>0.9</v>
      </c>
      <c r="ET575" s="25">
        <v>421.66071428571428</v>
      </c>
      <c r="EU575" s="25">
        <v>497.23076923076923</v>
      </c>
      <c r="EV575" s="7">
        <v>0.95</v>
      </c>
      <c r="EW575" s="7">
        <v>0.9</v>
      </c>
      <c r="EX575" s="7">
        <v>0.92500000000000004</v>
      </c>
    </row>
    <row r="576" spans="1:154" x14ac:dyDescent="0.25">
      <c r="A576" s="5">
        <v>6069</v>
      </c>
      <c r="B576" s="7" t="s">
        <v>93</v>
      </c>
      <c r="C576" s="7" t="str">
        <f t="shared" si="255"/>
        <v>99</v>
      </c>
      <c r="D576" s="7">
        <f t="shared" si="256"/>
        <v>1999</v>
      </c>
      <c r="E576" s="7">
        <f t="shared" si="257"/>
        <v>1999</v>
      </c>
      <c r="F576" s="7">
        <f t="shared" si="258"/>
        <v>20</v>
      </c>
      <c r="G576" s="7" t="s">
        <v>447</v>
      </c>
      <c r="H576" s="7">
        <f t="shared" si="253"/>
        <v>1</v>
      </c>
      <c r="I576" s="7"/>
      <c r="J576" s="7" t="s">
        <v>470</v>
      </c>
      <c r="K576" s="7">
        <f t="shared" si="239"/>
        <v>1</v>
      </c>
      <c r="L576" s="7">
        <v>12</v>
      </c>
      <c r="M576" s="7" t="s">
        <v>495</v>
      </c>
      <c r="N576" s="7">
        <f t="shared" si="254"/>
        <v>1</v>
      </c>
      <c r="O576" s="7" t="s">
        <v>494</v>
      </c>
      <c r="P576" s="7">
        <f t="shared" si="247"/>
        <v>0</v>
      </c>
      <c r="Q576" s="7" t="s">
        <v>494</v>
      </c>
      <c r="R576" s="7">
        <f t="shared" si="248"/>
        <v>0</v>
      </c>
      <c r="S576" s="7" t="s">
        <v>501</v>
      </c>
      <c r="T576" s="7">
        <f t="shared" si="252"/>
        <v>1</v>
      </c>
      <c r="U576" s="7" t="s">
        <v>507</v>
      </c>
      <c r="V576" s="25">
        <v>52</v>
      </c>
      <c r="W576" s="25">
        <v>50</v>
      </c>
      <c r="X576" s="25">
        <v>28</v>
      </c>
      <c r="Y576" s="7">
        <f t="shared" si="238"/>
        <v>2</v>
      </c>
      <c r="Z576" s="7" t="s">
        <v>514</v>
      </c>
      <c r="AA576" s="7">
        <f t="shared" si="246"/>
        <v>6</v>
      </c>
      <c r="AB576" s="7">
        <v>7</v>
      </c>
      <c r="AC576" s="7">
        <v>2</v>
      </c>
      <c r="AD576" s="7">
        <v>1</v>
      </c>
      <c r="AE576" s="7">
        <v>6</v>
      </c>
      <c r="AF576" s="7">
        <v>2</v>
      </c>
      <c r="AG576" s="7">
        <v>0</v>
      </c>
      <c r="AH576" s="7">
        <v>4</v>
      </c>
      <c r="AI576" s="7">
        <v>0</v>
      </c>
      <c r="AJ576" s="7">
        <v>2</v>
      </c>
      <c r="AK576" s="7">
        <v>1</v>
      </c>
      <c r="AL576" s="7">
        <v>30</v>
      </c>
      <c r="AM576" s="7">
        <v>27</v>
      </c>
      <c r="AN576" s="7">
        <v>30</v>
      </c>
      <c r="AO576" s="7">
        <v>32</v>
      </c>
      <c r="AP576" s="7">
        <v>30</v>
      </c>
      <c r="AQ576" s="7">
        <v>23</v>
      </c>
      <c r="AR576" s="7">
        <v>33</v>
      </c>
      <c r="AS576" s="7">
        <v>0.95833333333333337</v>
      </c>
      <c r="AT576" s="8">
        <v>20</v>
      </c>
      <c r="AU576" s="8">
        <v>30</v>
      </c>
      <c r="AV576" s="8">
        <v>0.44444444444444442</v>
      </c>
      <c r="AW576" s="8">
        <v>0.66666666666666663</v>
      </c>
      <c r="AX576" s="8">
        <v>0.55555555555555558</v>
      </c>
      <c r="AY576" s="8">
        <v>545.79999999999995</v>
      </c>
      <c r="AZ576" s="8">
        <v>573.5333333333333</v>
      </c>
      <c r="BA576" s="8">
        <v>556.20000000000005</v>
      </c>
      <c r="BB576" s="8">
        <v>516.15</v>
      </c>
      <c r="BC576" s="8">
        <v>476.41379310344826</v>
      </c>
      <c r="BD576" s="8">
        <v>492.63265306122452</v>
      </c>
      <c r="BE576" s="8">
        <v>521.20224719101122</v>
      </c>
      <c r="BF576" s="8">
        <v>29.649999999999977</v>
      </c>
      <c r="BG576" s="8">
        <v>97.119540229885047</v>
      </c>
      <c r="BH576" s="8">
        <v>63.567346938775529</v>
      </c>
      <c r="BM576" s="7">
        <v>0.93421050000000005</v>
      </c>
      <c r="BN576" s="7">
        <v>0.8947368</v>
      </c>
      <c r="BO576" s="7">
        <v>0.91447369999999994</v>
      </c>
      <c r="BP576" s="7">
        <v>441.13235294117601</v>
      </c>
      <c r="BQ576" s="7">
        <v>443.02985074626901</v>
      </c>
      <c r="BR576" s="7">
        <v>442.07407407407402</v>
      </c>
      <c r="BS576" s="7">
        <v>1.8974978050922</v>
      </c>
      <c r="BT576" s="7">
        <v>3.4670531609684599E-2</v>
      </c>
      <c r="BU576" s="7">
        <v>11</v>
      </c>
      <c r="BV576" s="39">
        <v>32.544117647058805</v>
      </c>
      <c r="BW576" s="39">
        <v>20.62956488558164</v>
      </c>
      <c r="BX576" s="39">
        <v>38</v>
      </c>
      <c r="BY576" s="39">
        <v>-37.488140417457316</v>
      </c>
      <c r="BZ576" s="39">
        <v>36.192570856789423</v>
      </c>
      <c r="CA576" s="39">
        <v>31</v>
      </c>
      <c r="CB576">
        <v>0.55072463768115942</v>
      </c>
      <c r="CC576">
        <v>0.86811768427712677</v>
      </c>
      <c r="CD576" s="7">
        <v>0.89166666666666672</v>
      </c>
      <c r="CE576" s="25">
        <v>385.91228070175441</v>
      </c>
      <c r="CF576" s="25">
        <v>456.66</v>
      </c>
      <c r="CG576" s="7">
        <v>0.98333333333333328</v>
      </c>
      <c r="CH576" s="7">
        <v>0.83333333333333337</v>
      </c>
      <c r="CI576" s="7">
        <v>0.90833333333333333</v>
      </c>
      <c r="CJ576" s="8"/>
      <c r="CK576" s="8"/>
      <c r="CL576" s="8"/>
      <c r="CM576" s="8"/>
      <c r="CN576" s="8"/>
      <c r="CO576" s="8"/>
      <c r="CP576" s="8"/>
      <c r="CU576" s="8"/>
      <c r="CV576" s="8"/>
      <c r="DF576" s="8"/>
      <c r="ET576" s="25"/>
      <c r="EU576" s="25"/>
    </row>
    <row r="577" spans="1:154" x14ac:dyDescent="0.25">
      <c r="A577" s="5">
        <v>6073</v>
      </c>
      <c r="B577" s="7" t="s">
        <v>442</v>
      </c>
      <c r="C577" s="7" t="str">
        <f t="shared" si="255"/>
        <v>99</v>
      </c>
      <c r="D577" s="7">
        <f t="shared" si="256"/>
        <v>1999</v>
      </c>
      <c r="E577" s="7">
        <f t="shared" si="257"/>
        <v>1999</v>
      </c>
      <c r="F577" s="7">
        <f t="shared" si="258"/>
        <v>20</v>
      </c>
      <c r="G577" s="7" t="s">
        <v>447</v>
      </c>
      <c r="H577" s="7">
        <f t="shared" si="253"/>
        <v>1</v>
      </c>
      <c r="I577" s="7"/>
      <c r="J577" s="7" t="s">
        <v>480</v>
      </c>
      <c r="K577" s="7">
        <f t="shared" si="239"/>
        <v>0</v>
      </c>
      <c r="L577" s="10"/>
      <c r="M577" s="7" t="s">
        <v>494</v>
      </c>
      <c r="N577" s="7">
        <f t="shared" si="254"/>
        <v>0</v>
      </c>
      <c r="O577" s="7" t="s">
        <v>494</v>
      </c>
      <c r="P577" s="7">
        <f t="shared" si="247"/>
        <v>0</v>
      </c>
      <c r="Q577" s="7" t="s">
        <v>494</v>
      </c>
      <c r="R577" s="7">
        <f t="shared" si="248"/>
        <v>0</v>
      </c>
      <c r="S577" s="7" t="s">
        <v>501</v>
      </c>
      <c r="T577" s="7">
        <f t="shared" si="252"/>
        <v>1</v>
      </c>
      <c r="U577" s="7" t="s">
        <v>504</v>
      </c>
      <c r="V577" s="25">
        <v>50</v>
      </c>
      <c r="W577" s="25">
        <v>50</v>
      </c>
      <c r="X577" s="25">
        <v>26</v>
      </c>
      <c r="Y577" s="7">
        <f t="shared" si="238"/>
        <v>3</v>
      </c>
      <c r="Z577" s="7" t="s">
        <v>513</v>
      </c>
      <c r="AA577" s="7">
        <f t="shared" si="246"/>
        <v>5</v>
      </c>
      <c r="AB577" s="7">
        <v>8</v>
      </c>
      <c r="AC577" s="7">
        <v>3</v>
      </c>
      <c r="AD577" s="7">
        <v>2</v>
      </c>
      <c r="AE577" s="7">
        <v>11</v>
      </c>
      <c r="AF577" s="7">
        <v>3</v>
      </c>
      <c r="AG577" s="7">
        <v>0</v>
      </c>
      <c r="AH577" s="7">
        <v>5</v>
      </c>
      <c r="AI577" s="7">
        <v>3</v>
      </c>
      <c r="AJ577" s="7">
        <v>3</v>
      </c>
      <c r="AK577" s="7">
        <v>2</v>
      </c>
      <c r="AL577" s="7">
        <v>24</v>
      </c>
      <c r="AM577" s="7">
        <v>22</v>
      </c>
      <c r="AN577" s="7">
        <v>24</v>
      </c>
      <c r="AO577" s="7">
        <v>30</v>
      </c>
      <c r="AP577" s="7">
        <v>34</v>
      </c>
      <c r="AQ577" s="7">
        <v>23</v>
      </c>
      <c r="AR577" s="7">
        <v>41</v>
      </c>
      <c r="AS577" s="7">
        <v>0.91666666666666663</v>
      </c>
      <c r="AT577" s="8">
        <v>24</v>
      </c>
      <c r="AU577" s="8">
        <v>30</v>
      </c>
      <c r="AV577" s="8">
        <v>0.53333333333333333</v>
      </c>
      <c r="AW577" s="8">
        <v>0.66666666666666663</v>
      </c>
      <c r="AX577" s="8">
        <v>0.6</v>
      </c>
      <c r="AY577" s="8">
        <v>720.85</v>
      </c>
      <c r="AZ577" s="8">
        <v>752.33333333333337</v>
      </c>
      <c r="BA577" s="8">
        <v>734.34285714285716</v>
      </c>
      <c r="BB577" s="8">
        <v>787.75</v>
      </c>
      <c r="BC577" s="8">
        <v>672.62068965517244</v>
      </c>
      <c r="BD577" s="8">
        <v>724.75471698113211</v>
      </c>
      <c r="BE577" s="8">
        <v>728.56818181818187</v>
      </c>
      <c r="BF577" s="8">
        <v>-66.899999999999977</v>
      </c>
      <c r="BG577" s="8">
        <v>79.71264367816093</v>
      </c>
      <c r="BH577" s="8">
        <v>9.5881401617250503</v>
      </c>
      <c r="BM577" s="7">
        <v>0.9473684</v>
      </c>
      <c r="BN577" s="7">
        <v>0.93421050000000005</v>
      </c>
      <c r="BO577" s="7">
        <v>0.94078949999999995</v>
      </c>
      <c r="BP577" s="7">
        <v>488.71428571428601</v>
      </c>
      <c r="BQ577" s="7">
        <v>525.74285714285702</v>
      </c>
      <c r="BR577" s="7">
        <v>507.228571428571</v>
      </c>
      <c r="BS577" s="7">
        <v>37.028571428571396</v>
      </c>
      <c r="BT577" s="7">
        <v>7.2792169048603195E-2</v>
      </c>
      <c r="BU577" s="7">
        <v>7</v>
      </c>
      <c r="BV577" s="39">
        <v>76.804081632653123</v>
      </c>
      <c r="BW577" s="39">
        <v>42.150560149891135</v>
      </c>
      <c r="BX577" s="39">
        <v>49</v>
      </c>
      <c r="BY577" s="39">
        <v>-55.780952380952364</v>
      </c>
      <c r="BZ577" s="39">
        <v>56.076154891293079</v>
      </c>
      <c r="CA577" s="39">
        <v>21</v>
      </c>
      <c r="CB577">
        <v>0.7</v>
      </c>
      <c r="CC577">
        <v>1.3768872411522248</v>
      </c>
      <c r="CD577" s="7">
        <v>0.81666666666666665</v>
      </c>
      <c r="CE577" s="25">
        <v>399.33333333333331</v>
      </c>
      <c r="CF577" s="25">
        <v>495.29268292682929</v>
      </c>
      <c r="CG577" s="7">
        <v>0.96666666666666667</v>
      </c>
      <c r="CH577" s="7">
        <v>0.7</v>
      </c>
      <c r="CI577" s="7">
        <v>0.83333333333333337</v>
      </c>
      <c r="CJ577" s="8">
        <v>3</v>
      </c>
      <c r="CK577" s="8" t="s">
        <v>504</v>
      </c>
      <c r="CL577" s="8">
        <f t="shared" si="234"/>
        <v>3</v>
      </c>
      <c r="CM577" s="8" t="s">
        <v>634</v>
      </c>
      <c r="CN577" s="8">
        <v>0</v>
      </c>
      <c r="CO577" s="8" t="s">
        <v>634</v>
      </c>
      <c r="CP577" s="8">
        <v>0</v>
      </c>
      <c r="CQ577" s="7" t="s">
        <v>642</v>
      </c>
      <c r="CR577" s="7">
        <v>3</v>
      </c>
      <c r="CS577" s="7">
        <v>11</v>
      </c>
      <c r="CT577" s="7">
        <v>9</v>
      </c>
      <c r="CU577" s="8">
        <v>0</v>
      </c>
      <c r="CV577" s="8">
        <v>3</v>
      </c>
      <c r="CW577" s="7">
        <v>4</v>
      </c>
      <c r="CX577" s="7">
        <f t="shared" si="235"/>
        <v>0</v>
      </c>
      <c r="CY577" s="7">
        <f t="shared" si="236"/>
        <v>0</v>
      </c>
      <c r="CZ577" s="7">
        <v>0</v>
      </c>
      <c r="DA577" s="7">
        <v>0</v>
      </c>
      <c r="DB577" s="7">
        <v>2</v>
      </c>
      <c r="DC577" s="7">
        <v>2</v>
      </c>
      <c r="DD577" s="7">
        <v>0</v>
      </c>
      <c r="DE577" s="7">
        <v>27</v>
      </c>
      <c r="DF577" s="8">
        <v>25</v>
      </c>
      <c r="DG577" s="7">
        <v>22</v>
      </c>
      <c r="DH577" s="8">
        <v>0.875</v>
      </c>
      <c r="DI577" s="8">
        <v>25</v>
      </c>
      <c r="DJ577" s="8">
        <v>28</v>
      </c>
      <c r="DK577" s="8">
        <v>0.55555555555555558</v>
      </c>
      <c r="DL577" s="8">
        <f t="shared" si="249"/>
        <v>0.62222222222222223</v>
      </c>
      <c r="DM577" s="8">
        <f t="shared" si="250"/>
        <v>0.58888888888888891</v>
      </c>
      <c r="DN577" s="8">
        <v>531.73684210526312</v>
      </c>
      <c r="DO577" s="8">
        <v>543.125</v>
      </c>
      <c r="DP577" s="8">
        <v>536.94285714285718</v>
      </c>
      <c r="DQ577" s="8">
        <v>484.32</v>
      </c>
      <c r="DR577" s="8">
        <v>498.66666666666669</v>
      </c>
      <c r="DS577" s="8">
        <v>491.76923076923077</v>
      </c>
      <c r="DT577" s="8">
        <v>509.94252873563221</v>
      </c>
      <c r="DU577" s="8">
        <f t="shared" si="251"/>
        <v>47.416842105263129</v>
      </c>
      <c r="DV577" s="8">
        <f t="shared" si="251"/>
        <v>44.458333333333314</v>
      </c>
      <c r="DW577" s="8">
        <f t="shared" si="251"/>
        <v>45.173626373626405</v>
      </c>
      <c r="EB577" s="7">
        <v>0.9210526</v>
      </c>
      <c r="EC577" s="7">
        <v>0.96052630000000006</v>
      </c>
      <c r="ED577" s="7">
        <v>0.94078949999999995</v>
      </c>
      <c r="EE577" s="7">
        <v>446.20588235294099</v>
      </c>
      <c r="EF577" s="7">
        <v>455.36111111111097</v>
      </c>
      <c r="EG577" s="7">
        <v>450.914285714286</v>
      </c>
      <c r="EH577" s="7">
        <v>9.1552287581699296</v>
      </c>
      <c r="EI577" s="7">
        <v>3.9523377353458199E-2</v>
      </c>
      <c r="EJ577" s="7">
        <v>7</v>
      </c>
      <c r="EK577">
        <v>34.584801043705184</v>
      </c>
      <c r="EL577">
        <v>23.590961123108475</v>
      </c>
      <c r="EM577">
        <v>42</v>
      </c>
      <c r="EN577">
        <v>-29.608320649416537</v>
      </c>
      <c r="EO577">
        <v>24.60943198574849</v>
      </c>
      <c r="EP577">
        <v>27</v>
      </c>
      <c r="EQ577">
        <v>0.60869565217391308</v>
      </c>
      <c r="ER577">
        <v>1.1680770906669682</v>
      </c>
      <c r="ES577" s="7">
        <v>0.85833333333333328</v>
      </c>
      <c r="ET577" s="25">
        <v>403.34482758620692</v>
      </c>
      <c r="EU577" s="25">
        <v>496.86666666666667</v>
      </c>
      <c r="EV577" s="7">
        <v>1</v>
      </c>
      <c r="EW577" s="7">
        <v>0.75</v>
      </c>
      <c r="EX577" s="7">
        <v>0.875</v>
      </c>
    </row>
    <row r="578" spans="1:154" x14ac:dyDescent="0.25">
      <c r="A578" s="5">
        <v>6075</v>
      </c>
      <c r="B578" s="7" t="s">
        <v>96</v>
      </c>
      <c r="C578" s="7" t="str">
        <f t="shared" si="255"/>
        <v>00</v>
      </c>
      <c r="D578" s="7">
        <f t="shared" si="256"/>
        <v>1900</v>
      </c>
      <c r="E578" s="7">
        <f t="shared" si="257"/>
        <v>2000</v>
      </c>
      <c r="F578" s="7">
        <f t="shared" si="258"/>
        <v>19</v>
      </c>
      <c r="G578" s="7" t="s">
        <v>447</v>
      </c>
      <c r="H578" s="7">
        <f t="shared" si="253"/>
        <v>1</v>
      </c>
      <c r="I578" s="7"/>
      <c r="J578" s="7" t="s">
        <v>470</v>
      </c>
      <c r="K578" s="7">
        <f t="shared" si="239"/>
        <v>1</v>
      </c>
      <c r="L578" s="7">
        <v>12</v>
      </c>
      <c r="M578" s="7" t="s">
        <v>495</v>
      </c>
      <c r="N578" s="7">
        <f t="shared" si="254"/>
        <v>1</v>
      </c>
      <c r="O578" s="7" t="s">
        <v>495</v>
      </c>
      <c r="P578" s="7">
        <f t="shared" si="247"/>
        <v>1</v>
      </c>
      <c r="Q578" s="7" t="s">
        <v>495</v>
      </c>
      <c r="R578" s="7">
        <f t="shared" si="248"/>
        <v>1</v>
      </c>
      <c r="S578" s="7" t="s">
        <v>501</v>
      </c>
      <c r="T578" s="7">
        <f t="shared" si="252"/>
        <v>1</v>
      </c>
      <c r="U578" s="7" t="s">
        <v>506</v>
      </c>
      <c r="V578" s="25">
        <v>52</v>
      </c>
      <c r="W578" s="25">
        <v>50</v>
      </c>
      <c r="X578" s="25">
        <v>27</v>
      </c>
      <c r="Y578" s="7">
        <f t="shared" si="238"/>
        <v>4</v>
      </c>
      <c r="Z578" s="7" t="s">
        <v>514</v>
      </c>
      <c r="AA578" s="7">
        <f t="shared" si="246"/>
        <v>6</v>
      </c>
      <c r="AB578" s="7">
        <v>10</v>
      </c>
      <c r="AC578" s="7">
        <v>4</v>
      </c>
      <c r="AD578" s="7">
        <v>2</v>
      </c>
      <c r="AE578" s="7">
        <v>12.222222222222223</v>
      </c>
      <c r="AF578" s="7">
        <v>0</v>
      </c>
      <c r="AG578" s="7">
        <v>0</v>
      </c>
      <c r="AH578" s="7">
        <v>5.6000000000000005</v>
      </c>
      <c r="AI578" s="7">
        <v>7</v>
      </c>
      <c r="AJ578" s="7">
        <v>0</v>
      </c>
      <c r="AK578" s="7">
        <v>6</v>
      </c>
      <c r="AL578" s="7">
        <v>26</v>
      </c>
      <c r="AM578" s="7">
        <v>18</v>
      </c>
      <c r="AN578" s="7">
        <v>29</v>
      </c>
      <c r="AO578" s="7">
        <v>28.125</v>
      </c>
      <c r="AP578" s="7">
        <v>37</v>
      </c>
      <c r="AQ578" s="7">
        <v>15</v>
      </c>
      <c r="AR578" s="7">
        <v>43</v>
      </c>
      <c r="AS578" s="7">
        <v>0.91666666666666663</v>
      </c>
      <c r="AT578" s="8">
        <v>19</v>
      </c>
      <c r="AU578" s="8">
        <v>21</v>
      </c>
      <c r="AV578" s="8">
        <v>0.42222222222222222</v>
      </c>
      <c r="AW578" s="8">
        <v>0.46666666666666667</v>
      </c>
      <c r="AX578" s="8">
        <v>0.44444444444444442</v>
      </c>
      <c r="AY578" s="8">
        <v>625.57692307692309</v>
      </c>
      <c r="AZ578" s="8">
        <v>638.6521739130435</v>
      </c>
      <c r="BA578" s="8">
        <v>631.71428571428567</v>
      </c>
      <c r="BB578" s="8">
        <v>668.31578947368416</v>
      </c>
      <c r="BC578" s="8">
        <v>579.85</v>
      </c>
      <c r="BD578" s="8">
        <v>622.9487179487179</v>
      </c>
      <c r="BE578" s="8">
        <v>627.8295454545455</v>
      </c>
      <c r="BF578" s="8">
        <v>-42.738866396761068</v>
      </c>
      <c r="BG578" s="8">
        <v>58.802173913043475</v>
      </c>
      <c r="BH578" s="8">
        <v>8.7655677655677664</v>
      </c>
      <c r="BM578" s="7">
        <v>0.9736842</v>
      </c>
      <c r="BN578" s="7">
        <v>1</v>
      </c>
      <c r="BO578" s="7">
        <v>0.98684210000000006</v>
      </c>
      <c r="BP578" s="7">
        <v>505.54166666666703</v>
      </c>
      <c r="BQ578" s="7">
        <v>498.43243243243199</v>
      </c>
      <c r="BR578" s="7">
        <v>501.938356164384</v>
      </c>
      <c r="BS578" s="7">
        <v>-7.1092342342342398</v>
      </c>
      <c r="BT578" s="7">
        <v>9.2358676856566901E-2</v>
      </c>
      <c r="BU578" s="7">
        <v>3</v>
      </c>
      <c r="BV578" s="39">
        <v>65.292380952380938</v>
      </c>
      <c r="BW578" s="39">
        <v>40.778263573199801</v>
      </c>
      <c r="BX578" s="39">
        <v>42</v>
      </c>
      <c r="BY578" s="39">
        <v>-97.093333333333348</v>
      </c>
      <c r="BZ578" s="39">
        <v>114.38500290199269</v>
      </c>
      <c r="CA578" s="39">
        <v>30</v>
      </c>
      <c r="CB578">
        <v>0.58333333333333337</v>
      </c>
      <c r="CC578">
        <v>0.67247027896574696</v>
      </c>
      <c r="CD578" s="7">
        <v>0.90833333333333333</v>
      </c>
      <c r="CE578" s="25">
        <v>459.49122807017545</v>
      </c>
      <c r="CF578" s="25">
        <v>637.21153846153845</v>
      </c>
      <c r="CG578" s="7">
        <v>0.96666666666666667</v>
      </c>
      <c r="CH578" s="7">
        <v>0.8833333333333333</v>
      </c>
      <c r="CI578" s="7">
        <v>0.92500000000000004</v>
      </c>
      <c r="CJ578" s="8">
        <v>3</v>
      </c>
      <c r="CK578" s="8" t="s">
        <v>504</v>
      </c>
      <c r="CL578" s="8">
        <f t="shared" si="234"/>
        <v>3</v>
      </c>
      <c r="CM578" s="8" t="s">
        <v>634</v>
      </c>
      <c r="CN578" s="8">
        <v>0</v>
      </c>
      <c r="CO578" s="8" t="s">
        <v>639</v>
      </c>
      <c r="CP578" s="8">
        <v>1</v>
      </c>
      <c r="CQ578" s="7" t="s">
        <v>637</v>
      </c>
      <c r="CR578" s="7">
        <v>1</v>
      </c>
      <c r="CS578" s="7">
        <v>17</v>
      </c>
      <c r="CT578" s="7">
        <v>11</v>
      </c>
      <c r="CU578" s="8">
        <v>1</v>
      </c>
      <c r="CV578" s="8">
        <v>3</v>
      </c>
      <c r="CW578" s="7">
        <v>37</v>
      </c>
      <c r="CX578" s="7">
        <f t="shared" si="235"/>
        <v>1</v>
      </c>
      <c r="CY578" s="7">
        <f t="shared" si="236"/>
        <v>1</v>
      </c>
      <c r="CZ578" s="7">
        <v>7</v>
      </c>
      <c r="DA578" s="7">
        <v>5</v>
      </c>
      <c r="DB578" s="7">
        <v>13</v>
      </c>
      <c r="DC578" s="7">
        <v>12</v>
      </c>
      <c r="DD578" s="7">
        <v>3</v>
      </c>
      <c r="DE578" s="7">
        <v>28</v>
      </c>
      <c r="DF578" s="8">
        <v>23</v>
      </c>
      <c r="DG578" s="7">
        <v>24</v>
      </c>
      <c r="DH578" s="8">
        <v>0.95833333333333337</v>
      </c>
      <c r="DI578" s="8">
        <v>16</v>
      </c>
      <c r="DJ578" s="8">
        <v>23</v>
      </c>
      <c r="DK578" s="8">
        <v>0.35555555555555557</v>
      </c>
      <c r="DL578" s="8">
        <f t="shared" si="249"/>
        <v>0.51111111111111107</v>
      </c>
      <c r="DM578" s="8">
        <f t="shared" si="250"/>
        <v>0.43333333333333335</v>
      </c>
      <c r="DN578" s="8">
        <v>803.58620689655174</v>
      </c>
      <c r="DO578" s="8">
        <v>814.28571428571433</v>
      </c>
      <c r="DP578" s="8">
        <v>808.08</v>
      </c>
      <c r="DQ578" s="8">
        <v>710.73333333333335</v>
      </c>
      <c r="DR578" s="8">
        <v>700.21739130434787</v>
      </c>
      <c r="DS578" s="8">
        <v>704.36842105263156</v>
      </c>
      <c r="DT578" s="8">
        <v>763.2954545454545</v>
      </c>
      <c r="DU578" s="8">
        <f t="shared" si="251"/>
        <v>92.852873563218395</v>
      </c>
      <c r="DV578" s="8">
        <f t="shared" si="251"/>
        <v>114.06832298136646</v>
      </c>
      <c r="DW578" s="8">
        <f t="shared" si="251"/>
        <v>103.71157894736848</v>
      </c>
      <c r="EB578" s="7">
        <v>0.9736842</v>
      </c>
      <c r="EC578" s="7">
        <v>0.9736842</v>
      </c>
      <c r="ED578" s="7">
        <v>0.9736842</v>
      </c>
      <c r="EE578" s="7">
        <v>446.71232876712298</v>
      </c>
      <c r="EF578" s="7">
        <v>427.527777777778</v>
      </c>
      <c r="EG578" s="7">
        <v>437.18620689655199</v>
      </c>
      <c r="EH578" s="7">
        <v>-19.1845509893455</v>
      </c>
      <c r="EI578" s="7">
        <v>5.9881739918331497E-2</v>
      </c>
      <c r="EJ578" s="7">
        <v>4</v>
      </c>
      <c r="EK578">
        <v>36.322773972602789</v>
      </c>
      <c r="EL578">
        <v>23.079939205942424</v>
      </c>
      <c r="EM578">
        <v>32</v>
      </c>
      <c r="EN578">
        <v>-57.64216505178748</v>
      </c>
      <c r="EO578">
        <v>42.125714803546032</v>
      </c>
      <c r="EP578">
        <v>41</v>
      </c>
      <c r="EQ578">
        <v>0.43835616438356162</v>
      </c>
      <c r="ER578">
        <v>0.63014243028465877</v>
      </c>
      <c r="ES578" s="7">
        <v>0.9</v>
      </c>
      <c r="ET578" s="25">
        <v>412.75</v>
      </c>
      <c r="EU578" s="25">
        <v>494.73076923076923</v>
      </c>
      <c r="EV578" s="7">
        <v>0.95</v>
      </c>
      <c r="EW578" s="7">
        <v>0.9</v>
      </c>
      <c r="EX578" s="7">
        <v>0.92500000000000004</v>
      </c>
    </row>
    <row r="579" spans="1:154" x14ac:dyDescent="0.25">
      <c r="A579" s="5">
        <v>6077</v>
      </c>
      <c r="B579" s="10" t="s">
        <v>443</v>
      </c>
      <c r="C579" s="10"/>
      <c r="D579" s="10"/>
      <c r="E579" s="10"/>
      <c r="F579" s="10"/>
      <c r="G579" s="7" t="s">
        <v>447</v>
      </c>
      <c r="H579" s="7">
        <f t="shared" si="253"/>
        <v>1</v>
      </c>
      <c r="I579" s="7"/>
      <c r="J579" s="7" t="s">
        <v>472</v>
      </c>
      <c r="K579" s="7">
        <f t="shared" si="239"/>
        <v>0</v>
      </c>
      <c r="L579" s="7">
        <v>12</v>
      </c>
      <c r="M579" s="7" t="s">
        <v>495</v>
      </c>
      <c r="N579" s="7">
        <f t="shared" si="254"/>
        <v>1</v>
      </c>
      <c r="O579" s="10"/>
      <c r="P579" s="10"/>
      <c r="Q579" s="7" t="s">
        <v>495</v>
      </c>
      <c r="R579" s="7">
        <f t="shared" si="248"/>
        <v>1</v>
      </c>
      <c r="S579" s="7" t="s">
        <v>501</v>
      </c>
      <c r="T579" s="7">
        <f t="shared" si="252"/>
        <v>1</v>
      </c>
      <c r="U579" s="7" t="s">
        <v>504</v>
      </c>
      <c r="V579" s="25">
        <v>53</v>
      </c>
      <c r="W579" s="25">
        <v>70</v>
      </c>
      <c r="X579" s="25">
        <v>21</v>
      </c>
      <c r="Y579" s="7">
        <f t="shared" si="238"/>
        <v>3</v>
      </c>
      <c r="Z579" s="7" t="s">
        <v>513</v>
      </c>
      <c r="AA579" s="7">
        <f t="shared" si="246"/>
        <v>5</v>
      </c>
      <c r="AB579" s="7">
        <v>10</v>
      </c>
      <c r="AC579" s="7">
        <v>10</v>
      </c>
      <c r="AD579" s="7">
        <v>1</v>
      </c>
      <c r="AE579" s="7">
        <v>16</v>
      </c>
      <c r="AF579" s="7">
        <v>1</v>
      </c>
      <c r="AG579" s="7">
        <v>0</v>
      </c>
      <c r="AH579" s="7">
        <v>11</v>
      </c>
      <c r="AI579" s="7">
        <v>4</v>
      </c>
      <c r="AJ579" s="7">
        <v>1</v>
      </c>
      <c r="AK579" s="7">
        <v>1</v>
      </c>
      <c r="AL579" s="7">
        <v>16</v>
      </c>
      <c r="AM579" s="7">
        <v>19</v>
      </c>
      <c r="AN579" s="7">
        <v>22</v>
      </c>
      <c r="AO579" s="7">
        <v>31</v>
      </c>
      <c r="AP579" s="7">
        <v>28</v>
      </c>
      <c r="AQ579" s="7">
        <v>23</v>
      </c>
      <c r="AR579" s="7">
        <v>35</v>
      </c>
      <c r="AS579" s="7">
        <v>0.91666666666666663</v>
      </c>
      <c r="AT579" s="8">
        <v>18</v>
      </c>
      <c r="AU579" s="8">
        <v>27</v>
      </c>
      <c r="AV579" s="8">
        <v>0.4</v>
      </c>
      <c r="AW579" s="8">
        <v>0.6</v>
      </c>
      <c r="AX579" s="8">
        <v>0.5</v>
      </c>
      <c r="AY579" s="8">
        <v>674.22222222222217</v>
      </c>
      <c r="AZ579" s="8">
        <v>665.17647058823525</v>
      </c>
      <c r="BA579" s="8">
        <v>670.72727272727275</v>
      </c>
      <c r="BB579" s="8">
        <v>794.23529411764707</v>
      </c>
      <c r="BC579" s="8">
        <v>682.11111111111109</v>
      </c>
      <c r="BD579" s="8">
        <v>725.43181818181813</v>
      </c>
      <c r="BE579" s="8">
        <v>698.0795454545455</v>
      </c>
      <c r="BF579" s="8">
        <v>-120.0130718954249</v>
      </c>
      <c r="BG579" s="8">
        <v>-16.934640522875839</v>
      </c>
      <c r="BH579" s="8">
        <v>-54.704545454545382</v>
      </c>
      <c r="BM579" s="7">
        <v>0.9736842</v>
      </c>
      <c r="BN579" s="7">
        <v>0.96052630000000006</v>
      </c>
      <c r="BO579" s="7">
        <v>0.96710529999999995</v>
      </c>
      <c r="BP579" s="7">
        <v>583.27397260273995</v>
      </c>
      <c r="BQ579" s="7">
        <v>568.51388888888903</v>
      </c>
      <c r="BR579" s="7">
        <v>575.944827586207</v>
      </c>
      <c r="BS579" s="7">
        <v>-14.760083713850801</v>
      </c>
      <c r="BT579" s="7">
        <v>7.0131419618775406E-2</v>
      </c>
      <c r="BU579" s="7">
        <v>4</v>
      </c>
      <c r="BV579" s="39">
        <v>73.081456456456451</v>
      </c>
      <c r="BW579" s="39">
        <v>45.235444450384449</v>
      </c>
      <c r="BX579" s="39">
        <v>37</v>
      </c>
      <c r="BY579" s="39">
        <v>-105.04166666666677</v>
      </c>
      <c r="BZ579" s="39">
        <v>69.710689617257032</v>
      </c>
      <c r="CA579" s="39">
        <v>36</v>
      </c>
      <c r="CB579">
        <v>0.50684931506849318</v>
      </c>
      <c r="CC579">
        <v>0.69573778459141333</v>
      </c>
      <c r="CD579" s="7">
        <v>0.92500000000000004</v>
      </c>
      <c r="CE579" s="25">
        <v>426.58928571428572</v>
      </c>
      <c r="CF579" s="25">
        <v>437.54545454545456</v>
      </c>
      <c r="CG579" s="7">
        <v>0.95</v>
      </c>
      <c r="CH579" s="7">
        <v>0.95</v>
      </c>
      <c r="CI579" s="7">
        <v>0.95</v>
      </c>
      <c r="CJ579" s="8">
        <v>3</v>
      </c>
      <c r="CK579" s="8" t="s">
        <v>504</v>
      </c>
      <c r="CL579" s="8">
        <f t="shared" ref="CL579:CL598" si="259">IF(ISNUMBER(SEARCH("טובה מאוד",CK579)),4,IF(ISNUMBER(SEARCH("די טובה",CK579)),3,IF(ISNUMBER(SEARCH("די רעה",CK579)),2,1)))</f>
        <v>3</v>
      </c>
      <c r="CM579" s="8" t="s">
        <v>639</v>
      </c>
      <c r="CN579" s="8">
        <v>1</v>
      </c>
      <c r="CO579" s="8" t="s">
        <v>639</v>
      </c>
      <c r="CP579" s="8">
        <v>1</v>
      </c>
      <c r="CQ579" s="7" t="s">
        <v>637</v>
      </c>
      <c r="CR579" s="7">
        <v>1</v>
      </c>
      <c r="CS579" s="7">
        <v>13</v>
      </c>
      <c r="CT579" s="7">
        <v>6</v>
      </c>
      <c r="CU579" s="8">
        <v>1</v>
      </c>
      <c r="CV579" s="8">
        <v>4</v>
      </c>
      <c r="CW579" s="7">
        <v>14</v>
      </c>
      <c r="CX579" s="7">
        <f t="shared" ref="CX579:CX598" si="260">IF(CW579&gt;=33,1,0)</f>
        <v>0</v>
      </c>
      <c r="CY579" s="7">
        <f t="shared" ref="CY579:CY598" si="261">IF(CW579&gt;=25,1,0)</f>
        <v>0</v>
      </c>
      <c r="CZ579" s="7">
        <v>2</v>
      </c>
      <c r="DA579" s="7">
        <v>2</v>
      </c>
      <c r="DB579" s="7">
        <v>2</v>
      </c>
      <c r="DC579" s="7">
        <v>8</v>
      </c>
      <c r="DD579" s="7">
        <v>1</v>
      </c>
      <c r="DE579" s="7">
        <v>14</v>
      </c>
      <c r="DF579" s="8">
        <v>21</v>
      </c>
      <c r="DG579" s="7">
        <v>31</v>
      </c>
      <c r="DH579" s="8">
        <v>0.875</v>
      </c>
      <c r="DI579" s="8">
        <v>18</v>
      </c>
      <c r="DJ579" s="8">
        <v>27</v>
      </c>
      <c r="DK579" s="8">
        <v>0.4</v>
      </c>
      <c r="DL579" s="8">
        <f t="shared" si="249"/>
        <v>0.6</v>
      </c>
      <c r="DM579" s="8">
        <f t="shared" si="250"/>
        <v>0.5</v>
      </c>
      <c r="DN579" s="8">
        <v>577.23076923076928</v>
      </c>
      <c r="DO579" s="8">
        <v>591.66666666666663</v>
      </c>
      <c r="DP579" s="8">
        <v>583.13636363636363</v>
      </c>
      <c r="DQ579" s="8">
        <v>605.17647058823525</v>
      </c>
      <c r="DR579" s="8">
        <v>620.92592592592598</v>
      </c>
      <c r="DS579" s="8">
        <v>614.84090909090912</v>
      </c>
      <c r="DT579" s="8">
        <v>598.98863636363637</v>
      </c>
      <c r="DU579" s="8">
        <f t="shared" si="251"/>
        <v>-27.945701357465964</v>
      </c>
      <c r="DV579" s="8">
        <f t="shared" si="251"/>
        <v>-29.259259259259352</v>
      </c>
      <c r="DW579" s="8">
        <f t="shared" si="251"/>
        <v>-31.704545454545496</v>
      </c>
      <c r="EB579" s="7">
        <v>0.93421050000000005</v>
      </c>
      <c r="EC579" s="7">
        <v>0.9736842</v>
      </c>
      <c r="ED579" s="7">
        <v>0.9539474</v>
      </c>
      <c r="EE579" s="7">
        <v>486.56521739130397</v>
      </c>
      <c r="EF579" s="7">
        <v>479.109589041096</v>
      </c>
      <c r="EG579" s="7">
        <v>482.73239436619701</v>
      </c>
      <c r="EH579" s="7">
        <v>-7.4556283502084897</v>
      </c>
      <c r="EI579" s="7">
        <v>8.5737751271298498E-2</v>
      </c>
      <c r="EJ579" s="7">
        <v>6</v>
      </c>
      <c r="EK579">
        <v>39.276255707762552</v>
      </c>
      <c r="EL579">
        <v>27.272798821454973</v>
      </c>
      <c r="EM579">
        <v>42</v>
      </c>
      <c r="EN579">
        <v>-80.149670218163351</v>
      </c>
      <c r="EO579">
        <v>65.232684714082268</v>
      </c>
      <c r="EP579">
        <v>27</v>
      </c>
      <c r="EQ579">
        <v>0.60869565217391308</v>
      </c>
      <c r="ER579">
        <v>0.49003639816426653</v>
      </c>
      <c r="ES579" s="7">
        <v>0.875</v>
      </c>
      <c r="ET579" s="25">
        <v>344.16071428571428</v>
      </c>
      <c r="EU579" s="25">
        <v>387.46938775510205</v>
      </c>
      <c r="EV579" s="7">
        <v>0.95</v>
      </c>
      <c r="EW579" s="7">
        <v>0.83333333333333337</v>
      </c>
      <c r="EX579" s="7">
        <v>0.89166666666666672</v>
      </c>
    </row>
    <row r="580" spans="1:154" x14ac:dyDescent="0.25">
      <c r="A580" s="5" t="s">
        <v>526</v>
      </c>
      <c r="B580" s="7" t="s">
        <v>444</v>
      </c>
      <c r="C580" s="7" t="str">
        <f>RIGHT(B580,2)</f>
        <v>98</v>
      </c>
      <c r="D580" s="7">
        <f>IF(C580&gt;0,C580+1900,C580+2000)</f>
        <v>1998</v>
      </c>
      <c r="E580" s="7">
        <f>IF(D580=1900,2000,D580)</f>
        <v>1998</v>
      </c>
      <c r="F580" s="7">
        <f>2019-E580</f>
        <v>21</v>
      </c>
      <c r="G580" s="7" t="s">
        <v>467</v>
      </c>
      <c r="H580" s="7">
        <f t="shared" si="253"/>
        <v>0</v>
      </c>
      <c r="I580" s="7">
        <v>2018</v>
      </c>
      <c r="J580" s="7" t="s">
        <v>490</v>
      </c>
      <c r="K580" s="7">
        <f t="shared" si="239"/>
        <v>0</v>
      </c>
      <c r="L580" s="7">
        <v>12</v>
      </c>
      <c r="M580" s="7" t="s">
        <v>495</v>
      </c>
      <c r="N580" s="7">
        <f t="shared" si="254"/>
        <v>1</v>
      </c>
      <c r="O580" s="7" t="s">
        <v>494</v>
      </c>
      <c r="P580" s="7">
        <f>IF(O580="לא",0,1)</f>
        <v>0</v>
      </c>
      <c r="Q580" s="7" t="s">
        <v>494</v>
      </c>
      <c r="R580" s="7">
        <f t="shared" si="248"/>
        <v>0</v>
      </c>
      <c r="S580" s="7" t="s">
        <v>501</v>
      </c>
      <c r="T580" s="7">
        <f t="shared" si="252"/>
        <v>1</v>
      </c>
      <c r="U580" s="7" t="s">
        <v>504</v>
      </c>
      <c r="V580" s="25">
        <v>55</v>
      </c>
      <c r="W580" s="25">
        <v>80</v>
      </c>
      <c r="X580" s="7" t="s">
        <v>527</v>
      </c>
      <c r="Y580" s="7">
        <f t="shared" si="238"/>
        <v>3</v>
      </c>
      <c r="Z580" s="7" t="s">
        <v>514</v>
      </c>
      <c r="AA580" s="7">
        <f t="shared" si="246"/>
        <v>6</v>
      </c>
      <c r="AB580" s="7">
        <v>5</v>
      </c>
      <c r="AC580" s="7">
        <v>1.4000000000000001</v>
      </c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39"/>
      <c r="BW580" s="39"/>
      <c r="BX580" s="39"/>
      <c r="BY580" s="39"/>
      <c r="BZ580" s="39"/>
      <c r="CA580" s="39"/>
      <c r="CB580"/>
      <c r="CC580"/>
      <c r="CD580" s="10"/>
      <c r="CE580" s="33"/>
      <c r="CF580" s="33"/>
      <c r="CG580" s="10"/>
      <c r="CH580" s="10"/>
      <c r="CI580" s="10"/>
      <c r="CJ580" s="8"/>
      <c r="CK580" s="8"/>
      <c r="CL580" s="8"/>
      <c r="CM580" s="8"/>
      <c r="CN580" s="8"/>
      <c r="CO580" s="8"/>
      <c r="CP580" s="8"/>
      <c r="CU580" s="8"/>
      <c r="CV580" s="8"/>
      <c r="DF580" s="8"/>
      <c r="ET580" s="25"/>
      <c r="EU580" s="25"/>
    </row>
    <row r="581" spans="1:154" x14ac:dyDescent="0.25">
      <c r="A581" s="5">
        <v>6079</v>
      </c>
      <c r="B581" s="7" t="s">
        <v>412</v>
      </c>
      <c r="C581" s="7" t="str">
        <f>RIGHT(B581,2)</f>
        <v>99</v>
      </c>
      <c r="D581" s="7">
        <f>IF(C581&gt;0,C581+1900,C581+2000)</f>
        <v>1999</v>
      </c>
      <c r="E581" s="7">
        <f>IF(D581=1900,2000,D581)</f>
        <v>1999</v>
      </c>
      <c r="F581" s="7">
        <f>2019-E581</f>
        <v>20</v>
      </c>
      <c r="G581" s="7" t="s">
        <v>447</v>
      </c>
      <c r="H581" s="7">
        <f t="shared" si="253"/>
        <v>1</v>
      </c>
      <c r="I581" s="7"/>
      <c r="J581" s="7" t="s">
        <v>470</v>
      </c>
      <c r="K581" s="7">
        <f t="shared" si="239"/>
        <v>1</v>
      </c>
      <c r="L581" s="7">
        <v>12</v>
      </c>
      <c r="M581" s="7" t="s">
        <v>495</v>
      </c>
      <c r="N581" s="7">
        <f t="shared" si="254"/>
        <v>1</v>
      </c>
      <c r="O581" s="7" t="s">
        <v>494</v>
      </c>
      <c r="P581" s="7">
        <f>IF(O581="לא",0,1)</f>
        <v>0</v>
      </c>
      <c r="Q581" s="7" t="s">
        <v>494</v>
      </c>
      <c r="R581" s="7">
        <f t="shared" si="248"/>
        <v>0</v>
      </c>
      <c r="S581" s="7" t="s">
        <v>501</v>
      </c>
      <c r="T581" s="7">
        <f t="shared" si="252"/>
        <v>1</v>
      </c>
      <c r="U581" s="7" t="s">
        <v>504</v>
      </c>
      <c r="V581" s="25">
        <v>52</v>
      </c>
      <c r="W581" s="25">
        <v>50</v>
      </c>
      <c r="X581" s="25">
        <v>24</v>
      </c>
      <c r="Y581" s="7">
        <f t="shared" si="238"/>
        <v>3</v>
      </c>
      <c r="Z581" s="7" t="s">
        <v>514</v>
      </c>
      <c r="AA581" s="7">
        <f t="shared" si="246"/>
        <v>6</v>
      </c>
      <c r="AB581" s="7">
        <v>5</v>
      </c>
      <c r="AC581" s="7">
        <v>1</v>
      </c>
      <c r="AD581" s="7">
        <v>1</v>
      </c>
      <c r="AE581" s="7">
        <v>0</v>
      </c>
      <c r="AF581" s="7">
        <v>0</v>
      </c>
      <c r="AG581" s="7">
        <v>0</v>
      </c>
      <c r="AH581" s="7">
        <v>0</v>
      </c>
      <c r="AI581" s="7">
        <v>0</v>
      </c>
      <c r="AJ581" s="7">
        <v>0</v>
      </c>
      <c r="AK581" s="7">
        <v>0</v>
      </c>
      <c r="AL581" s="7">
        <v>22</v>
      </c>
      <c r="AM581" s="7">
        <v>30</v>
      </c>
      <c r="AN581" s="7">
        <v>31</v>
      </c>
      <c r="AO581" s="7">
        <v>37</v>
      </c>
      <c r="AP581" s="7">
        <v>29</v>
      </c>
      <c r="AQ581" s="7">
        <v>21</v>
      </c>
      <c r="AR581" s="7">
        <v>28.888888888888889</v>
      </c>
      <c r="AS581" s="7">
        <v>0.95833333333333337</v>
      </c>
      <c r="AT581" s="8">
        <v>22</v>
      </c>
      <c r="AU581" s="8">
        <v>23</v>
      </c>
      <c r="AV581" s="8">
        <v>0.48888888888888887</v>
      </c>
      <c r="AW581" s="8">
        <v>0.51111111111111107</v>
      </c>
      <c r="AX581" s="8">
        <v>0.5</v>
      </c>
      <c r="AY581" s="8">
        <v>735.23809523809518</v>
      </c>
      <c r="AZ581" s="8">
        <v>814.13636363636363</v>
      </c>
      <c r="BA581" s="8">
        <v>775.60465116279067</v>
      </c>
      <c r="BB581" s="8">
        <v>807.68181818181813</v>
      </c>
      <c r="BC581" s="8">
        <v>783.04347826086962</v>
      </c>
      <c r="BD581" s="8">
        <v>795.08888888888885</v>
      </c>
      <c r="BE581" s="8">
        <v>785.56818181818187</v>
      </c>
      <c r="BF581" s="8">
        <v>-72.443722943722946</v>
      </c>
      <c r="BG581" s="8">
        <v>31.092885375494006</v>
      </c>
      <c r="BH581" s="8">
        <v>-19.484237726098172</v>
      </c>
      <c r="BM581" s="7">
        <v>0.98684210000000006</v>
      </c>
      <c r="BN581" s="7">
        <v>0.9736842</v>
      </c>
      <c r="BO581" s="7">
        <v>0.9802632</v>
      </c>
      <c r="BP581" s="7">
        <v>465.383561643836</v>
      </c>
      <c r="BQ581" s="7">
        <v>461.54054054054097</v>
      </c>
      <c r="BR581" s="7">
        <v>463.44897959183697</v>
      </c>
      <c r="BS581" s="7">
        <v>-3.8430211032950901</v>
      </c>
      <c r="BT581" s="7">
        <v>5.8249602609363703E-2</v>
      </c>
      <c r="BU581" s="7">
        <v>3</v>
      </c>
      <c r="BV581" s="39">
        <v>34.790540540540491</v>
      </c>
      <c r="BW581" s="39">
        <v>26.248148082822514</v>
      </c>
      <c r="BX581" s="39">
        <v>36</v>
      </c>
      <c r="BY581" s="39">
        <v>-44.591038406827934</v>
      </c>
      <c r="BZ581" s="39">
        <v>37.393477515000093</v>
      </c>
      <c r="CA581" s="39">
        <v>38</v>
      </c>
      <c r="CB581">
        <v>0.48648648648648651</v>
      </c>
      <c r="CC581">
        <v>0.78021373315256193</v>
      </c>
      <c r="CD581" s="7">
        <v>0.96666666666666667</v>
      </c>
      <c r="CE581" s="25">
        <v>402.76271186440675</v>
      </c>
      <c r="CF581" s="25">
        <v>454.73684210526318</v>
      </c>
      <c r="CG581" s="7">
        <v>1</v>
      </c>
      <c r="CH581" s="7">
        <v>0.96666666666666667</v>
      </c>
      <c r="CI581" s="7">
        <v>0.98333333333333328</v>
      </c>
      <c r="CJ581" s="8">
        <v>3</v>
      </c>
      <c r="CK581" s="8" t="s">
        <v>507</v>
      </c>
      <c r="CL581" s="8">
        <f t="shared" si="259"/>
        <v>2</v>
      </c>
      <c r="CM581" s="8" t="s">
        <v>634</v>
      </c>
      <c r="CN581" s="8">
        <v>0</v>
      </c>
      <c r="CO581" s="8" t="s">
        <v>634</v>
      </c>
      <c r="CP581" s="8">
        <v>0</v>
      </c>
      <c r="CQ581" s="7" t="s">
        <v>642</v>
      </c>
      <c r="CR581" s="7">
        <v>3</v>
      </c>
      <c r="CS581" s="7">
        <v>5</v>
      </c>
      <c r="CT581" s="7">
        <v>2</v>
      </c>
      <c r="CU581" s="8">
        <v>1</v>
      </c>
      <c r="CV581" s="8">
        <v>4</v>
      </c>
      <c r="CW581" s="7">
        <v>0</v>
      </c>
      <c r="CX581" s="7">
        <f t="shared" si="260"/>
        <v>0</v>
      </c>
      <c r="CY581" s="7">
        <f t="shared" si="261"/>
        <v>0</v>
      </c>
      <c r="CZ581" s="7">
        <v>0</v>
      </c>
      <c r="DA581" s="7">
        <v>0</v>
      </c>
      <c r="DB581" s="7">
        <v>0</v>
      </c>
      <c r="DC581" s="7">
        <v>0</v>
      </c>
      <c r="DD581" s="7">
        <v>0</v>
      </c>
      <c r="DE581" s="7">
        <v>19</v>
      </c>
      <c r="DF581" s="8">
        <v>27</v>
      </c>
      <c r="DG581" s="7">
        <v>38</v>
      </c>
      <c r="DH581" s="8">
        <v>1</v>
      </c>
      <c r="DI581" s="8">
        <v>21</v>
      </c>
      <c r="DJ581" s="8">
        <v>24</v>
      </c>
      <c r="DK581" s="8">
        <v>0.46666666666666667</v>
      </c>
      <c r="DL581" s="8">
        <f t="shared" si="249"/>
        <v>0.53333333333333333</v>
      </c>
      <c r="DM581" s="8">
        <f t="shared" si="250"/>
        <v>0.5</v>
      </c>
      <c r="DN581" s="8">
        <v>689.29166666666663</v>
      </c>
      <c r="DO581" s="8">
        <v>684.85714285714289</v>
      </c>
      <c r="DP581" s="8">
        <v>687.22222222222217</v>
      </c>
      <c r="DQ581" s="8">
        <v>677.14285714285711</v>
      </c>
      <c r="DR581" s="8">
        <v>684.695652173913</v>
      </c>
      <c r="DS581" s="8">
        <v>681.09090909090912</v>
      </c>
      <c r="DT581" s="8">
        <v>684.1910112359551</v>
      </c>
      <c r="DU581" s="8">
        <f t="shared" si="251"/>
        <v>12.148809523809518</v>
      </c>
      <c r="DV581" s="8">
        <f t="shared" si="251"/>
        <v>0.16149068322988569</v>
      </c>
      <c r="DW581" s="8">
        <f t="shared" si="251"/>
        <v>6.1313131313130498</v>
      </c>
      <c r="EB581" s="7">
        <v>0.93421050000000005</v>
      </c>
      <c r="EC581" s="7">
        <v>1</v>
      </c>
      <c r="ED581" s="7">
        <v>0.96710529999999995</v>
      </c>
      <c r="EE581" s="7">
        <v>504.36231884057997</v>
      </c>
      <c r="EF581" s="7">
        <v>506.29166666666703</v>
      </c>
      <c r="EG581" s="7">
        <v>505.34751773049601</v>
      </c>
      <c r="EH581" s="7">
        <v>1.9293478260870001</v>
      </c>
      <c r="EI581" s="7">
        <v>4.5815958800035597E-2</v>
      </c>
      <c r="EJ581" s="7">
        <v>7</v>
      </c>
      <c r="EK581">
        <v>49.621004566210026</v>
      </c>
      <c r="EL581">
        <v>32.545300447170327</v>
      </c>
      <c r="EM581">
        <v>39</v>
      </c>
      <c r="EN581">
        <v>-60.38974812196205</v>
      </c>
      <c r="EO581">
        <v>59.01797817766186</v>
      </c>
      <c r="EP581">
        <v>31</v>
      </c>
      <c r="EQ581">
        <v>0.55714285714285716</v>
      </c>
      <c r="ER581">
        <v>0.82167927685335496</v>
      </c>
      <c r="ES581" s="7">
        <v>0.93333333333333335</v>
      </c>
      <c r="ET581" s="25">
        <v>402.24137931034483</v>
      </c>
      <c r="EU581" s="25">
        <v>439.7962962962963</v>
      </c>
      <c r="EV581" s="7">
        <v>0.98333333333333328</v>
      </c>
      <c r="EW581" s="7">
        <v>0.9</v>
      </c>
      <c r="EX581" s="7">
        <v>0.94166666666666665</v>
      </c>
    </row>
    <row r="582" spans="1:154" x14ac:dyDescent="0.25">
      <c r="A582" s="5">
        <v>6080</v>
      </c>
      <c r="B582" s="7" t="s">
        <v>144</v>
      </c>
      <c r="C582" s="7" t="str">
        <f>RIGHT(B582,2)</f>
        <v>00</v>
      </c>
      <c r="D582" s="7">
        <f>IF(C582&gt;0,C582+1900,C582+2000)</f>
        <v>1900</v>
      </c>
      <c r="E582" s="7">
        <f>IF(D582=1900,2000,D582)</f>
        <v>2000</v>
      </c>
      <c r="F582" s="7">
        <f>2019-E582</f>
        <v>19</v>
      </c>
      <c r="G582" s="7" t="s">
        <v>447</v>
      </c>
      <c r="H582" s="7">
        <f t="shared" si="253"/>
        <v>1</v>
      </c>
      <c r="I582" s="7"/>
      <c r="J582" s="7" t="s">
        <v>470</v>
      </c>
      <c r="K582" s="7">
        <f t="shared" si="239"/>
        <v>1</v>
      </c>
      <c r="L582" s="7">
        <v>12</v>
      </c>
      <c r="M582" s="7" t="s">
        <v>495</v>
      </c>
      <c r="N582" s="7">
        <f t="shared" si="254"/>
        <v>1</v>
      </c>
      <c r="O582" s="7" t="s">
        <v>494</v>
      </c>
      <c r="P582" s="7">
        <f>IF(O582="לא",0,1)</f>
        <v>0</v>
      </c>
      <c r="Q582" s="7" t="s">
        <v>495</v>
      </c>
      <c r="R582" s="7">
        <f t="shared" si="248"/>
        <v>1</v>
      </c>
      <c r="S582" s="7" t="s">
        <v>501</v>
      </c>
      <c r="T582" s="7">
        <f t="shared" si="252"/>
        <v>1</v>
      </c>
      <c r="U582" s="7" t="s">
        <v>507</v>
      </c>
      <c r="V582" s="25">
        <v>55</v>
      </c>
      <c r="W582" s="25">
        <v>70</v>
      </c>
      <c r="X582" s="25">
        <v>34</v>
      </c>
      <c r="Y582" s="7">
        <f t="shared" si="238"/>
        <v>2</v>
      </c>
      <c r="Z582" s="7" t="s">
        <v>514</v>
      </c>
      <c r="AA582" s="7">
        <f t="shared" si="246"/>
        <v>6</v>
      </c>
      <c r="AB582" s="7">
        <v>12</v>
      </c>
      <c r="AC582" s="7">
        <v>4</v>
      </c>
      <c r="AD582" s="7">
        <v>0</v>
      </c>
      <c r="AE582" s="7">
        <v>17</v>
      </c>
      <c r="AF582" s="7">
        <v>2</v>
      </c>
      <c r="AG582" s="7">
        <v>0</v>
      </c>
      <c r="AH582" s="7">
        <v>3</v>
      </c>
      <c r="AI582" s="7">
        <v>12</v>
      </c>
      <c r="AJ582" s="7">
        <v>1</v>
      </c>
      <c r="AK582" s="7">
        <v>0</v>
      </c>
      <c r="AL582" s="7">
        <v>25</v>
      </c>
      <c r="AM582" s="7">
        <v>13</v>
      </c>
      <c r="AN582" s="7">
        <v>20</v>
      </c>
      <c r="AO582" s="7">
        <v>28</v>
      </c>
      <c r="AP582" s="7">
        <v>35</v>
      </c>
      <c r="AQ582" s="7">
        <v>13</v>
      </c>
      <c r="AR582" s="7">
        <v>46</v>
      </c>
      <c r="AS582" s="7">
        <v>1</v>
      </c>
      <c r="AT582" s="8">
        <v>22</v>
      </c>
      <c r="AU582" s="8">
        <v>13</v>
      </c>
      <c r="AV582" s="8">
        <v>0.48888888888888887</v>
      </c>
      <c r="AW582" s="8">
        <v>0.28888888888888886</v>
      </c>
      <c r="AX582" s="8">
        <v>0.3888888888888889</v>
      </c>
      <c r="AY582" s="8">
        <v>736.695652173913</v>
      </c>
      <c r="AZ582" s="8">
        <v>810.48387096774195</v>
      </c>
      <c r="BA582" s="8">
        <v>779.05555555555554</v>
      </c>
      <c r="BB582" s="8">
        <v>684.81818181818187</v>
      </c>
      <c r="BC582" s="8">
        <v>841.53846153846155</v>
      </c>
      <c r="BD582" s="8">
        <v>743.02857142857147</v>
      </c>
      <c r="BE582" s="8">
        <v>764.88764044943821</v>
      </c>
      <c r="BF582" s="8">
        <v>51.877470355731134</v>
      </c>
      <c r="BG582" s="8">
        <v>-31.054590570719597</v>
      </c>
      <c r="BH582" s="8">
        <v>36.026984126984075</v>
      </c>
      <c r="BM582" s="7">
        <v>0.9736842</v>
      </c>
      <c r="BN582" s="7">
        <v>0.9736842</v>
      </c>
      <c r="BO582" s="7">
        <v>0.9736842</v>
      </c>
      <c r="BP582" s="7">
        <v>480.26388888888903</v>
      </c>
      <c r="BQ582" s="7">
        <v>482.91666666666703</v>
      </c>
      <c r="BR582" s="7">
        <v>481.590277777778</v>
      </c>
      <c r="BS582" s="7">
        <v>2.6527777777777701</v>
      </c>
      <c r="BT582" s="7">
        <v>3.25008985994319E-2</v>
      </c>
      <c r="BU582" s="7">
        <v>5</v>
      </c>
      <c r="BV582" s="39">
        <v>38.916666666666728</v>
      </c>
      <c r="BW582" s="39">
        <v>27.314786489658061</v>
      </c>
      <c r="BX582" s="39">
        <v>41</v>
      </c>
      <c r="BY582" s="39">
        <v>-45.30913978494619</v>
      </c>
      <c r="BZ582" s="39">
        <v>41.541824767272793</v>
      </c>
      <c r="CA582" s="39">
        <v>31</v>
      </c>
      <c r="CB582">
        <v>0.56944444444444442</v>
      </c>
      <c r="CC582">
        <v>0.8589142687629806</v>
      </c>
      <c r="CD582" s="7">
        <v>0.90833333333333333</v>
      </c>
      <c r="CE582" s="25">
        <v>359.46666666666664</v>
      </c>
      <c r="CF582" s="25">
        <v>431.85714285714283</v>
      </c>
      <c r="CG582" s="7">
        <v>1</v>
      </c>
      <c r="CH582" s="7">
        <v>0.81666666666666665</v>
      </c>
      <c r="CI582" s="7">
        <v>0.90833333333333333</v>
      </c>
      <c r="CJ582" s="8">
        <v>3</v>
      </c>
      <c r="CK582" s="8" t="s">
        <v>507</v>
      </c>
      <c r="CL582" s="8">
        <f t="shared" si="259"/>
        <v>2</v>
      </c>
      <c r="CM582" s="8" t="s">
        <v>640</v>
      </c>
      <c r="CN582" s="8">
        <v>3</v>
      </c>
      <c r="CO582" s="8" t="s">
        <v>640</v>
      </c>
      <c r="CP582" s="8">
        <v>3</v>
      </c>
      <c r="CQ582" s="7" t="s">
        <v>633</v>
      </c>
      <c r="CR582" s="7">
        <v>2</v>
      </c>
      <c r="CS582" s="7">
        <v>19</v>
      </c>
      <c r="CT582" s="7">
        <v>11</v>
      </c>
      <c r="CU582" s="8">
        <v>2</v>
      </c>
      <c r="CV582" s="8">
        <v>4</v>
      </c>
      <c r="CW582" s="7">
        <v>14</v>
      </c>
      <c r="CX582" s="7">
        <f t="shared" si="260"/>
        <v>0</v>
      </c>
      <c r="CY582" s="7">
        <f t="shared" si="261"/>
        <v>0</v>
      </c>
      <c r="CZ582" s="7">
        <v>0</v>
      </c>
      <c r="DA582" s="7">
        <v>0</v>
      </c>
      <c r="DB582" s="7">
        <v>2</v>
      </c>
      <c r="DC582" s="7">
        <v>12</v>
      </c>
      <c r="DD582" s="7">
        <v>0</v>
      </c>
      <c r="DE582" s="7">
        <v>20</v>
      </c>
      <c r="DF582" s="8">
        <v>12</v>
      </c>
      <c r="DG582" s="7">
        <v>31</v>
      </c>
      <c r="DH582" s="8">
        <v>0.91666666666666663</v>
      </c>
      <c r="DI582" s="8">
        <v>26</v>
      </c>
      <c r="DJ582" s="8">
        <v>23</v>
      </c>
      <c r="DK582" s="8">
        <v>0.57777777777777772</v>
      </c>
      <c r="DL582" s="8">
        <f t="shared" si="249"/>
        <v>0.51111111111111107</v>
      </c>
      <c r="DM582" s="8">
        <f t="shared" si="250"/>
        <v>0.5444444444444444</v>
      </c>
      <c r="DN582" s="8">
        <v>672.10526315789468</v>
      </c>
      <c r="DO582" s="8">
        <v>691.19047619047615</v>
      </c>
      <c r="DP582" s="8">
        <v>682.125</v>
      </c>
      <c r="DQ582" s="8">
        <v>637.79999999999995</v>
      </c>
      <c r="DR582" s="8">
        <v>624.81818181818187</v>
      </c>
      <c r="DS582" s="8">
        <v>631.72340425531911</v>
      </c>
      <c r="DT582" s="8">
        <v>654.89655172413791</v>
      </c>
      <c r="DU582" s="8">
        <f t="shared" si="251"/>
        <v>34.305263157894728</v>
      </c>
      <c r="DV582" s="8">
        <f t="shared" si="251"/>
        <v>66.372294372294277</v>
      </c>
      <c r="DW582" s="8">
        <f t="shared" si="251"/>
        <v>50.40159574468089</v>
      </c>
      <c r="EB582" s="7">
        <v>0.9736842</v>
      </c>
      <c r="EC582" s="7">
        <v>0.9473684</v>
      </c>
      <c r="ED582" s="7">
        <v>0.96052630000000006</v>
      </c>
      <c r="EE582" s="7">
        <v>424.29166666666703</v>
      </c>
      <c r="EF582" s="7">
        <v>410.52173913043498</v>
      </c>
      <c r="EG582" s="7">
        <v>417.55319148936201</v>
      </c>
      <c r="EH582" s="7">
        <v>-13.769927536231901</v>
      </c>
      <c r="EI582" s="7">
        <v>6.29904250333089E-2</v>
      </c>
      <c r="EJ582" s="7">
        <v>7</v>
      </c>
      <c r="EK582">
        <v>29.736293436293458</v>
      </c>
      <c r="EL582">
        <v>22.040702105560563</v>
      </c>
      <c r="EM582">
        <v>37</v>
      </c>
      <c r="EN582">
        <v>-59.100793650793612</v>
      </c>
      <c r="EO582">
        <v>54.729377704763124</v>
      </c>
      <c r="EP582">
        <v>36</v>
      </c>
      <c r="EQ582">
        <v>0.50684931506849318</v>
      </c>
      <c r="ER582">
        <v>0.50314541648958311</v>
      </c>
      <c r="ES582" s="7">
        <v>0.8666666666666667</v>
      </c>
      <c r="ET582" s="25">
        <v>333.49152542372883</v>
      </c>
      <c r="EU582" s="25">
        <v>399.64444444444445</v>
      </c>
      <c r="EV582" s="7">
        <v>1</v>
      </c>
      <c r="EW582" s="7">
        <v>0.76666666666666672</v>
      </c>
      <c r="EX582" s="7">
        <v>0.8833333333333333</v>
      </c>
    </row>
    <row r="583" spans="1:154" x14ac:dyDescent="0.25">
      <c r="A583" s="5">
        <v>6082</v>
      </c>
      <c r="B583" s="7" t="s">
        <v>338</v>
      </c>
      <c r="C583" s="7" t="str">
        <f>RIGHT(B583,2)</f>
        <v>00</v>
      </c>
      <c r="D583" s="7">
        <f>IF(C583&gt;0,C583+1900,C583+2000)</f>
        <v>1900</v>
      </c>
      <c r="E583" s="7">
        <f>IF(D583=1900,2000,D583)</f>
        <v>2000</v>
      </c>
      <c r="F583" s="7">
        <f>2019-E583</f>
        <v>19</v>
      </c>
      <c r="G583" s="7" t="s">
        <v>447</v>
      </c>
      <c r="H583" s="7">
        <f t="shared" si="253"/>
        <v>1</v>
      </c>
      <c r="I583" s="7"/>
      <c r="J583" s="7" t="s">
        <v>470</v>
      </c>
      <c r="K583" s="7">
        <f t="shared" si="239"/>
        <v>1</v>
      </c>
      <c r="L583" s="7">
        <v>12</v>
      </c>
      <c r="M583" s="7" t="s">
        <v>495</v>
      </c>
      <c r="N583" s="7">
        <f t="shared" si="254"/>
        <v>1</v>
      </c>
      <c r="O583" s="7" t="s">
        <v>495</v>
      </c>
      <c r="P583" s="7">
        <f>IF(O583="לא",0,1)</f>
        <v>1</v>
      </c>
      <c r="Q583" s="7" t="s">
        <v>495</v>
      </c>
      <c r="R583" s="7">
        <f t="shared" si="248"/>
        <v>1</v>
      </c>
      <c r="S583" s="7" t="s">
        <v>501</v>
      </c>
      <c r="T583" s="7">
        <f t="shared" si="252"/>
        <v>1</v>
      </c>
      <c r="U583" s="7" t="s">
        <v>504</v>
      </c>
      <c r="V583" s="25">
        <v>52</v>
      </c>
      <c r="W583" s="25">
        <v>40</v>
      </c>
      <c r="X583" s="25">
        <v>30</v>
      </c>
      <c r="Y583" s="7">
        <f t="shared" si="238"/>
        <v>3</v>
      </c>
      <c r="Z583" s="7" t="s">
        <v>514</v>
      </c>
      <c r="AA583" s="7">
        <f t="shared" si="246"/>
        <v>6</v>
      </c>
      <c r="AB583" s="7">
        <v>7</v>
      </c>
      <c r="AC583" s="7">
        <v>1</v>
      </c>
      <c r="AD583" s="7">
        <v>0</v>
      </c>
      <c r="AE583" s="7">
        <v>0</v>
      </c>
      <c r="AF583" s="7">
        <v>0</v>
      </c>
      <c r="AG583" s="7">
        <v>0</v>
      </c>
      <c r="AH583" s="7">
        <v>0</v>
      </c>
      <c r="AI583" s="7">
        <v>0</v>
      </c>
      <c r="AJ583" s="7">
        <v>0</v>
      </c>
      <c r="AK583" s="7">
        <v>2</v>
      </c>
      <c r="AL583" s="7">
        <v>15</v>
      </c>
      <c r="AM583" s="7">
        <v>32</v>
      </c>
      <c r="AN583" s="7">
        <v>32</v>
      </c>
      <c r="AO583" s="7">
        <v>42</v>
      </c>
      <c r="AP583" s="7">
        <v>38</v>
      </c>
      <c r="AQ583" s="7">
        <v>17</v>
      </c>
      <c r="AR583" s="7">
        <v>33</v>
      </c>
      <c r="AS583" s="7">
        <v>0.83333333333333337</v>
      </c>
      <c r="AT583" s="8">
        <v>28</v>
      </c>
      <c r="AU583" s="8">
        <v>25</v>
      </c>
      <c r="AV583" s="8">
        <v>0.62222222222222223</v>
      </c>
      <c r="AW583" s="8">
        <v>0.55555555555555558</v>
      </c>
      <c r="AX583" s="8">
        <v>0.58888888888888891</v>
      </c>
      <c r="AY583" s="8">
        <v>593.70588235294122</v>
      </c>
      <c r="AZ583" s="8">
        <v>584.36842105263156</v>
      </c>
      <c r="BA583" s="8">
        <v>588.77777777777783</v>
      </c>
      <c r="BB583" s="8">
        <v>542.7037037037037</v>
      </c>
      <c r="BC583" s="8">
        <v>620.55999999999995</v>
      </c>
      <c r="BD583" s="8">
        <v>580.13461538461536</v>
      </c>
      <c r="BE583" s="8">
        <v>583.6704545454545</v>
      </c>
      <c r="BF583" s="8">
        <v>51.002178649237521</v>
      </c>
      <c r="BG583" s="8">
        <v>-36.191578947368384</v>
      </c>
      <c r="BH583" s="8">
        <v>8.6431623931624699</v>
      </c>
      <c r="BM583" s="7">
        <v>0.9473684</v>
      </c>
      <c r="BN583" s="7">
        <v>0.9210526</v>
      </c>
      <c r="BO583" s="7">
        <v>0.93421050000000005</v>
      </c>
      <c r="BP583" s="7">
        <v>442.55714285714299</v>
      </c>
      <c r="BQ583" s="7">
        <v>441.18571428571403</v>
      </c>
      <c r="BR583" s="7">
        <v>441.87142857142902</v>
      </c>
      <c r="BS583" s="7">
        <v>-1.3714285714285701</v>
      </c>
      <c r="BT583" s="7">
        <v>2.8356111980624099E-2</v>
      </c>
      <c r="BU583" s="7">
        <v>7</v>
      </c>
      <c r="BV583" s="39">
        <v>29.861389961389989</v>
      </c>
      <c r="BW583" s="39">
        <v>28.462449472047684</v>
      </c>
      <c r="BX583" s="39">
        <v>37</v>
      </c>
      <c r="BY583" s="39">
        <v>-39.726050420168043</v>
      </c>
      <c r="BZ583" s="39">
        <v>32.163523042926627</v>
      </c>
      <c r="CA583" s="39">
        <v>34</v>
      </c>
      <c r="CB583">
        <v>0.52112676056338025</v>
      </c>
      <c r="CC583">
        <v>0.75168282891344307</v>
      </c>
      <c r="CD583" s="7">
        <v>0.8833333333333333</v>
      </c>
      <c r="CE583" s="25">
        <v>347.85714285714283</v>
      </c>
      <c r="CF583" s="25">
        <v>387.2</v>
      </c>
      <c r="CG583" s="7">
        <v>0.93333333333333335</v>
      </c>
      <c r="CH583" s="7">
        <v>0.85</v>
      </c>
      <c r="CI583" s="7">
        <v>0.89166666666666672</v>
      </c>
      <c r="CJ583" s="8">
        <v>3</v>
      </c>
      <c r="CK583" s="8" t="s">
        <v>507</v>
      </c>
      <c r="CL583" s="8">
        <f t="shared" si="259"/>
        <v>2</v>
      </c>
      <c r="CM583" s="8" t="s">
        <v>640</v>
      </c>
      <c r="CN583" s="8">
        <v>3</v>
      </c>
      <c r="CO583" s="8" t="s">
        <v>639</v>
      </c>
      <c r="CP583" s="8">
        <v>1</v>
      </c>
      <c r="CQ583" s="7" t="s">
        <v>642</v>
      </c>
      <c r="CR583" s="7">
        <v>3</v>
      </c>
      <c r="CS583" s="7">
        <v>10</v>
      </c>
      <c r="CT583" s="7">
        <v>3</v>
      </c>
      <c r="CU583" s="8">
        <v>1</v>
      </c>
      <c r="CV583" s="8">
        <v>3</v>
      </c>
      <c r="CW583" s="7">
        <v>10</v>
      </c>
      <c r="CX583" s="7">
        <f t="shared" si="260"/>
        <v>0</v>
      </c>
      <c r="CY583" s="7">
        <f t="shared" si="261"/>
        <v>0</v>
      </c>
      <c r="CZ583" s="7">
        <v>4</v>
      </c>
      <c r="DA583" s="7">
        <v>0</v>
      </c>
      <c r="DB583" s="7">
        <v>1</v>
      </c>
      <c r="DC583" s="7">
        <v>5</v>
      </c>
      <c r="DD583" s="7">
        <v>2</v>
      </c>
      <c r="DE583" s="7">
        <v>20</v>
      </c>
      <c r="DF583" s="8">
        <v>29</v>
      </c>
      <c r="DG583" s="7">
        <v>39</v>
      </c>
      <c r="DH583" s="41">
        <v>0.625</v>
      </c>
      <c r="DI583" s="41">
        <v>23</v>
      </c>
      <c r="DJ583" s="41">
        <v>30</v>
      </c>
      <c r="DK583" s="41">
        <v>0.51111111111111107</v>
      </c>
      <c r="DL583" s="41">
        <f t="shared" si="249"/>
        <v>0.66666666666666663</v>
      </c>
      <c r="DM583" s="41">
        <f t="shared" si="250"/>
        <v>0.58888888888888891</v>
      </c>
      <c r="DN583" s="41">
        <v>493.90909090909093</v>
      </c>
      <c r="DO583" s="41">
        <v>454.73333333333335</v>
      </c>
      <c r="DP583" s="41">
        <v>478.02702702702703</v>
      </c>
      <c r="DQ583" s="41">
        <v>478.86956521739131</v>
      </c>
      <c r="DR583" s="41">
        <v>438.25</v>
      </c>
      <c r="DS583" s="41">
        <v>456.56862745098039</v>
      </c>
      <c r="DT583" s="41">
        <v>465.59090909090907</v>
      </c>
      <c r="DU583" s="41">
        <f t="shared" si="251"/>
        <v>15.039525691699623</v>
      </c>
      <c r="DV583" s="41">
        <f t="shared" si="251"/>
        <v>16.483333333333348</v>
      </c>
      <c r="DW583" s="41">
        <f t="shared" si="251"/>
        <v>21.458399576046645</v>
      </c>
      <c r="EB583" s="7">
        <v>0.86842109999999995</v>
      </c>
      <c r="EC583" s="7">
        <v>0.93421050000000005</v>
      </c>
      <c r="ED583" s="7">
        <v>0.9013158</v>
      </c>
      <c r="EE583" s="7">
        <v>411.96923076923099</v>
      </c>
      <c r="EF583" s="7">
        <v>413.38571428571402</v>
      </c>
      <c r="EG583" s="7">
        <v>412.70370370370398</v>
      </c>
      <c r="EH583" s="7">
        <v>1.4164835164835401</v>
      </c>
      <c r="EI583" s="7">
        <v>4.6275019916950003E-2</v>
      </c>
      <c r="EJ583" s="7">
        <v>11</v>
      </c>
      <c r="EK583">
        <v>35.209243697479039</v>
      </c>
      <c r="EL583">
        <v>24.83412096317965</v>
      </c>
      <c r="EM583">
        <v>34</v>
      </c>
      <c r="EN583">
        <v>-38.895535714285678</v>
      </c>
      <c r="EO583">
        <v>35.149888313300536</v>
      </c>
      <c r="EP583">
        <v>32</v>
      </c>
      <c r="EQ583">
        <v>0.51515151515151514</v>
      </c>
      <c r="ER583">
        <v>0.90522583249951927</v>
      </c>
      <c r="ES583" s="7">
        <v>0.82499999999999996</v>
      </c>
      <c r="ET583" s="25">
        <v>319.74</v>
      </c>
      <c r="EU583" s="25">
        <v>337.55102040816325</v>
      </c>
      <c r="EV583" s="7">
        <v>0.83333333333333337</v>
      </c>
      <c r="EW583" s="7">
        <v>0.83333333333333337</v>
      </c>
      <c r="EX583" s="7">
        <v>0.83333333333333337</v>
      </c>
    </row>
    <row r="584" spans="1:154" x14ac:dyDescent="0.25">
      <c r="A584" s="38">
        <v>7000</v>
      </c>
      <c r="B584" s="18"/>
      <c r="C584" s="18"/>
      <c r="D584" s="18"/>
      <c r="E584" s="18"/>
      <c r="F584" s="7">
        <v>18</v>
      </c>
      <c r="H584">
        <v>1</v>
      </c>
      <c r="I584" s="7"/>
      <c r="J584" s="7"/>
      <c r="K584" s="7">
        <f t="shared" si="239"/>
        <v>0</v>
      </c>
      <c r="L584" s="42">
        <v>12</v>
      </c>
      <c r="M584" s="42"/>
      <c r="N584" s="7">
        <v>1</v>
      </c>
      <c r="O584" s="8"/>
      <c r="P584" s="8">
        <v>0</v>
      </c>
      <c r="R584" s="8">
        <v>0</v>
      </c>
      <c r="Y584" s="10"/>
      <c r="Z584" s="40"/>
      <c r="AA584" s="10"/>
      <c r="AC584" s="42"/>
      <c r="AK584" s="7">
        <v>0</v>
      </c>
      <c r="AN584" s="7">
        <v>24</v>
      </c>
      <c r="AO584" s="7">
        <v>45</v>
      </c>
      <c r="AP584" s="7">
        <v>40</v>
      </c>
      <c r="AQ584" s="7">
        <v>16</v>
      </c>
      <c r="AR584" s="7">
        <v>30</v>
      </c>
      <c r="CJ584" s="8">
        <v>2</v>
      </c>
      <c r="CK584" s="8" t="s">
        <v>504</v>
      </c>
      <c r="CL584" s="8">
        <f t="shared" si="259"/>
        <v>3</v>
      </c>
      <c r="CM584" s="8" t="s">
        <v>634</v>
      </c>
      <c r="CN584" s="8">
        <v>0</v>
      </c>
      <c r="CO584" s="8" t="s">
        <v>634</v>
      </c>
      <c r="CP584" s="8">
        <v>0</v>
      </c>
      <c r="CQ584" s="7" t="s">
        <v>636</v>
      </c>
      <c r="CR584" s="7">
        <v>2</v>
      </c>
      <c r="CS584" s="7">
        <v>3</v>
      </c>
      <c r="CT584" s="7">
        <v>1</v>
      </c>
      <c r="CU584" s="7">
        <v>0</v>
      </c>
      <c r="CV584" s="8">
        <v>0</v>
      </c>
      <c r="CW584" s="7">
        <v>0</v>
      </c>
      <c r="CX584" s="7">
        <f t="shared" si="260"/>
        <v>0</v>
      </c>
      <c r="CY584" s="7">
        <f t="shared" si="261"/>
        <v>0</v>
      </c>
      <c r="CZ584" s="7">
        <v>0</v>
      </c>
      <c r="DA584" s="7">
        <v>0</v>
      </c>
      <c r="DB584" s="7">
        <v>0</v>
      </c>
      <c r="DC584" s="7">
        <v>0</v>
      </c>
      <c r="DD584" s="7">
        <v>0</v>
      </c>
      <c r="DE584" s="7">
        <v>7</v>
      </c>
      <c r="DF584" s="8">
        <v>34</v>
      </c>
      <c r="DG584" s="7">
        <v>35</v>
      </c>
      <c r="DH584" s="8">
        <v>0.91666666666666663</v>
      </c>
      <c r="DI584" s="8">
        <v>22</v>
      </c>
      <c r="DJ584" s="8">
        <v>26</v>
      </c>
      <c r="DK584" s="8">
        <v>0.48888888888888887</v>
      </c>
      <c r="DL584" s="8">
        <f t="shared" si="249"/>
        <v>0.57777777777777772</v>
      </c>
      <c r="DM584" s="8">
        <f t="shared" si="250"/>
        <v>0.53333333333333333</v>
      </c>
      <c r="DN584" s="8">
        <v>646</v>
      </c>
      <c r="DO584" s="8">
        <v>675.5</v>
      </c>
      <c r="DP584" s="8">
        <v>658.95121951219517</v>
      </c>
      <c r="DQ584" s="8">
        <v>749.9545454545455</v>
      </c>
      <c r="DR584" s="8">
        <v>650.79999999999995</v>
      </c>
      <c r="DS584" s="8">
        <v>697.21276595744678</v>
      </c>
      <c r="DT584" s="8">
        <v>679.38636363636363</v>
      </c>
      <c r="DU584" s="8">
        <f t="shared" si="251"/>
        <v>-103.9545454545455</v>
      </c>
      <c r="DV584" s="8">
        <f t="shared" si="251"/>
        <v>24.700000000000045</v>
      </c>
      <c r="DW584" s="8">
        <f t="shared" si="251"/>
        <v>-38.261546445251611</v>
      </c>
      <c r="EB584" s="7">
        <v>0.9736842</v>
      </c>
      <c r="EC584" s="7">
        <v>0.9473684</v>
      </c>
      <c r="ED584" s="7">
        <v>0.96052630000000006</v>
      </c>
      <c r="EE584" s="7">
        <v>467.70833333333297</v>
      </c>
      <c r="EF584" s="7">
        <v>455.42857142857099</v>
      </c>
      <c r="EG584" s="7">
        <v>461.654929577465</v>
      </c>
      <c r="EH584" s="7">
        <v>-12.2797619047619</v>
      </c>
      <c r="EI584" s="7">
        <v>6.08286633402862E-2</v>
      </c>
      <c r="EJ584" s="7">
        <v>6</v>
      </c>
      <c r="EK584">
        <v>62.405017921146978</v>
      </c>
      <c r="EL584">
        <v>42.240380441638059</v>
      </c>
      <c r="EM584">
        <v>31</v>
      </c>
      <c r="EN584">
        <v>-57.403794037940379</v>
      </c>
      <c r="EO584">
        <v>39.698401947586561</v>
      </c>
      <c r="EP584">
        <v>41</v>
      </c>
      <c r="EQ584">
        <v>0.43055555555555558</v>
      </c>
      <c r="ER584">
        <v>1.0871235772308203</v>
      </c>
      <c r="ES584" s="7">
        <v>0.96666666666666667</v>
      </c>
      <c r="ET584" s="25">
        <v>435.15254237288133</v>
      </c>
      <c r="EU584" s="25">
        <v>505.33333333333331</v>
      </c>
      <c r="EV584" s="7">
        <v>0.98333333333333328</v>
      </c>
      <c r="EW584" s="7">
        <v>0.96666666666666667</v>
      </c>
      <c r="EX584" s="7">
        <v>0.97499999999999998</v>
      </c>
    </row>
    <row r="585" spans="1:154" x14ac:dyDescent="0.25">
      <c r="A585" s="38">
        <v>7002</v>
      </c>
      <c r="B585" s="7"/>
      <c r="C585" s="7"/>
      <c r="D585" s="7"/>
      <c r="E585" s="7"/>
      <c r="F585" s="7">
        <v>19</v>
      </c>
      <c r="G585" s="7"/>
      <c r="H585" s="7">
        <v>1</v>
      </c>
      <c r="I585" s="7"/>
      <c r="J585" s="7"/>
      <c r="K585" s="7">
        <v>1</v>
      </c>
      <c r="L585" s="42">
        <v>12</v>
      </c>
      <c r="M585" s="42"/>
      <c r="N585" s="7">
        <v>1</v>
      </c>
      <c r="O585" s="8"/>
      <c r="P585" s="8">
        <v>0</v>
      </c>
      <c r="Q585" s="7"/>
      <c r="R585" s="8">
        <v>0</v>
      </c>
      <c r="S585" s="7"/>
      <c r="U585" s="7"/>
      <c r="Y585" s="7">
        <v>4</v>
      </c>
      <c r="AA585" s="7">
        <v>6</v>
      </c>
      <c r="AC585" s="42"/>
      <c r="AK585" s="7">
        <v>2</v>
      </c>
      <c r="AN585" s="7">
        <v>33</v>
      </c>
      <c r="AO585" s="7">
        <v>39</v>
      </c>
      <c r="AP585" s="7">
        <v>42</v>
      </c>
      <c r="AQ585" s="7">
        <v>21</v>
      </c>
      <c r="AR585" s="7">
        <v>36.25</v>
      </c>
      <c r="CJ585" s="8">
        <v>3</v>
      </c>
      <c r="CK585" s="8" t="s">
        <v>510</v>
      </c>
      <c r="CL585" s="8">
        <f t="shared" si="259"/>
        <v>2</v>
      </c>
      <c r="CM585" s="15" t="s">
        <v>640</v>
      </c>
      <c r="CN585" s="8">
        <v>3</v>
      </c>
      <c r="CO585" s="15" t="s">
        <v>632</v>
      </c>
      <c r="CP585" s="8">
        <v>2</v>
      </c>
      <c r="CQ585" s="7" t="s">
        <v>633</v>
      </c>
      <c r="CR585" s="7">
        <v>2</v>
      </c>
      <c r="CS585" s="7">
        <v>10</v>
      </c>
      <c r="CT585" s="7">
        <v>1</v>
      </c>
      <c r="CU585" s="7">
        <v>0</v>
      </c>
      <c r="CV585" s="7">
        <v>0</v>
      </c>
      <c r="CW585" s="7">
        <v>6</v>
      </c>
      <c r="CX585" s="7">
        <f t="shared" si="260"/>
        <v>0</v>
      </c>
      <c r="CY585" s="7">
        <f t="shared" si="261"/>
        <v>0</v>
      </c>
      <c r="CZ585" s="7">
        <v>0</v>
      </c>
      <c r="DA585" s="7">
        <v>0</v>
      </c>
      <c r="DB585" s="7">
        <v>0</v>
      </c>
      <c r="DC585" s="7">
        <v>6</v>
      </c>
      <c r="DD585" s="7">
        <v>0</v>
      </c>
      <c r="DE585" s="7">
        <v>15</v>
      </c>
      <c r="DF585" s="8">
        <v>24</v>
      </c>
      <c r="DG585" s="7">
        <v>40</v>
      </c>
      <c r="DH585" s="8">
        <v>0.83333333333333337</v>
      </c>
      <c r="DI585" s="8">
        <v>23</v>
      </c>
      <c r="DJ585" s="8">
        <v>29</v>
      </c>
      <c r="DK585" s="8">
        <v>0.51111111111111107</v>
      </c>
      <c r="DL585" s="8">
        <f t="shared" si="249"/>
        <v>0.64444444444444449</v>
      </c>
      <c r="DM585" s="8">
        <f t="shared" si="250"/>
        <v>0.57777777777777772</v>
      </c>
      <c r="DN585" s="8">
        <v>582.86363636363637</v>
      </c>
      <c r="DO585" s="8">
        <v>822.2</v>
      </c>
      <c r="DP585" s="8">
        <v>679.89189189189187</v>
      </c>
      <c r="DQ585" s="8">
        <v>693.77272727272725</v>
      </c>
      <c r="DR585" s="8">
        <v>578.48148148148152</v>
      </c>
      <c r="DS585" s="8">
        <v>630.24489795918362</v>
      </c>
      <c r="DT585" s="8">
        <v>651.60465116279067</v>
      </c>
      <c r="DU585" s="8">
        <f t="shared" si="251"/>
        <v>-110.90909090909088</v>
      </c>
      <c r="DV585" s="8">
        <f t="shared" si="251"/>
        <v>243.71851851851852</v>
      </c>
      <c r="DW585" s="8">
        <f t="shared" si="251"/>
        <v>49.646993932708256</v>
      </c>
      <c r="EB585" s="7">
        <v>0.96052630000000006</v>
      </c>
      <c r="EC585" s="7">
        <v>0.9473684</v>
      </c>
      <c r="ED585" s="7">
        <v>0.9539474</v>
      </c>
      <c r="EE585" s="7">
        <v>545.61764705882399</v>
      </c>
      <c r="EF585" s="7">
        <v>596.43478260869597</v>
      </c>
      <c r="EG585" s="7">
        <v>571.21167883211695</v>
      </c>
      <c r="EH585" s="7">
        <v>50.817135549872098</v>
      </c>
      <c r="EI585" s="7">
        <v>0.16255472622936701</v>
      </c>
      <c r="EJ585" s="7">
        <v>9</v>
      </c>
      <c r="EK585">
        <v>118.23523597726707</v>
      </c>
      <c r="EL585">
        <v>61.818477506975249</v>
      </c>
      <c r="EM585">
        <v>57</v>
      </c>
      <c r="EN585">
        <v>-196.95774647887319</v>
      </c>
      <c r="EO585">
        <v>151.7267280343184</v>
      </c>
      <c r="EP585">
        <v>12</v>
      </c>
      <c r="EQ585">
        <v>0.82608695652173914</v>
      </c>
      <c r="ER585">
        <v>0.60030761973583835</v>
      </c>
      <c r="ES585" s="7">
        <v>0.9</v>
      </c>
      <c r="ET585" s="25">
        <v>437.10344827586209</v>
      </c>
      <c r="EU585" s="25">
        <v>538.9</v>
      </c>
      <c r="EV585" s="7">
        <v>0.98333333333333328</v>
      </c>
      <c r="EW585" s="7">
        <v>0.83333333333333337</v>
      </c>
      <c r="EX585" s="7">
        <v>0.90833333333333333</v>
      </c>
    </row>
    <row r="586" spans="1:154" x14ac:dyDescent="0.25">
      <c r="A586" s="38">
        <v>7003</v>
      </c>
      <c r="B586" s="7"/>
      <c r="C586" s="7"/>
      <c r="D586" s="7"/>
      <c r="E586" s="7"/>
      <c r="F586" s="7">
        <v>19</v>
      </c>
      <c r="G586" s="7"/>
      <c r="H586" s="7">
        <v>1</v>
      </c>
      <c r="I586" s="7"/>
      <c r="J586" s="7"/>
      <c r="K586" s="7">
        <v>1</v>
      </c>
      <c r="L586" s="42">
        <v>12</v>
      </c>
      <c r="M586" s="42"/>
      <c r="N586" s="7">
        <v>1</v>
      </c>
      <c r="O586" s="8"/>
      <c r="P586" s="8">
        <v>0</v>
      </c>
      <c r="Q586" s="7"/>
      <c r="R586" s="8">
        <v>1</v>
      </c>
      <c r="S586" s="7"/>
      <c r="U586" s="7"/>
      <c r="Y586" s="7">
        <v>4</v>
      </c>
      <c r="Z586" s="7"/>
      <c r="AA586" s="7">
        <v>6</v>
      </c>
      <c r="AK586" s="7">
        <v>1</v>
      </c>
      <c r="AN586" s="7">
        <v>32</v>
      </c>
      <c r="AO586" s="7">
        <v>39</v>
      </c>
      <c r="AP586" s="7">
        <v>34</v>
      </c>
      <c r="AQ586" s="7">
        <v>22.857142857142858</v>
      </c>
      <c r="AR586" s="7">
        <v>43</v>
      </c>
      <c r="CJ586" s="8">
        <v>3</v>
      </c>
      <c r="CK586" s="8" t="s">
        <v>510</v>
      </c>
      <c r="CL586" s="8">
        <f t="shared" si="259"/>
        <v>2</v>
      </c>
      <c r="CM586" s="8" t="s">
        <v>639</v>
      </c>
      <c r="CN586" s="8">
        <v>1</v>
      </c>
      <c r="CO586" s="8" t="s">
        <v>634</v>
      </c>
      <c r="CP586" s="8">
        <v>0</v>
      </c>
      <c r="CQ586" s="7" t="s">
        <v>633</v>
      </c>
      <c r="CR586" s="7">
        <v>2</v>
      </c>
      <c r="CS586" s="7">
        <v>3</v>
      </c>
      <c r="CT586" s="7">
        <v>0</v>
      </c>
      <c r="CU586" s="8">
        <v>9</v>
      </c>
      <c r="CV586" s="7">
        <v>2</v>
      </c>
      <c r="CW586" s="7">
        <v>0</v>
      </c>
      <c r="CX586" s="7">
        <f t="shared" si="260"/>
        <v>0</v>
      </c>
      <c r="CY586" s="7">
        <f t="shared" si="261"/>
        <v>0</v>
      </c>
      <c r="CZ586" s="7">
        <v>0</v>
      </c>
      <c r="DA586" s="7">
        <v>0</v>
      </c>
      <c r="DB586" s="7">
        <v>0</v>
      </c>
      <c r="DC586" s="7">
        <v>0</v>
      </c>
      <c r="DD586" s="7">
        <v>0</v>
      </c>
      <c r="DE586" s="7">
        <v>3</v>
      </c>
      <c r="DF586" s="8">
        <v>30</v>
      </c>
      <c r="DG586" s="7">
        <v>40</v>
      </c>
      <c r="DH586" s="8">
        <v>0.95833333333333337</v>
      </c>
      <c r="DI586" s="8">
        <v>25</v>
      </c>
      <c r="DJ586" s="8">
        <v>28</v>
      </c>
      <c r="DK586" s="8">
        <v>0.55555555555555558</v>
      </c>
      <c r="DL586" s="8">
        <f t="shared" si="249"/>
        <v>0.62222222222222223</v>
      </c>
      <c r="DM586" s="8">
        <f t="shared" si="250"/>
        <v>0.58888888888888891</v>
      </c>
      <c r="DN586" s="8">
        <v>488.21052631578948</v>
      </c>
      <c r="DO586" s="8">
        <v>494.0625</v>
      </c>
      <c r="DP586" s="8">
        <v>490.8857142857143</v>
      </c>
      <c r="DQ586" s="8">
        <v>520.04166666666663</v>
      </c>
      <c r="DR586" s="8">
        <v>503.10714285714283</v>
      </c>
      <c r="DS586" s="8">
        <v>510.92307692307691</v>
      </c>
      <c r="DT586" s="8">
        <v>502.86206896551727</v>
      </c>
      <c r="DU586" s="8">
        <f t="shared" si="251"/>
        <v>-31.831140350877149</v>
      </c>
      <c r="DV586" s="8">
        <f t="shared" si="251"/>
        <v>-9.0446428571428328</v>
      </c>
      <c r="DW586" s="8">
        <f t="shared" si="251"/>
        <v>-20.037362637362605</v>
      </c>
      <c r="EB586" s="7">
        <v>0.9210526</v>
      </c>
      <c r="EC586" s="7">
        <v>0.86842109999999995</v>
      </c>
      <c r="ED586" s="7">
        <v>0.8947368</v>
      </c>
      <c r="EE586" s="7">
        <v>377.29850746268698</v>
      </c>
      <c r="EF586" s="7">
        <v>375.907692307692</v>
      </c>
      <c r="EG586" s="7">
        <v>376.61363636363598</v>
      </c>
      <c r="EH586" s="7">
        <v>-1.3908151549943</v>
      </c>
      <c r="EI586" s="7">
        <v>4.3724125711183698E-2</v>
      </c>
      <c r="EJ586" s="7">
        <v>13</v>
      </c>
      <c r="EK586">
        <v>22.336263736263714</v>
      </c>
      <c r="EL586">
        <v>15.759415714850256</v>
      </c>
      <c r="EM586">
        <v>35</v>
      </c>
      <c r="EN586">
        <v>-27.342307692307713</v>
      </c>
      <c r="EO586">
        <v>24.761361028828752</v>
      </c>
      <c r="EP586">
        <v>32</v>
      </c>
      <c r="EQ586">
        <v>0.52238805970149249</v>
      </c>
      <c r="ER586">
        <v>0.81691216365572672</v>
      </c>
      <c r="ES586" s="7">
        <v>0.81666666666666665</v>
      </c>
      <c r="ET586" s="25">
        <v>324.32758620689657</v>
      </c>
      <c r="EU586" s="25">
        <v>408.7</v>
      </c>
      <c r="EV586" s="7">
        <v>0.98333333333333328</v>
      </c>
      <c r="EW586" s="7">
        <v>0.68333333333333335</v>
      </c>
      <c r="EX586" s="7">
        <v>0.83333333333333337</v>
      </c>
    </row>
    <row r="587" spans="1:154" x14ac:dyDescent="0.25">
      <c r="A587" s="38">
        <v>7004</v>
      </c>
      <c r="B587" s="7"/>
      <c r="C587" s="7"/>
      <c r="D587" s="7"/>
      <c r="E587" s="7"/>
      <c r="F587" s="10"/>
      <c r="G587" s="7"/>
      <c r="H587" s="10"/>
      <c r="I587" s="7"/>
      <c r="J587" s="7"/>
      <c r="K587" s="7">
        <v>1</v>
      </c>
      <c r="L587" s="11"/>
      <c r="M587" s="11"/>
      <c r="N587" s="10"/>
      <c r="O587" s="8"/>
      <c r="P587" s="8">
        <v>0</v>
      </c>
      <c r="Q587" s="7"/>
      <c r="R587" s="8">
        <v>0</v>
      </c>
      <c r="S587" s="7"/>
      <c r="U587" s="7"/>
      <c r="Y587" s="10"/>
      <c r="Z587" s="10"/>
      <c r="AA587" s="10"/>
      <c r="AC587" s="42"/>
      <c r="AE587" s="8"/>
      <c r="AF587" s="8"/>
      <c r="AG587" s="8"/>
      <c r="AH587" s="8"/>
      <c r="AI587" s="8"/>
      <c r="AK587" s="10"/>
      <c r="CJ587" s="8">
        <v>2</v>
      </c>
      <c r="CK587" s="8" t="s">
        <v>504</v>
      </c>
      <c r="CL587" s="8">
        <f t="shared" si="259"/>
        <v>3</v>
      </c>
      <c r="CM587" s="8" t="s">
        <v>634</v>
      </c>
      <c r="CN587" s="8">
        <v>0</v>
      </c>
      <c r="CO587" s="8" t="s">
        <v>632</v>
      </c>
      <c r="CP587" s="8">
        <v>2</v>
      </c>
      <c r="CQ587" s="7" t="s">
        <v>637</v>
      </c>
      <c r="CR587" s="7">
        <v>1</v>
      </c>
      <c r="CS587" s="7">
        <v>4</v>
      </c>
      <c r="CT587" s="7">
        <v>3</v>
      </c>
      <c r="CU587" s="7">
        <v>1</v>
      </c>
      <c r="CV587" s="7">
        <v>1</v>
      </c>
      <c r="CW587" s="7">
        <v>11</v>
      </c>
      <c r="CX587" s="7">
        <f t="shared" si="260"/>
        <v>0</v>
      </c>
      <c r="CY587" s="7">
        <f t="shared" si="261"/>
        <v>0</v>
      </c>
      <c r="CZ587" s="7">
        <v>3</v>
      </c>
      <c r="DA587" s="7">
        <v>0</v>
      </c>
      <c r="DB587" s="7">
        <v>2</v>
      </c>
      <c r="DC587" s="7">
        <v>6</v>
      </c>
      <c r="DD587" s="7">
        <v>3</v>
      </c>
      <c r="DE587" s="7">
        <v>15</v>
      </c>
      <c r="DF587" s="8">
        <v>21</v>
      </c>
      <c r="DG587" s="7">
        <v>31</v>
      </c>
      <c r="DH587" s="8">
        <v>0.95833333333333337</v>
      </c>
      <c r="DI587" s="8">
        <v>25</v>
      </c>
      <c r="DJ587" s="8">
        <v>26</v>
      </c>
      <c r="DK587" s="8">
        <v>0.55555555555555558</v>
      </c>
      <c r="DL587" s="8">
        <f t="shared" si="249"/>
        <v>0.57777777777777772</v>
      </c>
      <c r="DM587" s="8">
        <f t="shared" si="250"/>
        <v>0.56666666666666665</v>
      </c>
      <c r="DN587" s="8">
        <v>599.79999999999995</v>
      </c>
      <c r="DO587" s="8">
        <v>647.05555555555554</v>
      </c>
      <c r="DP587" s="8">
        <v>622.18421052631584</v>
      </c>
      <c r="DQ587" s="8">
        <v>639.88</v>
      </c>
      <c r="DR587" s="8">
        <v>586.20000000000005</v>
      </c>
      <c r="DS587" s="8">
        <v>613.04</v>
      </c>
      <c r="DT587" s="8">
        <v>616.98863636363637</v>
      </c>
      <c r="DU587" s="8">
        <f t="shared" si="251"/>
        <v>-40.080000000000041</v>
      </c>
      <c r="DV587" s="8">
        <f t="shared" si="251"/>
        <v>60.855555555555497</v>
      </c>
      <c r="DW587" s="8">
        <f t="shared" si="251"/>
        <v>9.1442105263158737</v>
      </c>
      <c r="EB587" s="7">
        <v>0.9736842</v>
      </c>
      <c r="EC587" s="7">
        <v>1</v>
      </c>
      <c r="ED587" s="7">
        <v>0.98684210000000006</v>
      </c>
      <c r="EE587" s="7">
        <v>640.19178082191797</v>
      </c>
      <c r="EF587" s="7">
        <v>599.21621621621603</v>
      </c>
      <c r="EG587" s="7">
        <v>619.56462585034001</v>
      </c>
      <c r="EH587" s="7">
        <v>-40.975564605701599</v>
      </c>
      <c r="EI587" s="7">
        <v>8.4964419413946293E-2</v>
      </c>
      <c r="EJ587" s="7">
        <v>3</v>
      </c>
      <c r="EK587">
        <v>98.005689900426773</v>
      </c>
      <c r="EL587">
        <v>66.928146032158509</v>
      </c>
      <c r="EM587">
        <v>38</v>
      </c>
      <c r="EN587">
        <v>-202.86711711711678</v>
      </c>
      <c r="EO587">
        <v>150.87289996697413</v>
      </c>
      <c r="EP587">
        <v>36</v>
      </c>
      <c r="EQ587">
        <v>0.51351351351351349</v>
      </c>
      <c r="ER587">
        <v>0.48310288672287544</v>
      </c>
      <c r="ES587" s="7">
        <v>0.89166666666666672</v>
      </c>
      <c r="ET587" s="25">
        <v>384.76271186440675</v>
      </c>
      <c r="EU587" s="25">
        <v>451.29166666666669</v>
      </c>
      <c r="EV587" s="7">
        <v>1</v>
      </c>
      <c r="EW587" s="7">
        <v>0.8</v>
      </c>
      <c r="EX587" s="7">
        <v>0.9</v>
      </c>
    </row>
    <row r="588" spans="1:154" x14ac:dyDescent="0.25">
      <c r="A588" s="38">
        <v>7005</v>
      </c>
      <c r="B588" s="7"/>
      <c r="C588" s="7"/>
      <c r="D588" s="7"/>
      <c r="E588" s="7"/>
      <c r="F588" s="7">
        <v>19</v>
      </c>
      <c r="G588" s="7"/>
      <c r="H588" s="7">
        <v>1</v>
      </c>
      <c r="I588" s="7"/>
      <c r="J588" s="7"/>
      <c r="K588" s="7">
        <v>1</v>
      </c>
      <c r="L588" s="42">
        <v>12</v>
      </c>
      <c r="M588" s="42"/>
      <c r="N588" s="7">
        <v>1</v>
      </c>
      <c r="O588" s="9"/>
      <c r="P588" s="10"/>
      <c r="Q588" s="7"/>
      <c r="R588" s="8">
        <v>1</v>
      </c>
      <c r="S588" s="7"/>
      <c r="U588" s="7"/>
      <c r="Y588" s="7">
        <v>4</v>
      </c>
      <c r="Z588" s="7"/>
      <c r="AA588" s="7">
        <v>6</v>
      </c>
      <c r="AC588" s="42"/>
      <c r="AK588" s="7">
        <v>2</v>
      </c>
      <c r="AN588" s="7">
        <v>22</v>
      </c>
      <c r="AO588" s="7">
        <v>32</v>
      </c>
      <c r="AP588" s="7">
        <v>43</v>
      </c>
      <c r="AQ588" s="7">
        <v>19</v>
      </c>
      <c r="AR588" s="7">
        <v>41</v>
      </c>
      <c r="CJ588" s="8">
        <v>3</v>
      </c>
      <c r="CK588" s="8" t="s">
        <v>510</v>
      </c>
      <c r="CL588" s="8">
        <f t="shared" si="259"/>
        <v>2</v>
      </c>
      <c r="CM588" s="8" t="s">
        <v>634</v>
      </c>
      <c r="CN588" s="8">
        <v>0</v>
      </c>
      <c r="CO588" s="8" t="s">
        <v>639</v>
      </c>
      <c r="CP588" s="8">
        <v>1</v>
      </c>
      <c r="CQ588" s="7" t="s">
        <v>635</v>
      </c>
      <c r="CR588" s="7">
        <v>0</v>
      </c>
      <c r="CS588" s="7">
        <v>6</v>
      </c>
      <c r="CT588" s="7">
        <v>2</v>
      </c>
      <c r="CU588" s="7">
        <v>0</v>
      </c>
      <c r="CV588" s="7">
        <v>0</v>
      </c>
      <c r="CW588" s="7">
        <v>20</v>
      </c>
      <c r="CX588" s="7">
        <f t="shared" si="260"/>
        <v>0</v>
      </c>
      <c r="CY588" s="7">
        <f t="shared" si="261"/>
        <v>0</v>
      </c>
      <c r="CZ588" s="7">
        <v>4</v>
      </c>
      <c r="DA588" s="7">
        <v>1</v>
      </c>
      <c r="DB588" s="7">
        <v>4</v>
      </c>
      <c r="DC588" s="7">
        <v>11</v>
      </c>
      <c r="DD588" s="7">
        <v>4</v>
      </c>
      <c r="DE588" s="7">
        <v>24</v>
      </c>
      <c r="DF588" s="8">
        <v>34</v>
      </c>
      <c r="DG588" s="7">
        <v>38</v>
      </c>
      <c r="DH588" s="8">
        <v>0.91666666666666663</v>
      </c>
      <c r="DI588" s="8">
        <v>27</v>
      </c>
      <c r="DJ588" s="8">
        <v>29</v>
      </c>
      <c r="DK588" s="8">
        <v>0.6</v>
      </c>
      <c r="DL588" s="8">
        <f t="shared" si="249"/>
        <v>0.64444444444444449</v>
      </c>
      <c r="DM588" s="8">
        <f t="shared" si="250"/>
        <v>0.62222222222222223</v>
      </c>
      <c r="DN588" s="8">
        <v>758.82352941176475</v>
      </c>
      <c r="DO588" s="8">
        <v>757.14285714285711</v>
      </c>
      <c r="DP588" s="8">
        <v>758.06451612903231</v>
      </c>
      <c r="DQ588" s="8">
        <v>742.55555555555554</v>
      </c>
      <c r="DR588" s="8">
        <v>647.79310344827582</v>
      </c>
      <c r="DS588" s="8">
        <v>693.48214285714289</v>
      </c>
      <c r="DT588" s="8">
        <v>716.49425287356325</v>
      </c>
      <c r="DU588" s="8">
        <f t="shared" si="251"/>
        <v>16.26797385620921</v>
      </c>
      <c r="DV588" s="8">
        <f t="shared" si="251"/>
        <v>109.3497536945813</v>
      </c>
      <c r="DW588" s="8">
        <f t="shared" si="251"/>
        <v>64.582373271889423</v>
      </c>
      <c r="EB588" s="7">
        <v>0.98684210000000006</v>
      </c>
      <c r="EC588" s="7">
        <v>0.9736842</v>
      </c>
      <c r="ED588" s="7">
        <v>0.9802632</v>
      </c>
      <c r="EE588" s="7">
        <v>530.02739726027403</v>
      </c>
      <c r="EF588" s="7">
        <v>518.76388888888903</v>
      </c>
      <c r="EG588" s="7">
        <v>524.43448275862102</v>
      </c>
      <c r="EH588" s="7">
        <v>-11.2635083713851</v>
      </c>
      <c r="EI588" s="7">
        <v>6.6622291196342706E-2</v>
      </c>
      <c r="EJ588" s="7">
        <v>4</v>
      </c>
      <c r="EK588">
        <v>46.932247315808929</v>
      </c>
      <c r="EL588">
        <v>32.593272350035114</v>
      </c>
      <c r="EM588">
        <v>37</v>
      </c>
      <c r="EN588">
        <v>-69.094779711218038</v>
      </c>
      <c r="EO588">
        <v>66.566519617345236</v>
      </c>
      <c r="EP588">
        <v>37</v>
      </c>
      <c r="EQ588">
        <v>0.5</v>
      </c>
      <c r="ER588">
        <v>0.67924447421299383</v>
      </c>
      <c r="ES588" s="7">
        <v>0.95</v>
      </c>
      <c r="ET588" s="25">
        <v>457.01754385964909</v>
      </c>
      <c r="EU588" s="25">
        <v>495.35087719298247</v>
      </c>
      <c r="EV588" s="7">
        <v>0.96666666666666667</v>
      </c>
      <c r="EW588" s="7">
        <v>0.95</v>
      </c>
      <c r="EX588" s="7">
        <v>0.95833333333333337</v>
      </c>
    </row>
    <row r="589" spans="1:154" x14ac:dyDescent="0.25">
      <c r="A589" s="38">
        <v>7006</v>
      </c>
      <c r="B589" s="7"/>
      <c r="C589" s="7"/>
      <c r="D589" s="7"/>
      <c r="E589" s="7"/>
      <c r="F589" s="7">
        <v>20</v>
      </c>
      <c r="G589" s="7"/>
      <c r="H589" s="7">
        <v>1</v>
      </c>
      <c r="I589" s="7"/>
      <c r="J589" s="7"/>
      <c r="K589" s="7">
        <v>1</v>
      </c>
      <c r="L589" s="42">
        <v>12</v>
      </c>
      <c r="M589" s="42"/>
      <c r="N589" s="7">
        <v>1</v>
      </c>
      <c r="O589" s="8"/>
      <c r="P589" s="8">
        <v>0</v>
      </c>
      <c r="Q589" s="7"/>
      <c r="R589" s="8">
        <v>0</v>
      </c>
      <c r="S589" s="7"/>
      <c r="U589" s="7"/>
      <c r="Y589" s="7">
        <v>3</v>
      </c>
      <c r="Z589" s="7"/>
      <c r="AA589" s="7">
        <v>6</v>
      </c>
      <c r="AC589" s="42"/>
      <c r="AK589" s="7">
        <v>1</v>
      </c>
      <c r="CJ589" s="8">
        <v>3</v>
      </c>
      <c r="CK589" s="8" t="s">
        <v>504</v>
      </c>
      <c r="CL589" s="8">
        <f t="shared" si="259"/>
        <v>3</v>
      </c>
      <c r="CM589" s="8" t="s">
        <v>639</v>
      </c>
      <c r="CN589" s="8">
        <v>1</v>
      </c>
      <c r="CO589" s="8" t="s">
        <v>639</v>
      </c>
      <c r="CP589" s="8">
        <v>1</v>
      </c>
      <c r="CQ589" s="7" t="s">
        <v>642</v>
      </c>
      <c r="CR589" s="7">
        <v>3</v>
      </c>
      <c r="CS589" s="7">
        <v>7</v>
      </c>
      <c r="CT589" s="7">
        <v>6</v>
      </c>
      <c r="CU589" s="7">
        <v>1</v>
      </c>
      <c r="CV589" s="7">
        <v>0</v>
      </c>
      <c r="CW589" s="7">
        <v>0</v>
      </c>
      <c r="CX589" s="7">
        <f t="shared" si="260"/>
        <v>0</v>
      </c>
      <c r="CY589" s="7">
        <f t="shared" si="261"/>
        <v>0</v>
      </c>
      <c r="CZ589" s="7">
        <v>0</v>
      </c>
      <c r="DA589" s="7">
        <v>0</v>
      </c>
      <c r="DB589" s="7">
        <v>0</v>
      </c>
      <c r="DC589" s="7">
        <v>0</v>
      </c>
      <c r="DD589" s="7">
        <v>0</v>
      </c>
      <c r="DE589" s="7">
        <v>21</v>
      </c>
      <c r="DF589" s="8">
        <v>29</v>
      </c>
      <c r="DG589" s="7">
        <v>38</v>
      </c>
      <c r="DH589" s="8">
        <v>1</v>
      </c>
      <c r="DI589" s="8">
        <v>23</v>
      </c>
      <c r="DJ589" s="8">
        <v>24</v>
      </c>
      <c r="DK589" s="8">
        <v>0.51111111111111107</v>
      </c>
      <c r="DL589" s="8">
        <f t="shared" si="249"/>
        <v>0.53333333333333333</v>
      </c>
      <c r="DM589" s="8">
        <f t="shared" si="250"/>
        <v>0.52222222222222225</v>
      </c>
      <c r="DN589" s="8">
        <v>779.5</v>
      </c>
      <c r="DO589" s="8">
        <v>731</v>
      </c>
      <c r="DP589" s="8">
        <v>756.40476190476193</v>
      </c>
      <c r="DQ589" s="8">
        <v>821.86956521739125</v>
      </c>
      <c r="DR589" s="8">
        <v>886.60869565217388</v>
      </c>
      <c r="DS589" s="8">
        <v>854.23913043478262</v>
      </c>
      <c r="DT589" s="8">
        <v>807.5454545454545</v>
      </c>
      <c r="DU589" s="8">
        <f t="shared" si="251"/>
        <v>-42.369565217391255</v>
      </c>
      <c r="DV589" s="8">
        <f t="shared" si="251"/>
        <v>-155.60869565217388</v>
      </c>
      <c r="DW589" s="8">
        <f t="shared" si="251"/>
        <v>-97.834368530020697</v>
      </c>
      <c r="EB589" s="7">
        <v>0.9473684</v>
      </c>
      <c r="EC589" s="7">
        <v>0.98684210000000006</v>
      </c>
      <c r="ED589" s="7">
        <v>0.96710529999999995</v>
      </c>
      <c r="EE589" s="7">
        <v>488.281690140845</v>
      </c>
      <c r="EF589" s="7">
        <v>495.69863013698603</v>
      </c>
      <c r="EG589" s="7">
        <v>492.04166666666703</v>
      </c>
      <c r="EH589" s="7">
        <v>7.4169399961412497</v>
      </c>
      <c r="EI589" s="7">
        <v>4.9666347638540498E-2</v>
      </c>
      <c r="EJ589" s="7">
        <v>5</v>
      </c>
      <c r="EK589">
        <v>56.062727272727258</v>
      </c>
      <c r="EL589">
        <v>40.161881880688213</v>
      </c>
      <c r="EM589">
        <v>44</v>
      </c>
      <c r="EN589">
        <v>-57.811851851851863</v>
      </c>
      <c r="EO589">
        <v>44.600036292713746</v>
      </c>
      <c r="EP589">
        <v>27</v>
      </c>
      <c r="EQ589">
        <v>0.61971830985915488</v>
      </c>
      <c r="ER589">
        <v>0.9697445329444403</v>
      </c>
      <c r="ES589" s="7">
        <v>0.95833333333333337</v>
      </c>
      <c r="ET589" s="25">
        <v>442.15</v>
      </c>
      <c r="EU589" s="25">
        <v>531.12727272727273</v>
      </c>
      <c r="EV589" s="7">
        <v>1</v>
      </c>
      <c r="EW589" s="7">
        <v>0.91666666666666663</v>
      </c>
      <c r="EX589" s="7">
        <v>0.95833333333333337</v>
      </c>
    </row>
    <row r="590" spans="1:154" x14ac:dyDescent="0.25">
      <c r="A590" s="38">
        <v>7007</v>
      </c>
      <c r="B590" s="7"/>
      <c r="C590" s="7"/>
      <c r="D590" s="7"/>
      <c r="E590" s="7"/>
      <c r="F590" s="7">
        <v>19</v>
      </c>
      <c r="G590" s="7"/>
      <c r="H590" s="7">
        <v>1</v>
      </c>
      <c r="I590" s="7"/>
      <c r="J590" s="7"/>
      <c r="K590" s="7">
        <v>1</v>
      </c>
      <c r="L590" s="42">
        <v>12</v>
      </c>
      <c r="M590" s="42"/>
      <c r="N590" s="7">
        <v>1</v>
      </c>
      <c r="O590" s="8"/>
      <c r="P590" s="8">
        <v>0</v>
      </c>
      <c r="Q590" s="7"/>
      <c r="R590" s="8">
        <v>0</v>
      </c>
      <c r="S590" s="7"/>
      <c r="U590" s="7"/>
      <c r="Y590" s="7">
        <v>2</v>
      </c>
      <c r="Z590" s="7"/>
      <c r="AA590" s="7">
        <v>4</v>
      </c>
      <c r="AC590" s="42"/>
      <c r="AK590" s="7">
        <v>1</v>
      </c>
      <c r="CJ590" s="8">
        <v>3</v>
      </c>
      <c r="CK590" s="8" t="s">
        <v>504</v>
      </c>
      <c r="CL590" s="8">
        <f t="shared" si="259"/>
        <v>3</v>
      </c>
      <c r="CM590" s="8" t="s">
        <v>640</v>
      </c>
      <c r="CN590" s="8">
        <v>3</v>
      </c>
      <c r="CO590" s="8" t="s">
        <v>639</v>
      </c>
      <c r="CP590" s="8">
        <v>1</v>
      </c>
      <c r="CQ590" s="7" t="s">
        <v>637</v>
      </c>
      <c r="CR590" s="7">
        <v>1</v>
      </c>
      <c r="CS590" s="7">
        <v>12</v>
      </c>
      <c r="CT590" s="7">
        <v>12</v>
      </c>
      <c r="CU590" s="7">
        <v>1</v>
      </c>
      <c r="CV590" s="7">
        <v>4</v>
      </c>
      <c r="CW590" s="7">
        <v>42</v>
      </c>
      <c r="CX590" s="7">
        <f t="shared" si="260"/>
        <v>1</v>
      </c>
      <c r="CY590" s="7">
        <f t="shared" si="261"/>
        <v>1</v>
      </c>
      <c r="CZ590" s="7">
        <v>13</v>
      </c>
      <c r="DA590" s="7">
        <v>7</v>
      </c>
      <c r="DB590" s="7">
        <v>10</v>
      </c>
      <c r="DC590" s="7">
        <v>12</v>
      </c>
      <c r="DD590" s="7">
        <v>8</v>
      </c>
      <c r="DE590" s="7">
        <v>30</v>
      </c>
      <c r="DF590" s="8">
        <v>23</v>
      </c>
      <c r="DG590" s="7">
        <v>36</v>
      </c>
      <c r="DH590" s="8">
        <v>1</v>
      </c>
      <c r="DI590" s="8">
        <v>22</v>
      </c>
      <c r="DJ590" s="8">
        <v>21</v>
      </c>
      <c r="DK590" s="8">
        <v>0.48888888888888887</v>
      </c>
      <c r="DL590" s="8">
        <f t="shared" si="249"/>
        <v>0.46666666666666667</v>
      </c>
      <c r="DM590" s="8">
        <f t="shared" si="250"/>
        <v>0.4777777777777778</v>
      </c>
      <c r="DN590" s="8">
        <v>706.59090909090912</v>
      </c>
      <c r="DO590" s="8">
        <v>729.08333333333337</v>
      </c>
      <c r="DP590" s="8">
        <v>718.32608695652175</v>
      </c>
      <c r="DQ590" s="8">
        <v>833.36363636363637</v>
      </c>
      <c r="DR590" s="8">
        <v>774.09523809523807</v>
      </c>
      <c r="DS590" s="8">
        <v>804.41860465116281</v>
      </c>
      <c r="DT590" s="8">
        <v>759.92134831460669</v>
      </c>
      <c r="DU590" s="8">
        <f t="shared" si="251"/>
        <v>-126.77272727272725</v>
      </c>
      <c r="DV590" s="8">
        <f t="shared" si="251"/>
        <v>-45.011904761904702</v>
      </c>
      <c r="DW590" s="8">
        <f t="shared" si="251"/>
        <v>-86.09251769464106</v>
      </c>
      <c r="EB590" s="7">
        <v>0.86842109999999995</v>
      </c>
      <c r="EC590" s="7">
        <v>0.96052630000000006</v>
      </c>
      <c r="ED590" s="7">
        <v>0.91447369999999994</v>
      </c>
      <c r="EE590" s="7">
        <v>543.578125</v>
      </c>
      <c r="EF590" s="7">
        <v>512.26388888888903</v>
      </c>
      <c r="EG590" s="7">
        <v>527</v>
      </c>
      <c r="EH590" s="7">
        <v>-31.3142361111111</v>
      </c>
      <c r="EI590" s="7">
        <v>6.7404579192126293E-2</v>
      </c>
      <c r="EJ590" s="7">
        <v>10</v>
      </c>
      <c r="EK590">
        <v>56.049603174603199</v>
      </c>
      <c r="EL590">
        <v>37.202493333163588</v>
      </c>
      <c r="EM590">
        <v>28</v>
      </c>
      <c r="EN590">
        <v>-99.263888888888943</v>
      </c>
      <c r="EO590">
        <v>94.669743527201746</v>
      </c>
      <c r="EP590">
        <v>36</v>
      </c>
      <c r="EQ590">
        <v>0.4375</v>
      </c>
      <c r="ER590">
        <v>0.56465250154910152</v>
      </c>
      <c r="ES590" s="7">
        <v>0.94166666666666665</v>
      </c>
      <c r="ET590" s="25">
        <v>431.57627118644069</v>
      </c>
      <c r="EU590" s="25">
        <v>515.51851851851848</v>
      </c>
      <c r="EV590" s="7">
        <v>0.98333333333333328</v>
      </c>
      <c r="EW590" s="7">
        <v>0.9</v>
      </c>
      <c r="EX590" s="7">
        <v>0.94166666666666665</v>
      </c>
    </row>
    <row r="591" spans="1:154" x14ac:dyDescent="0.25">
      <c r="A591" s="38">
        <v>7008</v>
      </c>
      <c r="B591" s="7"/>
      <c r="C591" s="7"/>
      <c r="D591" s="7"/>
      <c r="E591" s="7"/>
      <c r="F591" s="7">
        <v>19</v>
      </c>
      <c r="G591" s="7"/>
      <c r="H591" s="7">
        <v>1</v>
      </c>
      <c r="I591" s="7"/>
      <c r="J591" s="7"/>
      <c r="K591" s="7">
        <v>1</v>
      </c>
      <c r="L591" s="42">
        <v>12</v>
      </c>
      <c r="M591" s="42"/>
      <c r="N591" s="7">
        <v>1</v>
      </c>
      <c r="O591" s="8"/>
      <c r="P591" s="8">
        <v>1</v>
      </c>
      <c r="Q591" s="7"/>
      <c r="R591" s="8">
        <v>0</v>
      </c>
      <c r="S591" s="7"/>
      <c r="U591" s="7"/>
      <c r="Y591" s="7">
        <v>4</v>
      </c>
      <c r="Z591" s="7"/>
      <c r="AA591" s="7">
        <v>5</v>
      </c>
      <c r="AC591" s="42"/>
      <c r="AK591" s="7">
        <v>0</v>
      </c>
      <c r="CJ591" s="8">
        <v>4</v>
      </c>
      <c r="CK591" s="8" t="s">
        <v>504</v>
      </c>
      <c r="CL591" s="8">
        <f t="shared" si="259"/>
        <v>3</v>
      </c>
      <c r="CM591" s="8" t="s">
        <v>634</v>
      </c>
      <c r="CN591" s="8">
        <v>0</v>
      </c>
      <c r="CO591" s="8" t="s">
        <v>634</v>
      </c>
      <c r="CP591" s="8">
        <v>0</v>
      </c>
      <c r="CQ591" s="7" t="s">
        <v>635</v>
      </c>
      <c r="CR591" s="7">
        <v>0</v>
      </c>
      <c r="CS591" s="7">
        <v>0</v>
      </c>
      <c r="CT591" s="7">
        <v>0</v>
      </c>
      <c r="CU591" s="8">
        <v>9</v>
      </c>
      <c r="CV591" s="7">
        <v>1</v>
      </c>
      <c r="CW591" s="7">
        <v>0</v>
      </c>
      <c r="CX591" s="7">
        <f t="shared" si="260"/>
        <v>0</v>
      </c>
      <c r="CY591" s="7">
        <f t="shared" si="261"/>
        <v>0</v>
      </c>
      <c r="CZ591" s="7">
        <v>0</v>
      </c>
      <c r="DA591" s="7">
        <v>0</v>
      </c>
      <c r="DB591" s="7">
        <v>0</v>
      </c>
      <c r="DC591" s="7">
        <v>0</v>
      </c>
      <c r="DD591" s="7">
        <v>0</v>
      </c>
      <c r="DE591" s="7">
        <v>16</v>
      </c>
      <c r="DF591" s="8">
        <v>26</v>
      </c>
      <c r="DG591" s="7">
        <v>35</v>
      </c>
      <c r="DH591" s="8">
        <v>1</v>
      </c>
      <c r="DI591" s="8">
        <v>26</v>
      </c>
      <c r="DJ591" s="8">
        <v>25</v>
      </c>
      <c r="DK591" s="8">
        <v>0.57777777777777772</v>
      </c>
      <c r="DL591" s="8">
        <f t="shared" si="249"/>
        <v>0.55555555555555558</v>
      </c>
      <c r="DM591" s="8">
        <f t="shared" si="250"/>
        <v>0.56666666666666665</v>
      </c>
      <c r="DN591" s="8">
        <v>669.88888888888891</v>
      </c>
      <c r="DO591" s="8">
        <v>665.7</v>
      </c>
      <c r="DP591" s="8">
        <v>667.68421052631584</v>
      </c>
      <c r="DQ591" s="8">
        <v>730</v>
      </c>
      <c r="DR591" s="8">
        <v>853.29166666666663</v>
      </c>
      <c r="DS591" s="8">
        <v>790.38775510204084</v>
      </c>
      <c r="DT591" s="8">
        <v>736.79310344827582</v>
      </c>
      <c r="DU591" s="8">
        <f t="shared" si="251"/>
        <v>-60.111111111111086</v>
      </c>
      <c r="DV591" s="8">
        <f t="shared" si="251"/>
        <v>-187.59166666666658</v>
      </c>
      <c r="DW591" s="8">
        <f t="shared" si="251"/>
        <v>-122.703544575725</v>
      </c>
      <c r="EB591" s="7">
        <v>1</v>
      </c>
      <c r="EC591" s="7">
        <v>1</v>
      </c>
      <c r="ED591" s="7">
        <v>1</v>
      </c>
      <c r="EE591" s="7">
        <v>542.89189189189199</v>
      </c>
      <c r="EF591" s="7">
        <v>538.21333333333303</v>
      </c>
      <c r="EG591" s="7">
        <v>540.53691275167796</v>
      </c>
      <c r="EH591" s="7">
        <v>-4.6785585585585103</v>
      </c>
      <c r="EI591" s="7">
        <v>3.97566216391564E-2</v>
      </c>
      <c r="EJ591" s="7">
        <v>1</v>
      </c>
      <c r="EK591">
        <v>52.546666666666702</v>
      </c>
      <c r="EL591">
        <v>29.471701623442037</v>
      </c>
      <c r="EM591">
        <v>39</v>
      </c>
      <c r="EN591">
        <v>-76.32720720720728</v>
      </c>
      <c r="EO591">
        <v>60.483008377646875</v>
      </c>
      <c r="EP591">
        <v>37</v>
      </c>
      <c r="EQ591">
        <v>0.51315789473684215</v>
      </c>
      <c r="ER591">
        <v>0.68843953014050441</v>
      </c>
      <c r="ES591" s="7">
        <v>0.97499999999999998</v>
      </c>
      <c r="ET591" s="25">
        <v>517.89830508474574</v>
      </c>
      <c r="EU591" s="25">
        <v>544.98275862068965</v>
      </c>
      <c r="EV591" s="7">
        <v>1</v>
      </c>
      <c r="EW591" s="7">
        <v>1</v>
      </c>
      <c r="EX591" s="7">
        <v>1</v>
      </c>
    </row>
    <row r="592" spans="1:154" x14ac:dyDescent="0.25">
      <c r="A592" s="38">
        <v>7009</v>
      </c>
      <c r="B592" s="7"/>
      <c r="C592" s="7"/>
      <c r="D592" s="7"/>
      <c r="E592" s="7"/>
      <c r="F592" s="7">
        <v>19</v>
      </c>
      <c r="G592" s="7"/>
      <c r="H592" s="7">
        <v>1</v>
      </c>
      <c r="I592" s="7"/>
      <c r="J592" s="7"/>
      <c r="K592" s="7">
        <v>1</v>
      </c>
      <c r="L592" s="42">
        <v>12</v>
      </c>
      <c r="M592" s="42"/>
      <c r="N592" s="7">
        <v>1</v>
      </c>
      <c r="O592" s="8"/>
      <c r="P592" s="8">
        <v>0</v>
      </c>
      <c r="Q592" s="7"/>
      <c r="R592" s="8">
        <v>0</v>
      </c>
      <c r="S592" s="7"/>
      <c r="U592" s="7"/>
      <c r="Y592" s="7">
        <v>4</v>
      </c>
      <c r="Z592" s="7"/>
      <c r="AA592" s="7">
        <v>6</v>
      </c>
      <c r="AC592" s="42"/>
      <c r="AK592" s="7">
        <v>0</v>
      </c>
      <c r="CJ592" s="8">
        <v>3</v>
      </c>
      <c r="CK592" s="8" t="s">
        <v>506</v>
      </c>
      <c r="CL592" s="8">
        <f t="shared" si="259"/>
        <v>4</v>
      </c>
      <c r="CM592" s="8" t="s">
        <v>634</v>
      </c>
      <c r="CN592" s="8">
        <v>0</v>
      </c>
      <c r="CO592" s="8" t="s">
        <v>634</v>
      </c>
      <c r="CP592" s="8">
        <v>0</v>
      </c>
      <c r="CQ592" s="7" t="s">
        <v>642</v>
      </c>
      <c r="CR592" s="7">
        <v>3</v>
      </c>
      <c r="CS592" s="7">
        <v>4</v>
      </c>
      <c r="CT592" s="7">
        <v>1</v>
      </c>
      <c r="CU592" s="7">
        <v>1</v>
      </c>
      <c r="CV592" s="7">
        <v>0</v>
      </c>
      <c r="CW592" s="7">
        <v>0</v>
      </c>
      <c r="CX592" s="7">
        <f t="shared" si="260"/>
        <v>0</v>
      </c>
      <c r="CY592" s="7">
        <f t="shared" si="261"/>
        <v>0</v>
      </c>
      <c r="CZ592" s="7">
        <v>0</v>
      </c>
      <c r="DA592" s="7">
        <v>0</v>
      </c>
      <c r="DB592" s="7">
        <v>0</v>
      </c>
      <c r="DC592" s="7">
        <v>0</v>
      </c>
      <c r="DD592" s="7">
        <v>0</v>
      </c>
      <c r="DE592" s="7">
        <v>3</v>
      </c>
      <c r="DF592" s="8">
        <v>33</v>
      </c>
      <c r="DG592" s="7">
        <v>40</v>
      </c>
      <c r="DH592" s="8">
        <v>0.91666666666666663</v>
      </c>
      <c r="DI592" s="8">
        <v>19</v>
      </c>
      <c r="DJ592" s="8">
        <v>23</v>
      </c>
      <c r="DK592" s="8">
        <v>0.42222222222222222</v>
      </c>
      <c r="DL592" s="8">
        <f t="shared" si="249"/>
        <v>0.51111111111111107</v>
      </c>
      <c r="DM592" s="8">
        <f t="shared" si="250"/>
        <v>0.46666666666666667</v>
      </c>
      <c r="DN592" s="8">
        <v>716.12</v>
      </c>
      <c r="DO592" s="8">
        <v>726.5</v>
      </c>
      <c r="DP592" s="8">
        <v>720.73333333333335</v>
      </c>
      <c r="DQ592" s="8">
        <v>1168</v>
      </c>
      <c r="DR592" s="8">
        <v>994.47826086956525</v>
      </c>
      <c r="DS592" s="8">
        <v>1060.1351351351352</v>
      </c>
      <c r="DT592" s="8">
        <v>873.8780487804878</v>
      </c>
      <c r="DU592" s="8">
        <f t="shared" si="251"/>
        <v>-451.88</v>
      </c>
      <c r="DV592" s="8">
        <f t="shared" si="251"/>
        <v>-267.97826086956525</v>
      </c>
      <c r="DW592" s="8">
        <f t="shared" si="251"/>
        <v>-339.40180180180187</v>
      </c>
      <c r="EB592" s="7">
        <v>0.98684210000000006</v>
      </c>
      <c r="EC592" s="7">
        <v>0.98684210000000006</v>
      </c>
      <c r="ED592" s="7">
        <v>0.98684210000000006</v>
      </c>
      <c r="EE592" s="7">
        <v>514.73611111111097</v>
      </c>
      <c r="EF592" s="7">
        <v>515.31506849315099</v>
      </c>
      <c r="EG592" s="7">
        <v>515.02758620689701</v>
      </c>
      <c r="EH592" s="7">
        <v>0.57895738203956204</v>
      </c>
      <c r="EI592" s="7">
        <v>5.6103286552106703E-2</v>
      </c>
      <c r="EJ592" s="7">
        <v>4</v>
      </c>
      <c r="EK592">
        <v>47.973605078516499</v>
      </c>
      <c r="EL592">
        <v>33.073170731707314</v>
      </c>
      <c r="EM592">
        <v>41</v>
      </c>
      <c r="EN592">
        <v>-62.104286345559032</v>
      </c>
      <c r="EO592">
        <v>61.381290726056498</v>
      </c>
      <c r="EP592">
        <v>31</v>
      </c>
      <c r="EQ592">
        <v>0.56944444444444442</v>
      </c>
      <c r="ER592">
        <v>0.77246850260194655</v>
      </c>
      <c r="ES592" s="7">
        <v>0.96666666666666667</v>
      </c>
      <c r="ET592" s="25">
        <v>427.87931034482756</v>
      </c>
      <c r="EU592" s="25">
        <v>485.55172413793105</v>
      </c>
      <c r="EV592" s="7">
        <v>1</v>
      </c>
      <c r="EW592" s="7">
        <v>0.98333333333333328</v>
      </c>
      <c r="EX592" s="7">
        <v>0.9916666666666667</v>
      </c>
    </row>
    <row r="593" spans="1:154" x14ac:dyDescent="0.25">
      <c r="A593" s="38">
        <v>7010</v>
      </c>
      <c r="B593" s="7"/>
      <c r="C593" s="7"/>
      <c r="D593" s="7"/>
      <c r="E593" s="7"/>
      <c r="F593" s="7">
        <v>27</v>
      </c>
      <c r="G593" s="7"/>
      <c r="H593" s="7">
        <v>1</v>
      </c>
      <c r="I593" s="7"/>
      <c r="J593" s="7"/>
      <c r="K593" s="7">
        <v>1</v>
      </c>
      <c r="L593" s="42">
        <v>12</v>
      </c>
      <c r="M593" s="42"/>
      <c r="N593" s="7">
        <v>1</v>
      </c>
      <c r="O593" s="8"/>
      <c r="P593" s="8">
        <v>0</v>
      </c>
      <c r="Q593" s="7"/>
      <c r="R593" s="8">
        <v>0</v>
      </c>
      <c r="S593" s="7"/>
      <c r="U593" s="7"/>
      <c r="Y593" s="7">
        <v>4</v>
      </c>
      <c r="Z593" s="7"/>
      <c r="AA593" s="7">
        <v>5</v>
      </c>
      <c r="AC593" s="42"/>
      <c r="AK593" s="7">
        <v>2</v>
      </c>
      <c r="CJ593" s="8">
        <v>3</v>
      </c>
      <c r="CK593" s="8" t="s">
        <v>507</v>
      </c>
      <c r="CL593" s="8">
        <f t="shared" si="259"/>
        <v>2</v>
      </c>
      <c r="CM593" s="8" t="s">
        <v>634</v>
      </c>
      <c r="CN593" s="8">
        <v>0</v>
      </c>
      <c r="CO593" s="8" t="s">
        <v>640</v>
      </c>
      <c r="CP593" s="8">
        <v>3</v>
      </c>
      <c r="CQ593" s="7" t="s">
        <v>636</v>
      </c>
      <c r="CR593" s="7">
        <v>2</v>
      </c>
      <c r="CS593" s="7">
        <v>5</v>
      </c>
      <c r="CT593" s="7">
        <v>1</v>
      </c>
      <c r="CU593" s="7">
        <v>0</v>
      </c>
      <c r="CV593" s="7">
        <v>5</v>
      </c>
      <c r="CW593" s="7">
        <v>1.0526315789473684</v>
      </c>
      <c r="CX593" s="7">
        <f t="shared" si="260"/>
        <v>0</v>
      </c>
      <c r="CY593" s="7">
        <f t="shared" si="261"/>
        <v>0</v>
      </c>
      <c r="CZ593" s="7">
        <v>0</v>
      </c>
      <c r="DA593" s="7">
        <v>0</v>
      </c>
      <c r="DB593" s="7">
        <v>0</v>
      </c>
      <c r="DC593" s="7">
        <v>1</v>
      </c>
      <c r="DD593" s="7">
        <v>0</v>
      </c>
      <c r="DE593" s="7">
        <v>15</v>
      </c>
      <c r="DF593" s="8">
        <v>24</v>
      </c>
      <c r="DG593" s="7">
        <v>36</v>
      </c>
      <c r="DH593" s="8">
        <v>0.91666666666666663</v>
      </c>
      <c r="DI593" s="8">
        <v>20</v>
      </c>
      <c r="DJ593" s="8">
        <v>25</v>
      </c>
      <c r="DK593" s="8">
        <v>0.44444444444444442</v>
      </c>
      <c r="DL593" s="8">
        <f t="shared" si="249"/>
        <v>0.55555555555555558</v>
      </c>
      <c r="DM593" s="8">
        <f t="shared" si="250"/>
        <v>0.5</v>
      </c>
      <c r="DN593" s="8">
        <v>543.125</v>
      </c>
      <c r="DO593" s="8">
        <v>550.54999999999995</v>
      </c>
      <c r="DP593" s="8">
        <v>546.5</v>
      </c>
      <c r="DQ593" s="8">
        <v>758.42105263157896</v>
      </c>
      <c r="DR593" s="8">
        <v>696.3478260869565</v>
      </c>
      <c r="DS593" s="8">
        <v>724.42857142857144</v>
      </c>
      <c r="DT593" s="8">
        <v>633.39534883720933</v>
      </c>
      <c r="DU593" s="8">
        <f t="shared" si="251"/>
        <v>-215.29605263157896</v>
      </c>
      <c r="DV593" s="8">
        <f t="shared" si="251"/>
        <v>-145.79782608695655</v>
      </c>
      <c r="DW593" s="8">
        <f t="shared" si="251"/>
        <v>-177.92857142857144</v>
      </c>
      <c r="EB593" s="7">
        <v>0.98684210000000006</v>
      </c>
      <c r="EC593" s="7">
        <v>0.9473684</v>
      </c>
      <c r="ED593" s="7">
        <v>0.96710529999999995</v>
      </c>
      <c r="EE593" s="7">
        <v>544.63513513513499</v>
      </c>
      <c r="EF593" s="7">
        <v>532.98571428571404</v>
      </c>
      <c r="EG593" s="7">
        <v>538.97222222222194</v>
      </c>
      <c r="EH593" s="7">
        <v>-11.6494208494208</v>
      </c>
      <c r="EI593" s="7">
        <v>5.2416194067749701E-2</v>
      </c>
      <c r="EJ593" s="7">
        <v>5</v>
      </c>
      <c r="EK593">
        <v>59.94510653665575</v>
      </c>
      <c r="EL593">
        <v>38.791473744110078</v>
      </c>
      <c r="EM593">
        <v>39</v>
      </c>
      <c r="EN593">
        <v>-83.325955734406534</v>
      </c>
      <c r="EO593">
        <v>59.052104284336458</v>
      </c>
      <c r="EP593">
        <v>35</v>
      </c>
      <c r="EQ593">
        <v>0.52702702702702697</v>
      </c>
      <c r="ER593">
        <v>0.7194049682157263</v>
      </c>
      <c r="ES593" s="7">
        <v>0.95</v>
      </c>
      <c r="ET593" s="25">
        <v>438.01724137931035</v>
      </c>
      <c r="EU593" s="25">
        <v>517.375</v>
      </c>
      <c r="EV593" s="7">
        <v>0.96666666666666667</v>
      </c>
      <c r="EW593" s="7">
        <v>0.95</v>
      </c>
      <c r="EX593" s="7">
        <v>0.95833333333333337</v>
      </c>
    </row>
    <row r="594" spans="1:154" x14ac:dyDescent="0.25">
      <c r="A594" s="38">
        <v>7011</v>
      </c>
      <c r="B594" s="7"/>
      <c r="C594" s="7"/>
      <c r="D594" s="7"/>
      <c r="E594" s="7"/>
      <c r="F594" s="7">
        <v>20</v>
      </c>
      <c r="G594" s="7"/>
      <c r="H594" s="7">
        <v>1</v>
      </c>
      <c r="I594" s="7"/>
      <c r="J594" s="7"/>
      <c r="K594" s="7">
        <v>1</v>
      </c>
      <c r="L594" s="42">
        <v>12</v>
      </c>
      <c r="M594" s="42"/>
      <c r="N594" s="7">
        <v>1</v>
      </c>
      <c r="O594" s="8"/>
      <c r="P594" s="8">
        <v>0</v>
      </c>
      <c r="Q594" s="7"/>
      <c r="R594" s="8">
        <v>0</v>
      </c>
      <c r="S594" s="7"/>
      <c r="U594" s="7"/>
      <c r="Y594" s="7">
        <v>4</v>
      </c>
      <c r="Z594" s="7"/>
      <c r="AA594" s="7">
        <v>6</v>
      </c>
      <c r="AC594" s="42"/>
      <c r="AK594" s="7">
        <v>0</v>
      </c>
      <c r="CJ594" s="8">
        <v>3</v>
      </c>
      <c r="CK594" s="8" t="s">
        <v>504</v>
      </c>
      <c r="CL594" s="8">
        <f t="shared" si="259"/>
        <v>3</v>
      </c>
      <c r="CM594" s="8" t="s">
        <v>639</v>
      </c>
      <c r="CN594" s="8">
        <v>1</v>
      </c>
      <c r="CO594" s="8" t="s">
        <v>634</v>
      </c>
      <c r="CP594" s="8">
        <v>0</v>
      </c>
      <c r="CQ594" s="7" t="s">
        <v>637</v>
      </c>
      <c r="CR594" s="7">
        <v>1</v>
      </c>
      <c r="CS594" s="7">
        <v>5</v>
      </c>
      <c r="CT594" s="7">
        <v>0</v>
      </c>
      <c r="CU594" s="8">
        <v>9</v>
      </c>
      <c r="CV594" s="7">
        <v>0</v>
      </c>
      <c r="CW594" s="7">
        <v>0</v>
      </c>
      <c r="CX594" s="7">
        <f t="shared" si="260"/>
        <v>0</v>
      </c>
      <c r="CY594" s="7">
        <f t="shared" si="261"/>
        <v>0</v>
      </c>
      <c r="CZ594" s="7">
        <v>0</v>
      </c>
      <c r="DA594" s="7">
        <v>0</v>
      </c>
      <c r="DB594" s="7">
        <v>0</v>
      </c>
      <c r="DC594" s="7">
        <v>0</v>
      </c>
      <c r="DD594" s="7">
        <v>0</v>
      </c>
      <c r="DE594" s="7">
        <v>2</v>
      </c>
      <c r="DF594" s="8">
        <v>27</v>
      </c>
      <c r="DG594" s="7">
        <v>40</v>
      </c>
      <c r="DH594" s="8">
        <v>0.91666666666666663</v>
      </c>
      <c r="DI594" s="8">
        <v>26</v>
      </c>
      <c r="DJ594" s="8">
        <v>27</v>
      </c>
      <c r="DK594" s="8">
        <v>0.57777777777777772</v>
      </c>
      <c r="DL594" s="8">
        <f t="shared" si="249"/>
        <v>0.6</v>
      </c>
      <c r="DM594" s="8">
        <f t="shared" si="250"/>
        <v>0.58888888888888891</v>
      </c>
      <c r="DN594" s="8">
        <v>770.05555555555554</v>
      </c>
      <c r="DO594" s="8">
        <v>798.05882352941171</v>
      </c>
      <c r="DP594" s="8">
        <v>783.65714285714284</v>
      </c>
      <c r="DQ594" s="8">
        <v>907.5</v>
      </c>
      <c r="DR594" s="8">
        <v>751.26923076923072</v>
      </c>
      <c r="DS594" s="8">
        <v>826.26</v>
      </c>
      <c r="DT594" s="8">
        <v>808.71764705882356</v>
      </c>
      <c r="DU594" s="8">
        <f t="shared" si="251"/>
        <v>-137.44444444444446</v>
      </c>
      <c r="DV594" s="8">
        <f t="shared" si="251"/>
        <v>46.789592760180994</v>
      </c>
      <c r="DW594" s="8">
        <f t="shared" si="251"/>
        <v>-42.602857142857147</v>
      </c>
      <c r="EB594" s="7">
        <v>0.9473684</v>
      </c>
      <c r="EC594" s="7">
        <v>0.9736842</v>
      </c>
      <c r="ED594" s="7">
        <v>0.96052630000000006</v>
      </c>
      <c r="EE594" s="7">
        <v>490.05797101449298</v>
      </c>
      <c r="EF594" s="7">
        <v>484.02816901408403</v>
      </c>
      <c r="EG594" s="7">
        <v>487</v>
      </c>
      <c r="EH594" s="7">
        <v>-6.02980200040827</v>
      </c>
      <c r="EI594" s="7">
        <v>7.13987602416159E-2</v>
      </c>
      <c r="EJ594" s="7">
        <v>7</v>
      </c>
      <c r="EK594">
        <v>54.224099099099163</v>
      </c>
      <c r="EL594">
        <v>36.103859597930146</v>
      </c>
      <c r="EM594">
        <v>37</v>
      </c>
      <c r="EN594">
        <v>-65.427083333333272</v>
      </c>
      <c r="EO594">
        <v>53.728911197208404</v>
      </c>
      <c r="EP594">
        <v>32</v>
      </c>
      <c r="EQ594">
        <v>0.53623188405797106</v>
      </c>
      <c r="ER594">
        <v>0.8287714557416852</v>
      </c>
      <c r="ES594" s="7">
        <v>0.90833333333333333</v>
      </c>
      <c r="ET594" s="25">
        <v>478.80357142857144</v>
      </c>
      <c r="EU594" s="25">
        <v>575.16981132075466</v>
      </c>
      <c r="EV594" s="7">
        <v>0.95</v>
      </c>
      <c r="EW594" s="7">
        <v>0.91666666666666663</v>
      </c>
      <c r="EX594" s="7">
        <v>0.93333333333333335</v>
      </c>
    </row>
    <row r="595" spans="1:154" x14ac:dyDescent="0.25">
      <c r="A595" s="38">
        <v>7012</v>
      </c>
      <c r="B595" s="7"/>
      <c r="C595" s="7"/>
      <c r="D595" s="7"/>
      <c r="E595" s="7"/>
      <c r="F595" s="7">
        <v>20</v>
      </c>
      <c r="G595" s="7"/>
      <c r="H595" s="7">
        <v>0</v>
      </c>
      <c r="I595" s="7">
        <v>2014</v>
      </c>
      <c r="J595" s="7"/>
      <c r="K595" s="7">
        <v>0</v>
      </c>
      <c r="L595" s="42">
        <v>12</v>
      </c>
      <c r="M595" s="42"/>
      <c r="N595" s="7">
        <v>1</v>
      </c>
      <c r="O595" s="8"/>
      <c r="P595" s="8">
        <v>0</v>
      </c>
      <c r="Q595" s="7"/>
      <c r="R595" s="8">
        <v>0</v>
      </c>
      <c r="S595" s="7"/>
      <c r="U595" s="7"/>
      <c r="Y595" s="7">
        <v>3</v>
      </c>
      <c r="Z595" s="7"/>
      <c r="AA595" s="7">
        <v>4</v>
      </c>
      <c r="AC595" s="42"/>
      <c r="AK595" s="7">
        <v>0</v>
      </c>
      <c r="AN595" s="7">
        <v>17</v>
      </c>
      <c r="AO595" s="7">
        <v>38</v>
      </c>
      <c r="AP595" s="7">
        <v>32</v>
      </c>
      <c r="AQ595" s="7">
        <v>30.857142857142858</v>
      </c>
      <c r="AR595" s="7">
        <v>26</v>
      </c>
      <c r="CJ595" s="8">
        <v>3</v>
      </c>
      <c r="CK595" s="8" t="s">
        <v>506</v>
      </c>
      <c r="CL595" s="8">
        <f t="shared" si="259"/>
        <v>4</v>
      </c>
      <c r="CM595" s="8" t="s">
        <v>634</v>
      </c>
      <c r="CN595" s="8">
        <v>0</v>
      </c>
      <c r="CO595" s="8" t="s">
        <v>639</v>
      </c>
      <c r="CP595" s="8">
        <v>1</v>
      </c>
      <c r="CQ595" s="7" t="s">
        <v>636</v>
      </c>
      <c r="CR595" s="7">
        <v>2</v>
      </c>
      <c r="CS595" s="7">
        <v>6</v>
      </c>
      <c r="CT595" s="7">
        <v>7</v>
      </c>
      <c r="CU595" s="9"/>
      <c r="CV595" s="7">
        <v>0</v>
      </c>
      <c r="CW595" s="7">
        <v>1</v>
      </c>
      <c r="CX595" s="7">
        <f t="shared" si="260"/>
        <v>0</v>
      </c>
      <c r="CY595" s="7">
        <f t="shared" si="261"/>
        <v>0</v>
      </c>
      <c r="CZ595" s="7">
        <v>0</v>
      </c>
      <c r="DA595" s="7">
        <v>0</v>
      </c>
      <c r="DB595" s="7">
        <v>0</v>
      </c>
      <c r="DC595" s="7">
        <v>1</v>
      </c>
      <c r="DD595" s="7">
        <v>0</v>
      </c>
      <c r="DE595" s="7">
        <v>3</v>
      </c>
      <c r="DF595" s="8">
        <v>20</v>
      </c>
      <c r="DG595" s="7">
        <v>33</v>
      </c>
      <c r="DH595" s="8">
        <v>1</v>
      </c>
      <c r="DI595" s="8">
        <v>17</v>
      </c>
      <c r="DJ595" s="8">
        <v>28</v>
      </c>
      <c r="DK595" s="8">
        <v>0.37777777777777777</v>
      </c>
      <c r="DL595" s="8">
        <f t="shared" si="249"/>
        <v>0.62222222222222223</v>
      </c>
      <c r="DM595" s="8">
        <f t="shared" si="250"/>
        <v>0.5</v>
      </c>
      <c r="DN595" s="8">
        <v>723.74074074074076</v>
      </c>
      <c r="DO595" s="8">
        <v>817.35294117647061</v>
      </c>
      <c r="DP595" s="8">
        <v>759.90909090909088</v>
      </c>
      <c r="DQ595" s="8">
        <v>831.35294117647061</v>
      </c>
      <c r="DR595" s="8">
        <v>747.25</v>
      </c>
      <c r="DS595" s="8">
        <v>779.02222222222224</v>
      </c>
      <c r="DT595" s="8">
        <v>769.57303370786519</v>
      </c>
      <c r="DU595" s="8">
        <f t="shared" si="251"/>
        <v>-107.61220043572985</v>
      </c>
      <c r="DV595" s="8">
        <f t="shared" si="251"/>
        <v>70.102941176470608</v>
      </c>
      <c r="DW595" s="8">
        <f t="shared" si="251"/>
        <v>-19.113131313131362</v>
      </c>
      <c r="EB595" s="7">
        <v>0.9736842</v>
      </c>
      <c r="EC595" s="7">
        <v>0.98684210000000006</v>
      </c>
      <c r="ED595" s="7">
        <v>0.9802632</v>
      </c>
      <c r="EE595" s="7">
        <v>465.88888888888903</v>
      </c>
      <c r="EF595" s="7">
        <v>469.91891891891902</v>
      </c>
      <c r="EG595" s="7">
        <v>467.93150684931499</v>
      </c>
      <c r="EH595" s="7">
        <v>4.0300300300299901</v>
      </c>
      <c r="EI595" s="7">
        <v>5.9483829679302998E-2</v>
      </c>
      <c r="EJ595" s="7">
        <v>3</v>
      </c>
      <c r="EK595">
        <v>47.131382113821132</v>
      </c>
      <c r="EL595">
        <v>32.853848660430913</v>
      </c>
      <c r="EM595">
        <v>41</v>
      </c>
      <c r="EN595">
        <v>-47.553118279569894</v>
      </c>
      <c r="EO595">
        <v>43.291524429256924</v>
      </c>
      <c r="EP595">
        <v>31</v>
      </c>
      <c r="EQ595">
        <v>0.56944444444444442</v>
      </c>
      <c r="ER595">
        <v>0.99113126160792797</v>
      </c>
      <c r="ES595" s="7">
        <v>0.96666666666666667</v>
      </c>
      <c r="ET595" s="25">
        <v>404.22413793103448</v>
      </c>
      <c r="EU595" s="25">
        <v>509.79310344827587</v>
      </c>
      <c r="EV595" s="7">
        <v>1</v>
      </c>
      <c r="EW595" s="7">
        <v>0.96666666666666667</v>
      </c>
      <c r="EX595" s="7">
        <v>0.98333333333333328</v>
      </c>
    </row>
    <row r="596" spans="1:154" x14ac:dyDescent="0.25">
      <c r="A596" s="38">
        <v>7013</v>
      </c>
      <c r="B596" s="7"/>
      <c r="C596" s="7"/>
      <c r="D596" s="7"/>
      <c r="E596" s="7"/>
      <c r="F596" s="7">
        <v>18</v>
      </c>
      <c r="G596" s="7"/>
      <c r="H596" s="7">
        <v>0</v>
      </c>
      <c r="I596" s="7">
        <v>2018</v>
      </c>
      <c r="J596" s="7"/>
      <c r="K596" s="7">
        <v>0</v>
      </c>
      <c r="L596" s="42">
        <v>14</v>
      </c>
      <c r="M596" s="42"/>
      <c r="N596" s="7">
        <v>1</v>
      </c>
      <c r="O596" s="8"/>
      <c r="P596" s="8">
        <v>0</v>
      </c>
      <c r="Q596" s="7"/>
      <c r="R596" s="8">
        <v>0</v>
      </c>
      <c r="S596" s="7"/>
      <c r="U596" s="7"/>
      <c r="Y596" s="7">
        <v>3</v>
      </c>
      <c r="Z596" s="7"/>
      <c r="AA596" s="7">
        <v>5</v>
      </c>
      <c r="AC596" s="42"/>
      <c r="AK596" s="7">
        <v>2</v>
      </c>
      <c r="AN596" s="7">
        <v>23</v>
      </c>
      <c r="AO596" s="7">
        <v>30</v>
      </c>
      <c r="AP596" s="7">
        <v>31</v>
      </c>
      <c r="AQ596" s="7">
        <v>20</v>
      </c>
      <c r="AR596" s="7">
        <v>31</v>
      </c>
      <c r="CJ596" s="8">
        <v>3</v>
      </c>
      <c r="CK596" s="8" t="s">
        <v>504</v>
      </c>
      <c r="CL596" s="8">
        <f t="shared" si="259"/>
        <v>3</v>
      </c>
      <c r="CM596" s="8" t="s">
        <v>639</v>
      </c>
      <c r="CN596" s="8">
        <v>1</v>
      </c>
      <c r="CO596" s="8" t="s">
        <v>634</v>
      </c>
      <c r="CP596" s="8">
        <v>0</v>
      </c>
      <c r="CQ596" s="7" t="s">
        <v>637</v>
      </c>
      <c r="CR596" s="7">
        <v>1</v>
      </c>
      <c r="CS596" s="7">
        <v>2</v>
      </c>
      <c r="CT596" s="7">
        <v>0</v>
      </c>
      <c r="CU596" s="8">
        <v>9</v>
      </c>
      <c r="CV596" s="7">
        <v>2</v>
      </c>
      <c r="CW596" s="7">
        <v>1</v>
      </c>
      <c r="CX596" s="7">
        <f t="shared" si="260"/>
        <v>0</v>
      </c>
      <c r="CY596" s="7">
        <f t="shared" si="261"/>
        <v>0</v>
      </c>
      <c r="CZ596" s="7">
        <v>0</v>
      </c>
      <c r="DA596" s="7">
        <v>0</v>
      </c>
      <c r="DB596" s="7">
        <v>0</v>
      </c>
      <c r="DC596" s="7">
        <v>1</v>
      </c>
      <c r="DD596" s="7">
        <v>0</v>
      </c>
      <c r="DE596" s="7">
        <v>4</v>
      </c>
      <c r="DF596" s="8">
        <v>32</v>
      </c>
      <c r="DG596" s="7">
        <v>36</v>
      </c>
      <c r="DH596" s="8">
        <v>1</v>
      </c>
      <c r="DI596" s="8">
        <v>28</v>
      </c>
      <c r="DJ596" s="8">
        <v>32</v>
      </c>
      <c r="DK596" s="8">
        <v>0.62222222222222223</v>
      </c>
      <c r="DL596" s="8">
        <f t="shared" si="249"/>
        <v>0.71111111111111114</v>
      </c>
      <c r="DM596" s="8">
        <f t="shared" si="250"/>
        <v>0.66666666666666663</v>
      </c>
      <c r="DN596" s="8">
        <v>767.94117647058829</v>
      </c>
      <c r="DO596" s="8">
        <v>855.91666666666663</v>
      </c>
      <c r="DP596" s="8">
        <v>804.34482758620686</v>
      </c>
      <c r="DQ596" s="8">
        <v>836.22222222222217</v>
      </c>
      <c r="DR596" s="8">
        <v>874.25806451612902</v>
      </c>
      <c r="DS596" s="8">
        <v>856.55172413793105</v>
      </c>
      <c r="DT596" s="8">
        <v>839.14942528735628</v>
      </c>
      <c r="DU596" s="8">
        <f t="shared" si="251"/>
        <v>-68.281045751633883</v>
      </c>
      <c r="DV596" s="8">
        <f t="shared" si="251"/>
        <v>-18.341397849462396</v>
      </c>
      <c r="DW596" s="8">
        <f t="shared" si="251"/>
        <v>-52.206896551724185</v>
      </c>
      <c r="EB596" s="7">
        <v>0.96052630000000006</v>
      </c>
      <c r="EC596" s="7">
        <v>0.96052630000000006</v>
      </c>
      <c r="ED596" s="7">
        <v>0.96052630000000006</v>
      </c>
      <c r="EE596" s="7">
        <v>495.31506849315099</v>
      </c>
      <c r="EF596" s="7">
        <v>500.591549295775</v>
      </c>
      <c r="EG596" s="7">
        <v>497.91666666666703</v>
      </c>
      <c r="EH596" s="7">
        <v>5.2764808026239498</v>
      </c>
      <c r="EI596" s="7">
        <v>2.73055505181054E-2</v>
      </c>
      <c r="EJ596" s="7">
        <v>5</v>
      </c>
      <c r="EK596">
        <v>49.341549295774698</v>
      </c>
      <c r="EL596">
        <v>33.122311211628869</v>
      </c>
      <c r="EM596">
        <v>40</v>
      </c>
      <c r="EN596">
        <v>-48.135723431498036</v>
      </c>
      <c r="EO596">
        <v>35.34700083910321</v>
      </c>
      <c r="EP596">
        <v>33</v>
      </c>
      <c r="EQ596">
        <v>0.54794520547945202</v>
      </c>
      <c r="ER596">
        <v>1.025050539979786</v>
      </c>
      <c r="ES596" s="7">
        <v>0.94166666666666665</v>
      </c>
      <c r="ET596" s="25">
        <v>400.6</v>
      </c>
      <c r="EU596" s="25">
        <v>467.50943396226415</v>
      </c>
      <c r="EV596" s="7">
        <v>1</v>
      </c>
      <c r="EW596" s="7">
        <v>0.9</v>
      </c>
      <c r="EX596" s="7">
        <v>0.95</v>
      </c>
    </row>
    <row r="597" spans="1:154" x14ac:dyDescent="0.25">
      <c r="A597" s="38">
        <v>7014</v>
      </c>
      <c r="B597" s="7"/>
      <c r="C597" s="7"/>
      <c r="D597" s="7"/>
      <c r="E597" s="7"/>
      <c r="F597" s="7">
        <v>18</v>
      </c>
      <c r="G597" s="7"/>
      <c r="H597" s="7">
        <v>1</v>
      </c>
      <c r="I597" s="7"/>
      <c r="J597" s="7"/>
      <c r="K597" s="7">
        <v>1</v>
      </c>
      <c r="L597" s="42">
        <v>12</v>
      </c>
      <c r="M597" s="42"/>
      <c r="N597" s="7">
        <v>1</v>
      </c>
      <c r="O597" s="8"/>
      <c r="P597" s="8">
        <v>0</v>
      </c>
      <c r="Q597" s="7"/>
      <c r="R597" s="8">
        <v>0</v>
      </c>
      <c r="S597" s="7"/>
      <c r="U597" s="7"/>
      <c r="Y597" s="7">
        <v>4</v>
      </c>
      <c r="Z597" s="7"/>
      <c r="AA597" s="7">
        <v>5</v>
      </c>
      <c r="AC597" s="42"/>
      <c r="AK597" s="7">
        <v>2</v>
      </c>
      <c r="AN597" s="7">
        <v>17</v>
      </c>
      <c r="AO597" s="7">
        <v>35</v>
      </c>
      <c r="AP597" s="7">
        <v>36</v>
      </c>
      <c r="AQ597" s="7">
        <v>22</v>
      </c>
      <c r="AR597" s="7">
        <v>35</v>
      </c>
      <c r="CJ597" s="8">
        <v>3</v>
      </c>
      <c r="CK597" s="8" t="s">
        <v>506</v>
      </c>
      <c r="CL597" s="8">
        <f t="shared" si="259"/>
        <v>4</v>
      </c>
      <c r="CM597" s="8" t="s">
        <v>634</v>
      </c>
      <c r="CN597" s="8">
        <v>0</v>
      </c>
      <c r="CO597" s="8" t="s">
        <v>634</v>
      </c>
      <c r="CP597" s="8">
        <v>0</v>
      </c>
      <c r="CQ597" s="7" t="s">
        <v>635</v>
      </c>
      <c r="CR597" s="7">
        <v>0</v>
      </c>
      <c r="CS597" s="7">
        <v>1</v>
      </c>
      <c r="CT597" s="7">
        <v>0</v>
      </c>
      <c r="CU597" s="8">
        <v>9</v>
      </c>
      <c r="CV597" s="7">
        <v>0</v>
      </c>
      <c r="CW597" s="7">
        <v>0</v>
      </c>
      <c r="CX597" s="7">
        <f t="shared" si="260"/>
        <v>0</v>
      </c>
      <c r="CY597" s="7">
        <f t="shared" si="261"/>
        <v>0</v>
      </c>
      <c r="CZ597" s="7">
        <v>0</v>
      </c>
      <c r="DA597" s="7">
        <v>0</v>
      </c>
      <c r="DB597" s="7">
        <v>0</v>
      </c>
      <c r="DC597" s="7">
        <v>0</v>
      </c>
      <c r="DD597" s="7">
        <v>0</v>
      </c>
      <c r="DE597" s="7">
        <v>14</v>
      </c>
      <c r="DF597" s="8">
        <v>23</v>
      </c>
      <c r="DG597" s="7">
        <v>32</v>
      </c>
      <c r="DH597" s="8">
        <v>0.95833333333333337</v>
      </c>
      <c r="DI597" s="8">
        <v>22</v>
      </c>
      <c r="DJ597" s="8">
        <v>25</v>
      </c>
      <c r="DK597" s="8">
        <v>0.48888888888888887</v>
      </c>
      <c r="DL597" s="8">
        <f t="shared" si="249"/>
        <v>0.55555555555555558</v>
      </c>
      <c r="DM597" s="8">
        <f t="shared" si="250"/>
        <v>0.52222222222222225</v>
      </c>
      <c r="DN597" s="8">
        <v>535.21739130434787</v>
      </c>
      <c r="DO597" s="8">
        <v>541.9473684210526</v>
      </c>
      <c r="DP597" s="8">
        <v>538.26190476190482</v>
      </c>
      <c r="DQ597" s="8">
        <v>603.61904761904759</v>
      </c>
      <c r="DR597" s="8">
        <v>581.29166666666663</v>
      </c>
      <c r="DS597" s="8">
        <v>591.71111111111111</v>
      </c>
      <c r="DT597" s="8">
        <v>565.90804597701151</v>
      </c>
      <c r="DU597" s="8">
        <f t="shared" si="251"/>
        <v>-68.401656314699721</v>
      </c>
      <c r="DV597" s="8">
        <f t="shared" si="251"/>
        <v>-39.344298245614027</v>
      </c>
      <c r="DW597" s="8">
        <f t="shared" si="251"/>
        <v>-53.449206349206293</v>
      </c>
      <c r="EB597" s="7">
        <v>0.9736842</v>
      </c>
      <c r="EC597" s="7">
        <v>0.98684210000000006</v>
      </c>
      <c r="ED597" s="7">
        <v>0.9802632</v>
      </c>
      <c r="EE597" s="7">
        <v>427.22972972973002</v>
      </c>
      <c r="EF597" s="7">
        <v>425.05405405405401</v>
      </c>
      <c r="EG597" s="7">
        <v>426.14189189189199</v>
      </c>
      <c r="EH597" s="7">
        <v>-2.1756756756756799</v>
      </c>
      <c r="EI597" s="7">
        <v>6.7208165973222406E-2</v>
      </c>
      <c r="EJ597" s="7">
        <v>2</v>
      </c>
      <c r="EK597">
        <v>39.434146341463389</v>
      </c>
      <c r="EL597">
        <v>23.716574524962468</v>
      </c>
      <c r="EM597">
        <v>41</v>
      </c>
      <c r="EN597">
        <v>-49.957575757575782</v>
      </c>
      <c r="EO597">
        <v>35.6481376138385</v>
      </c>
      <c r="EP597">
        <v>33</v>
      </c>
      <c r="EQ597">
        <v>0.55405405405405406</v>
      </c>
      <c r="ER597">
        <v>0.78935268061888342</v>
      </c>
      <c r="ES597" s="7">
        <v>0.95833333333333337</v>
      </c>
      <c r="ET597" s="25">
        <v>372.64406779661016</v>
      </c>
      <c r="EU597" s="25">
        <v>468.44642857142856</v>
      </c>
      <c r="EV597" s="7">
        <v>1</v>
      </c>
      <c r="EW597" s="7">
        <v>0.93333333333333335</v>
      </c>
      <c r="EX597" s="7">
        <v>0.96666666666666667</v>
      </c>
    </row>
    <row r="598" spans="1:154" x14ac:dyDescent="0.25">
      <c r="A598" s="38">
        <v>7015</v>
      </c>
      <c r="B598" s="7"/>
      <c r="C598" s="7"/>
      <c r="D598" s="7"/>
      <c r="E598" s="7"/>
      <c r="F598" s="7">
        <v>18</v>
      </c>
      <c r="G598" s="7"/>
      <c r="H598" s="7">
        <v>1</v>
      </c>
      <c r="I598" s="7"/>
      <c r="J598" s="7"/>
      <c r="K598" s="7">
        <v>0</v>
      </c>
      <c r="L598" s="42">
        <v>12</v>
      </c>
      <c r="M598" s="42"/>
      <c r="N598" s="7">
        <v>1</v>
      </c>
      <c r="O598" s="8"/>
      <c r="P598" s="8">
        <v>0</v>
      </c>
      <c r="Q598" s="7"/>
      <c r="R598" s="8">
        <v>0</v>
      </c>
      <c r="S598" s="7"/>
      <c r="U598" s="7"/>
      <c r="Y598" s="7">
        <v>4</v>
      </c>
      <c r="Z598" s="7"/>
      <c r="AA598" s="7">
        <v>6</v>
      </c>
      <c r="AK598" s="7">
        <v>3</v>
      </c>
      <c r="AN598" s="7">
        <v>37</v>
      </c>
      <c r="AO598" s="7">
        <v>37</v>
      </c>
      <c r="AP598" s="7">
        <v>40</v>
      </c>
      <c r="AQ598" s="7">
        <v>21</v>
      </c>
      <c r="AR598" s="7">
        <v>46</v>
      </c>
      <c r="CJ598" s="8">
        <v>3</v>
      </c>
      <c r="CK598" s="8" t="s">
        <v>507</v>
      </c>
      <c r="CL598" s="8">
        <f t="shared" si="259"/>
        <v>2</v>
      </c>
      <c r="CM598" s="8" t="s">
        <v>631</v>
      </c>
      <c r="CN598" s="8">
        <v>2</v>
      </c>
      <c r="CO598" s="8" t="s">
        <v>640</v>
      </c>
      <c r="CP598" s="8">
        <v>3</v>
      </c>
      <c r="CQ598" s="7" t="s">
        <v>646</v>
      </c>
      <c r="CR598" s="7">
        <v>4</v>
      </c>
      <c r="CS598" s="7">
        <v>18</v>
      </c>
      <c r="CT598" s="7">
        <v>11</v>
      </c>
      <c r="CU598" s="7">
        <v>1</v>
      </c>
      <c r="CV598" s="7">
        <v>1</v>
      </c>
      <c r="CW598" s="7">
        <v>4</v>
      </c>
      <c r="CX598" s="7">
        <f t="shared" si="260"/>
        <v>0</v>
      </c>
      <c r="CY598" s="7">
        <f t="shared" si="261"/>
        <v>0</v>
      </c>
      <c r="CZ598" s="7">
        <v>0</v>
      </c>
      <c r="DA598" s="7">
        <v>0</v>
      </c>
      <c r="DB598" s="7">
        <v>0</v>
      </c>
      <c r="DC598" s="7">
        <v>4</v>
      </c>
      <c r="DD598" s="7">
        <v>0</v>
      </c>
      <c r="DE598" s="7">
        <v>39</v>
      </c>
      <c r="DF598" s="8">
        <v>26</v>
      </c>
      <c r="DG598" s="7">
        <v>36</v>
      </c>
      <c r="DH598" s="8">
        <v>0.95833333333333337</v>
      </c>
      <c r="DI598" s="8">
        <v>22</v>
      </c>
      <c r="DJ598" s="8">
        <v>32</v>
      </c>
      <c r="DK598" s="8">
        <v>0.48888888888888887</v>
      </c>
      <c r="DL598" s="8">
        <f t="shared" si="249"/>
        <v>0.71111111111111114</v>
      </c>
      <c r="DM598" s="8">
        <f t="shared" si="250"/>
        <v>0.6</v>
      </c>
      <c r="DN598" s="8">
        <v>678.18181818181813</v>
      </c>
      <c r="DO598" s="8">
        <v>648.07692307692309</v>
      </c>
      <c r="DP598" s="8">
        <v>667</v>
      </c>
      <c r="DQ598" s="8">
        <v>719.31818181818187</v>
      </c>
      <c r="DR598" s="8">
        <v>722.23333333333335</v>
      </c>
      <c r="DS598" s="8">
        <v>721</v>
      </c>
      <c r="DT598" s="8">
        <v>699.27586206896547</v>
      </c>
      <c r="DU598" s="8">
        <f t="shared" si="251"/>
        <v>-41.13636363636374</v>
      </c>
      <c r="DV598" s="8">
        <f t="shared" si="251"/>
        <v>-74.156410256410254</v>
      </c>
      <c r="DW598" s="8">
        <f t="shared" si="251"/>
        <v>-54</v>
      </c>
      <c r="EB598" s="9">
        <v>7.8947370000000003E-2</v>
      </c>
      <c r="EC598" s="9">
        <v>5.2631579999999997E-2</v>
      </c>
      <c r="ED598" s="9">
        <v>6.5789479999999997E-2</v>
      </c>
      <c r="EE598" s="9">
        <v>461.33333333333297</v>
      </c>
      <c r="EF598" s="9">
        <v>452.25</v>
      </c>
      <c r="EG598" s="9">
        <v>457.7</v>
      </c>
      <c r="EH598" s="9">
        <v>-9.0833333333333108</v>
      </c>
      <c r="EI598" s="9">
        <v>0</v>
      </c>
      <c r="EJ598" s="9">
        <v>93</v>
      </c>
      <c r="EK598">
        <v>35.25</v>
      </c>
      <c r="EL598">
        <v>25.152865973217974</v>
      </c>
      <c r="EM598">
        <v>3</v>
      </c>
      <c r="EN598">
        <v>-53.416666666666664</v>
      </c>
      <c r="EO598">
        <v>22.514193054357708</v>
      </c>
      <c r="EP598">
        <v>3</v>
      </c>
      <c r="EQ598">
        <v>0.5</v>
      </c>
      <c r="ER598">
        <v>0.65990639625585024</v>
      </c>
      <c r="ES598" s="7">
        <v>0.95833333333333337</v>
      </c>
      <c r="ET598" s="25">
        <v>395.50877192982455</v>
      </c>
      <c r="EU598" s="25">
        <v>470.70689655172413</v>
      </c>
      <c r="EV598" s="7">
        <v>0.96666666666666667</v>
      </c>
      <c r="EW598" s="7">
        <v>0.96666666666666667</v>
      </c>
      <c r="EX598" s="7">
        <v>0.96666666666666667</v>
      </c>
    </row>
  </sheetData>
  <autoFilter ref="CW1:CW598" xr:uid="{00000000-0009-0000-0000-000000000000}"/>
  <dataConsolidate/>
  <conditionalFormatting sqref="EB1:EX1048576 CJ1:DW1048576">
    <cfRule type="containsBlanks" dxfId="4" priority="5" stopIfTrue="1">
      <formula>LEN(TRIM(CJ1))=0</formula>
    </cfRule>
  </conditionalFormatting>
  <conditionalFormatting sqref="EX1:EX1048576">
    <cfRule type="cellIs" dxfId="3" priority="9" operator="between">
      <formula>0.7</formula>
      <formula>0.1</formula>
    </cfRule>
  </conditionalFormatting>
  <conditionalFormatting sqref="ES1:ES1048576 ED1:ED1048576 DH1:DH1048576">
    <cfRule type="cellIs" dxfId="2" priority="6" operator="lessThan">
      <formula>0.7</formula>
    </cfRule>
  </conditionalFormatting>
  <conditionalFormatting sqref="EJ1:EJ1048576">
    <cfRule type="containsText" dxfId="1" priority="3" operator="containsText" text="T">
      <formula>NOT(ISERROR(SEARCH("T",EJ1)))</formula>
    </cfRule>
    <cfRule type="cellIs" dxfId="0" priority="4" operator="greaterThan">
      <formula>30</formula>
    </cfRule>
  </conditionalFormatting>
  <dataValidations count="9">
    <dataValidation type="list" allowBlank="1" showInputMessage="1" showErrorMessage="1" sqref="M2:M145" xr:uid="{00000000-0002-0000-0000-000000000000}">
      <formula1>"כן , לא"</formula1>
    </dataValidation>
    <dataValidation type="list" allowBlank="1" showInputMessage="1" showErrorMessage="1" sqref="O2:O144 Q2:Q95 O584:O598" xr:uid="{00000000-0002-0000-0000-000001000000}">
      <formula1>"כן, לא"</formula1>
    </dataValidation>
    <dataValidation type="list" allowBlank="1" showInputMessage="1" showErrorMessage="1" sqref="S2:S121" xr:uid="{00000000-0002-0000-0000-000002000000}">
      <formula1>"טוראי, רב""ט, סמל, סמ""ר, רס""ל, סג""מ, סגן, סרן, משוחרר"</formula1>
    </dataValidation>
    <dataValidation type="list" allowBlank="1" showInputMessage="1" showErrorMessage="1" sqref="U84:U129 U2:U82 CK2:CK598" xr:uid="{00000000-0002-0000-0000-000003000000}">
      <formula1>"טובה מאוד, די טובה, די רעה, רעה מאוד"</formula1>
    </dataValidation>
    <dataValidation type="list" allowBlank="1" showInputMessage="1" showErrorMessage="1" sqref="Z134:Z268 Z2:Z132 Z270:Z583 Z586:Z598" xr:uid="{00000000-0002-0000-0000-000004000000}">
      <formula1>"1-3 שעות או פחות, 2-4 שעות, 3-5 שעות, 4-6 שעות, 5-7 שעות, 6-8 שעות או יותר"</formula1>
    </dataValidation>
    <dataValidation type="list" allowBlank="1" showInputMessage="1" showErrorMessage="1" sqref="CQ2:CQ598" xr:uid="{00000000-0002-0000-0000-000005000000}">
      <formula1>"בכלל לא, מעט, במידה מסויימת, הרבה, הרבה מאוד"</formula1>
    </dataValidation>
    <dataValidation type="list" allowBlank="1" showInputMessage="1" showErrorMessage="1" sqref="CM2:CM598 CO2:CO598" xr:uid="{00000000-0002-0000-0000-000006000000}">
      <formula1>"לא קרה, מעט חמור, חמור במידה בינונית, חמור, חמור מאוד"</formula1>
    </dataValidation>
    <dataValidation type="list" allowBlank="1" showInputMessage="1" showErrorMessage="1" sqref="CU2 CU4:CU5 CU7:CU12 CU14:CU15 CU19:CU20 CU22:CU25 CU27:CU28 CU32:CU57 CU59:CU64 CU66:CU70 CU72:CU74 CU76:CU77 CU79 CU81:CU86 CU88:CU92 CU96:CU97 CU99:CU100 CU102:CU107 CU109:CU113 CU115 CU117:CU124 CU126:CU127 CU133:CU134 CU136:CU150 CU152:CU155 CU157 CU159:CU161 CU163:CU178 CU180 CU182:CU183 CU185:CU191 CU193 CU195:CU222 CU224:CU228 CU231:CU235 CU237:CU240 CU242 CU244:CU250 CU253:CU257 CU259 CU261 CU263:CU269 CU271:CU272 CU274:CU278 CU280:CU281 CU283:CU286 CU288 CU290 CU292:CU300 CU302:CU303 CU305 CU307:CU309 CU311:CU312 CU315:CU320 CU322 CU324:CU330 CU332:CU336 CU339 CU341:CU345 CU347 CU349:CU357 CU359:CU360 CU362:CU363 CU365 CU367:CU368 CU370:CU372 CU374 CU378:CU379 CU381:CU382 CU385 CU387:CU388 CU390:CU393 CU395:CU405 CU408:CU410 CU412:CU424 CU426 CU428:CU439 CU442:CU446 CU448 CU451 CU454:CU457 CU459:CU460 CU462 CU464:CU467 CU469:CU479 CU482 CU484:CU491 CU493 CU495:CU499 CU501:CU502 CU504:CU506 CU508:CU511 CU514 CU516:CU519 CU521:CU523 CU525:CU527 CU529:CU532 CU535:CU540 CU542:CU553 CU555:CU566 CU568:CU570 CU572:CU585 CU587:CU590 CU592:CU593 CU595 CU598" xr:uid="{00000000-0002-0000-0000-000007000000}">
      <formula1>"0,1,2,3"</formula1>
    </dataValidation>
    <dataValidation type="list" allowBlank="1" showInputMessage="1" showErrorMessage="1" sqref="CU3 CU6 CU13 CU16:CU18 CU21 CU26 CU29:CU31 CU58 CU65 CU71 CU75 CU78 CU80 CU87 CU93:CU95 CU98 CU101 CU108 CU114 CU116 CU125 CU128:CU132 CU135 CU151 CU156 CU158 CU162 CU179 CU181 CU184 CU192 CU194 CU223 CU229:CU230 CU236 CU241 CU243 CU251:CU252 CU258 CU260 CU262 CU270 CU273 CU279 CU282 CU287 CU289 CU291 CU301 CU304 CU306 CU310 CU313:CU314 CU321 CU323 CU331 CU337:CU338 CU340 CU346 CU348 CU358 CU361 CU364 CU366 CU369 CU373 CU375:CU377 CU380 CU383:CU384 CU386 CU389 CU394 CU406:CU407 CU411 CU425 CU427 CU440:CU441 CU447 CU449:CU450 CU452:CU453 CU458 CU461 CU463 CU468 CU480:CU481 CU483 CU492 CU494 CU500 CU503 CU507 CU512:CU513 CU515 CU520 CU524 CU528 CU533:CU534 CU541 CU554 CU567 CU571 CU586 CU591 CU594 CU596:CU597" xr:uid="{00000000-0002-0000-0000-000008000000}">
      <formula1>"0,1,2,3,9"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485"/>
  <sheetViews>
    <sheetView rightToLeft="1" topLeftCell="A452" workbookViewId="0">
      <selection sqref="A1:BG485"/>
    </sheetView>
  </sheetViews>
  <sheetFormatPr defaultColWidth="8.8984375" defaultRowHeight="13.8" x14ac:dyDescent="0.25"/>
  <sheetData>
    <row r="1" spans="1:59" x14ac:dyDescent="0.25">
      <c r="A1" s="7"/>
      <c r="B1" s="34" t="s">
        <v>619</v>
      </c>
      <c r="C1" s="36" t="s">
        <v>625</v>
      </c>
      <c r="D1" s="36" t="s">
        <v>626</v>
      </c>
      <c r="E1" s="36" t="s">
        <v>627</v>
      </c>
      <c r="F1" s="36" t="s">
        <v>628</v>
      </c>
      <c r="G1" s="34" t="s">
        <v>565</v>
      </c>
      <c r="H1" s="34" t="s">
        <v>566</v>
      </c>
      <c r="I1" s="34" t="s">
        <v>567</v>
      </c>
      <c r="J1" s="34" t="s">
        <v>629</v>
      </c>
      <c r="K1" s="34" t="s">
        <v>568</v>
      </c>
      <c r="L1" s="34" t="s">
        <v>569</v>
      </c>
      <c r="M1" s="34" t="s">
        <v>570</v>
      </c>
      <c r="N1" s="34" t="s">
        <v>571</v>
      </c>
      <c r="O1" s="34" t="s">
        <v>572</v>
      </c>
      <c r="P1" s="34" t="s">
        <v>573</v>
      </c>
      <c r="Q1" s="34" t="s">
        <v>574</v>
      </c>
      <c r="R1" s="34" t="s">
        <v>575</v>
      </c>
      <c r="S1" s="34" t="s">
        <v>630</v>
      </c>
      <c r="T1" s="34" t="s">
        <v>576</v>
      </c>
      <c r="U1" s="34" t="s">
        <v>577</v>
      </c>
      <c r="V1" s="34" t="s">
        <v>578</v>
      </c>
      <c r="W1" s="34" t="s">
        <v>579</v>
      </c>
      <c r="X1" s="34" t="s">
        <v>580</v>
      </c>
      <c r="Y1" s="34" t="s">
        <v>581</v>
      </c>
      <c r="Z1" s="34" t="s">
        <v>582</v>
      </c>
      <c r="AA1" s="34" t="s">
        <v>583</v>
      </c>
      <c r="AB1" s="34" t="s">
        <v>584</v>
      </c>
      <c r="AC1" s="34" t="s">
        <v>585</v>
      </c>
      <c r="AD1" s="34" t="s">
        <v>586</v>
      </c>
      <c r="AE1" s="34" t="s">
        <v>587</v>
      </c>
      <c r="AF1" s="34" t="s">
        <v>588</v>
      </c>
      <c r="AG1" s="34" t="s">
        <v>589</v>
      </c>
      <c r="AH1" s="34" t="s">
        <v>590</v>
      </c>
      <c r="AI1" s="34" t="s">
        <v>591</v>
      </c>
      <c r="AJ1" s="34" t="s">
        <v>592</v>
      </c>
      <c r="AK1" s="34" t="s">
        <v>593</v>
      </c>
      <c r="AL1" s="34" t="s">
        <v>594</v>
      </c>
      <c r="AM1" s="34" t="s">
        <v>595</v>
      </c>
      <c r="AN1" s="34" t="s">
        <v>596</v>
      </c>
      <c r="AO1" s="37" t="s">
        <v>597</v>
      </c>
      <c r="AP1" s="34" t="s">
        <v>598</v>
      </c>
      <c r="AQ1" s="34" t="s">
        <v>599</v>
      </c>
      <c r="AR1" s="35" t="s">
        <v>600</v>
      </c>
      <c r="AS1" s="34" t="s">
        <v>601</v>
      </c>
      <c r="AT1" s="34" t="s">
        <v>602</v>
      </c>
      <c r="AU1" s="34" t="s">
        <v>603</v>
      </c>
      <c r="AV1" s="34" t="s">
        <v>604</v>
      </c>
      <c r="AW1" s="34" t="s">
        <v>605</v>
      </c>
      <c r="AX1" s="34" t="s">
        <v>606</v>
      </c>
      <c r="AY1" s="34" t="s">
        <v>607</v>
      </c>
      <c r="AZ1" s="34" t="s">
        <v>608</v>
      </c>
      <c r="BA1" s="34" t="s">
        <v>609</v>
      </c>
      <c r="BB1" s="34" t="s">
        <v>610</v>
      </c>
      <c r="BC1" s="34" t="s">
        <v>611</v>
      </c>
      <c r="BD1" s="34" t="s">
        <v>612</v>
      </c>
      <c r="BE1" s="34" t="s">
        <v>613</v>
      </c>
      <c r="BF1" s="34" t="s">
        <v>614</v>
      </c>
      <c r="BG1" s="34" t="s">
        <v>615</v>
      </c>
    </row>
    <row r="2" spans="1:59" x14ac:dyDescent="0.25">
      <c r="A2" s="38">
        <v>1001</v>
      </c>
      <c r="B2" s="8" t="s">
        <v>620</v>
      </c>
      <c r="C2" s="8" t="s">
        <v>504</v>
      </c>
      <c r="D2" s="8" t="s">
        <v>631</v>
      </c>
      <c r="E2" s="8" t="s">
        <v>632</v>
      </c>
      <c r="F2" s="7" t="s">
        <v>633</v>
      </c>
      <c r="G2" s="7">
        <v>14</v>
      </c>
      <c r="H2" s="7">
        <v>11</v>
      </c>
      <c r="I2" s="8">
        <v>2</v>
      </c>
      <c r="J2" s="8">
        <v>2</v>
      </c>
      <c r="K2" s="7">
        <v>20</v>
      </c>
      <c r="L2" s="7">
        <v>4</v>
      </c>
      <c r="M2" s="7">
        <v>2</v>
      </c>
      <c r="N2" s="7">
        <v>9</v>
      </c>
      <c r="O2" s="7">
        <v>5</v>
      </c>
      <c r="P2" s="7">
        <v>2</v>
      </c>
      <c r="Q2" s="7">
        <v>25</v>
      </c>
      <c r="R2" s="8">
        <v>24</v>
      </c>
      <c r="S2" s="7">
        <v>28</v>
      </c>
      <c r="T2" s="7"/>
      <c r="U2" s="7"/>
      <c r="V2" s="7"/>
      <c r="W2" s="7"/>
      <c r="X2" s="7"/>
      <c r="Y2" s="8">
        <v>0.95833333333333337</v>
      </c>
      <c r="Z2" s="8">
        <v>23</v>
      </c>
      <c r="AA2" s="8">
        <v>29</v>
      </c>
      <c r="AB2" s="8">
        <v>0.51111111111111107</v>
      </c>
      <c r="AC2" s="8">
        <f t="shared" ref="AC2:AC65" si="0">AA2/45</f>
        <v>0.64444444444444449</v>
      </c>
      <c r="AD2" s="8">
        <f>(Z2+AA2)/90</f>
        <v>0.57777777777777772</v>
      </c>
      <c r="AE2" s="8">
        <v>687.09090909090912</v>
      </c>
      <c r="AF2" s="8">
        <v>804.66666666666663</v>
      </c>
      <c r="AG2" s="8">
        <v>734.75675675675677</v>
      </c>
      <c r="AH2" s="8">
        <v>895.68181818181813</v>
      </c>
      <c r="AI2" s="8">
        <v>736.53571428571433</v>
      </c>
      <c r="AJ2" s="8">
        <v>806.56</v>
      </c>
      <c r="AK2" s="8">
        <v>776.02298850574709</v>
      </c>
      <c r="AL2" s="8">
        <f>AE2-AH2</f>
        <v>-208.59090909090901</v>
      </c>
      <c r="AM2" s="8">
        <f>AF2-AI2</f>
        <v>68.130952380952294</v>
      </c>
      <c r="AN2" s="8">
        <f>AG2-AJ2</f>
        <v>-71.803243243243173</v>
      </c>
      <c r="AS2">
        <v>0.98684210000000006</v>
      </c>
      <c r="AT2">
        <v>0.98684210000000006</v>
      </c>
      <c r="AU2">
        <v>0.98684210000000006</v>
      </c>
      <c r="AV2">
        <v>488.408450704225</v>
      </c>
      <c r="AW2">
        <v>465.29166666666703</v>
      </c>
      <c r="AX2">
        <v>476.769230769231</v>
      </c>
      <c r="AY2">
        <v>-23.116784037558698</v>
      </c>
      <c r="AZ2">
        <v>4.7633346096373999E-2</v>
      </c>
      <c r="BA2">
        <v>5</v>
      </c>
      <c r="BB2">
        <v>0.98333333333333328</v>
      </c>
      <c r="BC2" s="39">
        <v>456.2</v>
      </c>
      <c r="BD2" s="39">
        <v>490.79310344827587</v>
      </c>
      <c r="BE2">
        <v>1</v>
      </c>
      <c r="BF2">
        <v>0.98333333333333328</v>
      </c>
      <c r="BG2">
        <v>0.9916666666666667</v>
      </c>
    </row>
    <row r="3" spans="1:59" x14ac:dyDescent="0.25">
      <c r="A3" s="38">
        <v>1002</v>
      </c>
      <c r="B3" s="8" t="s">
        <v>502</v>
      </c>
      <c r="C3" s="8" t="s">
        <v>506</v>
      </c>
      <c r="D3" s="8" t="s">
        <v>634</v>
      </c>
      <c r="E3" s="8" t="s">
        <v>634</v>
      </c>
      <c r="F3" s="7" t="s">
        <v>635</v>
      </c>
      <c r="G3" s="7">
        <v>2</v>
      </c>
      <c r="H3" s="7">
        <v>0</v>
      </c>
      <c r="I3" s="8">
        <v>0</v>
      </c>
      <c r="J3" s="8">
        <v>0</v>
      </c>
      <c r="K3" s="7">
        <v>1</v>
      </c>
      <c r="L3" s="7">
        <v>1</v>
      </c>
      <c r="M3" s="7">
        <v>0</v>
      </c>
      <c r="N3" s="7">
        <v>0</v>
      </c>
      <c r="O3" s="7">
        <v>0</v>
      </c>
      <c r="P3" s="7">
        <v>0</v>
      </c>
      <c r="Q3" s="7">
        <v>9</v>
      </c>
      <c r="R3" s="8">
        <v>32</v>
      </c>
      <c r="S3" s="7">
        <v>40</v>
      </c>
      <c r="T3" s="7"/>
      <c r="U3" s="7"/>
      <c r="V3" s="7"/>
      <c r="W3" s="7"/>
      <c r="X3" s="7"/>
      <c r="Y3" s="8">
        <v>0.875</v>
      </c>
      <c r="Z3" s="8">
        <v>16</v>
      </c>
      <c r="AA3" s="8">
        <v>27</v>
      </c>
      <c r="AB3" s="8">
        <v>0.35555555555555557</v>
      </c>
      <c r="AC3" s="8">
        <f t="shared" si="0"/>
        <v>0.6</v>
      </c>
      <c r="AD3" s="8">
        <f t="shared" ref="AD3:AD66" si="1">(Z3+AA3)/90</f>
        <v>0.4777777777777778</v>
      </c>
      <c r="AE3" s="8">
        <v>621.17857142857144</v>
      </c>
      <c r="AF3" s="8">
        <v>770</v>
      </c>
      <c r="AG3" s="8">
        <v>677.4</v>
      </c>
      <c r="AH3" s="8">
        <v>867.4666666666667</v>
      </c>
      <c r="AI3" s="8">
        <v>658.62962962962968</v>
      </c>
      <c r="AJ3" s="8">
        <v>733.21428571428567</v>
      </c>
      <c r="AK3" s="8">
        <v>704.34482758620686</v>
      </c>
      <c r="AL3" s="8">
        <f t="shared" ref="AL3:AN66" si="2">AE3-AH3</f>
        <v>-246.28809523809525</v>
      </c>
      <c r="AM3" s="8">
        <f t="shared" si="2"/>
        <v>111.37037037037032</v>
      </c>
      <c r="AN3" s="8">
        <f t="shared" si="2"/>
        <v>-55.814285714285688</v>
      </c>
      <c r="AS3">
        <v>0.9473684</v>
      </c>
      <c r="AT3">
        <v>0.9736842</v>
      </c>
      <c r="AU3">
        <v>0.96052630000000006</v>
      </c>
      <c r="AV3">
        <v>518.27536231884096</v>
      </c>
      <c r="AW3">
        <v>502.19178082191797</v>
      </c>
      <c r="AX3">
        <v>510.00704225352098</v>
      </c>
      <c r="AY3">
        <v>-16.0835814969228</v>
      </c>
      <c r="AZ3">
        <v>7.6517215313738396E-2</v>
      </c>
      <c r="BA3">
        <v>6</v>
      </c>
      <c r="BB3">
        <v>0.94166666666666665</v>
      </c>
      <c r="BC3" s="39">
        <v>412.05172413793105</v>
      </c>
      <c r="BD3" s="39">
        <v>499.38181818181818</v>
      </c>
      <c r="BE3">
        <v>1</v>
      </c>
      <c r="BF3">
        <v>0.93333333333333335</v>
      </c>
      <c r="BG3">
        <v>0.96666666666666667</v>
      </c>
    </row>
    <row r="4" spans="1:59" x14ac:dyDescent="0.25">
      <c r="A4" s="38">
        <v>1004</v>
      </c>
      <c r="B4" s="8" t="s">
        <v>620</v>
      </c>
      <c r="C4" s="8" t="s">
        <v>507</v>
      </c>
      <c r="D4" s="8" t="s">
        <v>631</v>
      </c>
      <c r="E4" s="8" t="s">
        <v>631</v>
      </c>
      <c r="F4" s="7" t="s">
        <v>636</v>
      </c>
      <c r="G4" s="7">
        <v>7</v>
      </c>
      <c r="H4" s="7">
        <v>7</v>
      </c>
      <c r="I4" s="8">
        <v>0</v>
      </c>
      <c r="J4" s="8">
        <v>0</v>
      </c>
      <c r="K4" s="7">
        <v>3</v>
      </c>
      <c r="L4" s="7">
        <v>0</v>
      </c>
      <c r="M4" s="7">
        <v>0</v>
      </c>
      <c r="N4" s="7">
        <v>1</v>
      </c>
      <c r="O4" s="7">
        <v>2</v>
      </c>
      <c r="P4" s="7">
        <v>0</v>
      </c>
      <c r="Q4" s="7">
        <v>30</v>
      </c>
      <c r="R4" s="8">
        <v>24</v>
      </c>
      <c r="S4" s="7">
        <v>39</v>
      </c>
      <c r="T4" s="7"/>
      <c r="U4" s="7"/>
      <c r="V4" s="7"/>
      <c r="W4" s="7"/>
      <c r="X4" s="7"/>
      <c r="Y4" s="8">
        <v>1</v>
      </c>
      <c r="Z4" s="8">
        <v>26</v>
      </c>
      <c r="AA4" s="8">
        <v>25</v>
      </c>
      <c r="AB4" s="8">
        <v>0.57777777777777772</v>
      </c>
      <c r="AC4" s="8">
        <f t="shared" si="0"/>
        <v>0.55555555555555558</v>
      </c>
      <c r="AD4" s="8">
        <f t="shared" si="1"/>
        <v>0.56666666666666665</v>
      </c>
      <c r="AE4" s="8">
        <v>673.55555555555554</v>
      </c>
      <c r="AF4" s="8">
        <v>744.31578947368416</v>
      </c>
      <c r="AG4" s="8">
        <v>709.89189189189187</v>
      </c>
      <c r="AH4" s="8">
        <v>790.91666666666663</v>
      </c>
      <c r="AI4" s="8">
        <v>764.44</v>
      </c>
      <c r="AJ4" s="8">
        <v>777.40816326530614</v>
      </c>
      <c r="AK4" s="8">
        <v>748.3604651162791</v>
      </c>
      <c r="AL4" s="8">
        <f t="shared" si="2"/>
        <v>-117.36111111111109</v>
      </c>
      <c r="AM4" s="8">
        <f t="shared" si="2"/>
        <v>-20.124210526315892</v>
      </c>
      <c r="AN4" s="8">
        <f t="shared" si="2"/>
        <v>-67.51627137341427</v>
      </c>
      <c r="AS4">
        <v>1</v>
      </c>
      <c r="AT4">
        <v>0.9736842</v>
      </c>
      <c r="AU4">
        <v>0.98684210000000006</v>
      </c>
      <c r="AV4">
        <v>471.256756756757</v>
      </c>
      <c r="AW4">
        <v>472.83098591549299</v>
      </c>
      <c r="AX4">
        <v>472.02758620689701</v>
      </c>
      <c r="AY4">
        <v>1.5742291587361601</v>
      </c>
      <c r="AZ4">
        <v>6.9920097836996195E-2</v>
      </c>
      <c r="BA4">
        <v>4</v>
      </c>
      <c r="BB4">
        <v>0.97499999999999998</v>
      </c>
      <c r="BC4" s="39">
        <v>445.70689655172413</v>
      </c>
      <c r="BD4" s="39">
        <v>501.52542372881356</v>
      </c>
      <c r="BE4">
        <v>0.98333333333333328</v>
      </c>
      <c r="BF4">
        <v>1</v>
      </c>
      <c r="BG4">
        <v>0.9916666666666667</v>
      </c>
    </row>
    <row r="5" spans="1:59" x14ac:dyDescent="0.25">
      <c r="A5" s="38">
        <v>1005</v>
      </c>
      <c r="B5" s="8" t="s">
        <v>620</v>
      </c>
      <c r="C5" s="8" t="s">
        <v>504</v>
      </c>
      <c r="D5" s="8" t="s">
        <v>634</v>
      </c>
      <c r="E5" s="8" t="s">
        <v>634</v>
      </c>
      <c r="F5" s="7" t="s">
        <v>637</v>
      </c>
      <c r="G5" s="7">
        <v>1</v>
      </c>
      <c r="H5" s="7">
        <v>0</v>
      </c>
      <c r="I5" s="8">
        <v>0</v>
      </c>
      <c r="J5" s="8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22</v>
      </c>
      <c r="R5" s="8">
        <v>31</v>
      </c>
      <c r="S5" s="7">
        <v>40</v>
      </c>
      <c r="T5" s="7"/>
      <c r="U5" s="7"/>
      <c r="V5" s="7"/>
      <c r="W5" s="7"/>
      <c r="X5" s="7"/>
      <c r="Y5" s="8">
        <v>0.875</v>
      </c>
      <c r="Z5" s="8">
        <v>28</v>
      </c>
      <c r="AA5" s="8">
        <v>25</v>
      </c>
      <c r="AB5" s="8">
        <v>0.62222222222222223</v>
      </c>
      <c r="AC5" s="8">
        <f t="shared" si="0"/>
        <v>0.55555555555555558</v>
      </c>
      <c r="AD5" s="8">
        <f t="shared" si="1"/>
        <v>0.58888888888888891</v>
      </c>
      <c r="AE5" s="8">
        <v>512.11764705882354</v>
      </c>
      <c r="AF5" s="8">
        <v>501.5</v>
      </c>
      <c r="AG5" s="8">
        <v>506.37837837837839</v>
      </c>
      <c r="AH5" s="8">
        <v>468.44444444444446</v>
      </c>
      <c r="AI5" s="8">
        <v>471.08</v>
      </c>
      <c r="AJ5" s="8">
        <v>469.71153846153845</v>
      </c>
      <c r="AK5" s="8">
        <v>484.95505617977528</v>
      </c>
      <c r="AL5" s="8">
        <f t="shared" si="2"/>
        <v>43.673202614379079</v>
      </c>
      <c r="AM5" s="8">
        <f t="shared" si="2"/>
        <v>30.420000000000016</v>
      </c>
      <c r="AN5" s="8">
        <f t="shared" si="2"/>
        <v>36.666839916839933</v>
      </c>
      <c r="AS5">
        <v>0.98684210000000006</v>
      </c>
      <c r="AT5">
        <v>0.96052630000000006</v>
      </c>
      <c r="AU5">
        <v>0.9736842</v>
      </c>
      <c r="AV5">
        <v>470.38888888888903</v>
      </c>
      <c r="AW5">
        <v>483.41666666666703</v>
      </c>
      <c r="AX5">
        <v>476.902777777778</v>
      </c>
      <c r="AY5">
        <v>13.0277777777778</v>
      </c>
      <c r="AZ5">
        <v>5.2935576956351101E-2</v>
      </c>
      <c r="BA5">
        <v>5</v>
      </c>
      <c r="BB5">
        <v>0.875</v>
      </c>
      <c r="BC5" s="39">
        <v>349.96610169491527</v>
      </c>
      <c r="BD5" s="39">
        <v>420.76086956521738</v>
      </c>
      <c r="BE5">
        <v>0.98333333333333328</v>
      </c>
      <c r="BF5">
        <v>0.76666666666666672</v>
      </c>
      <c r="BG5">
        <v>0.875</v>
      </c>
    </row>
    <row r="6" spans="1:59" x14ac:dyDescent="0.25">
      <c r="A6" s="38">
        <v>1007</v>
      </c>
      <c r="B6" s="8" t="s">
        <v>620</v>
      </c>
      <c r="C6" s="8" t="s">
        <v>507</v>
      </c>
      <c r="D6" s="8" t="s">
        <v>631</v>
      </c>
      <c r="E6" s="8" t="s">
        <v>631</v>
      </c>
      <c r="F6" s="7" t="s">
        <v>638</v>
      </c>
      <c r="G6" s="7">
        <v>10</v>
      </c>
      <c r="H6" s="7">
        <v>8</v>
      </c>
      <c r="I6" s="8">
        <v>1</v>
      </c>
      <c r="J6" s="8">
        <v>0</v>
      </c>
      <c r="K6" s="7">
        <v>10</v>
      </c>
      <c r="L6" s="7">
        <v>0</v>
      </c>
      <c r="M6" s="7">
        <v>0</v>
      </c>
      <c r="N6" s="7">
        <v>4</v>
      </c>
      <c r="O6" s="7">
        <v>6</v>
      </c>
      <c r="P6" s="7">
        <v>0</v>
      </c>
      <c r="Q6" s="7">
        <v>22</v>
      </c>
      <c r="R6" s="8">
        <v>22</v>
      </c>
      <c r="S6" s="7">
        <v>27</v>
      </c>
      <c r="T6" s="7"/>
      <c r="U6" s="7"/>
      <c r="V6" s="7"/>
      <c r="W6" s="7"/>
      <c r="X6" s="7"/>
      <c r="Y6" s="8">
        <v>0.95833333333333337</v>
      </c>
      <c r="Z6" s="8">
        <v>23</v>
      </c>
      <c r="AA6" s="8">
        <v>27</v>
      </c>
      <c r="AB6" s="8">
        <v>0.51111111111111107</v>
      </c>
      <c r="AC6" s="8">
        <f t="shared" si="0"/>
        <v>0.6</v>
      </c>
      <c r="AD6" s="8">
        <f t="shared" si="1"/>
        <v>0.55555555555555558</v>
      </c>
      <c r="AE6" s="8">
        <v>812.31818181818187</v>
      </c>
      <c r="AF6" s="8">
        <v>889.23529411764707</v>
      </c>
      <c r="AG6" s="8">
        <v>845.84615384615381</v>
      </c>
      <c r="AH6" s="8">
        <v>733.52173913043475</v>
      </c>
      <c r="AI6" s="8">
        <v>932</v>
      </c>
      <c r="AJ6" s="8">
        <v>838.83673469387759</v>
      </c>
      <c r="AK6" s="8">
        <v>841.94318181818187</v>
      </c>
      <c r="AL6" s="8">
        <f t="shared" si="2"/>
        <v>78.796442687747117</v>
      </c>
      <c r="AM6" s="8">
        <f t="shared" si="2"/>
        <v>-42.764705882352928</v>
      </c>
      <c r="AN6" s="8">
        <f t="shared" si="2"/>
        <v>7.009419152276223</v>
      </c>
      <c r="AS6">
        <v>0.98684210000000006</v>
      </c>
      <c r="AT6">
        <v>0.9736842</v>
      </c>
      <c r="AU6">
        <v>0.9802632</v>
      </c>
      <c r="AV6">
        <v>538.66666666666697</v>
      </c>
      <c r="AW6">
        <v>522.86301369862997</v>
      </c>
      <c r="AX6">
        <v>530.71034482758603</v>
      </c>
      <c r="AY6">
        <v>-15.8036529680365</v>
      </c>
      <c r="AZ6">
        <v>7.8610803695180198E-2</v>
      </c>
      <c r="BA6">
        <v>4</v>
      </c>
      <c r="BB6">
        <v>0.8666666666666667</v>
      </c>
      <c r="BC6" s="39">
        <v>547.57142857142856</v>
      </c>
      <c r="BD6" s="39">
        <v>651.3125</v>
      </c>
      <c r="BE6">
        <v>0.93333333333333335</v>
      </c>
      <c r="BF6">
        <v>0.81666666666666665</v>
      </c>
      <c r="BG6">
        <v>0.875</v>
      </c>
    </row>
    <row r="7" spans="1:59" x14ac:dyDescent="0.25">
      <c r="A7" s="38">
        <v>1008</v>
      </c>
      <c r="B7" s="8" t="s">
        <v>620</v>
      </c>
      <c r="C7" s="8" t="s">
        <v>507</v>
      </c>
      <c r="D7" s="8" t="s">
        <v>639</v>
      </c>
      <c r="E7" s="8" t="s">
        <v>634</v>
      </c>
      <c r="F7" s="7" t="s">
        <v>637</v>
      </c>
      <c r="G7" s="7">
        <v>8</v>
      </c>
      <c r="H7" s="7">
        <v>6</v>
      </c>
      <c r="I7" s="8">
        <v>1</v>
      </c>
      <c r="J7" s="8">
        <v>0</v>
      </c>
      <c r="K7" s="7">
        <v>2</v>
      </c>
      <c r="L7" s="7">
        <v>0</v>
      </c>
      <c r="M7" s="7">
        <v>0</v>
      </c>
      <c r="N7" s="7">
        <v>2</v>
      </c>
      <c r="O7" s="7">
        <v>0</v>
      </c>
      <c r="P7" s="7">
        <v>0</v>
      </c>
      <c r="Q7" s="7">
        <v>5</v>
      </c>
      <c r="R7" s="8">
        <v>21</v>
      </c>
      <c r="S7" s="7">
        <v>38</v>
      </c>
      <c r="T7" s="7"/>
      <c r="U7" s="7"/>
      <c r="V7" s="7"/>
      <c r="W7" s="7"/>
      <c r="X7" s="7"/>
      <c r="Y7" s="8">
        <v>0.95833333333333337</v>
      </c>
      <c r="Z7" s="8">
        <v>22</v>
      </c>
      <c r="AA7" s="8">
        <v>25</v>
      </c>
      <c r="AB7" s="8">
        <v>0.48888888888888887</v>
      </c>
      <c r="AC7" s="8">
        <f t="shared" si="0"/>
        <v>0.55555555555555558</v>
      </c>
      <c r="AD7" s="8">
        <f t="shared" si="1"/>
        <v>0.52222222222222225</v>
      </c>
      <c r="AE7" s="8">
        <v>523.695652173913</v>
      </c>
      <c r="AF7" s="8">
        <v>595.95000000000005</v>
      </c>
      <c r="AG7" s="8">
        <v>557.30232558139539</v>
      </c>
      <c r="AH7" s="8">
        <v>607.40909090909088</v>
      </c>
      <c r="AI7" s="8">
        <v>559.58333333333337</v>
      </c>
      <c r="AJ7" s="8">
        <v>582.45652173913038</v>
      </c>
      <c r="AK7" s="8">
        <v>570.30337078651689</v>
      </c>
      <c r="AL7" s="8">
        <f t="shared" si="2"/>
        <v>-83.713438735177874</v>
      </c>
      <c r="AM7" s="8">
        <f t="shared" si="2"/>
        <v>36.366666666666674</v>
      </c>
      <c r="AN7" s="8">
        <f t="shared" si="2"/>
        <v>-25.154196157734987</v>
      </c>
      <c r="AS7">
        <v>0.9736842</v>
      </c>
      <c r="AT7">
        <v>0.98684210000000006</v>
      </c>
      <c r="AU7">
        <v>0.9802632</v>
      </c>
      <c r="AV7">
        <v>463.54794520547898</v>
      </c>
      <c r="AW7">
        <v>440.90410958904101</v>
      </c>
      <c r="AX7">
        <v>452.22602739726</v>
      </c>
      <c r="AY7">
        <v>-22.643835616438398</v>
      </c>
      <c r="AZ7">
        <v>4.8059662405371399E-2</v>
      </c>
      <c r="BA7">
        <v>3</v>
      </c>
      <c r="BB7">
        <v>0.97499999999999998</v>
      </c>
      <c r="BC7" s="39">
        <v>368.71186440677968</v>
      </c>
      <c r="BD7" s="39">
        <v>447.51724137931035</v>
      </c>
      <c r="BE7">
        <v>1</v>
      </c>
      <c r="BF7">
        <v>0.98333333333333328</v>
      </c>
      <c r="BG7">
        <v>0.9916666666666667</v>
      </c>
    </row>
    <row r="8" spans="1:59" x14ac:dyDescent="0.25">
      <c r="A8" s="38">
        <v>1009</v>
      </c>
      <c r="B8" s="8" t="s">
        <v>620</v>
      </c>
      <c r="C8" s="8" t="s">
        <v>504</v>
      </c>
      <c r="D8" s="8" t="s">
        <v>631</v>
      </c>
      <c r="E8" s="8" t="s">
        <v>634</v>
      </c>
      <c r="F8" s="7" t="s">
        <v>637</v>
      </c>
      <c r="G8" s="7">
        <v>5</v>
      </c>
      <c r="H8" s="7">
        <v>1</v>
      </c>
      <c r="I8" s="8">
        <v>0</v>
      </c>
      <c r="J8" s="8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8">
        <v>21</v>
      </c>
      <c r="S8" s="7">
        <v>26</v>
      </c>
      <c r="T8" s="7"/>
      <c r="U8" s="7"/>
      <c r="V8" s="7"/>
      <c r="W8" s="7"/>
      <c r="X8" s="7"/>
      <c r="Y8" s="8">
        <v>0.91666666666666663</v>
      </c>
      <c r="Z8" s="8">
        <v>24</v>
      </c>
      <c r="AA8" s="8">
        <v>24</v>
      </c>
      <c r="AB8" s="8">
        <v>0.53333333333333333</v>
      </c>
      <c r="AC8" s="8">
        <f t="shared" si="0"/>
        <v>0.53333333333333333</v>
      </c>
      <c r="AD8" s="8">
        <f t="shared" si="1"/>
        <v>0.53333333333333333</v>
      </c>
      <c r="AE8" s="8">
        <v>607.76190476190482</v>
      </c>
      <c r="AF8" s="8">
        <v>694.6</v>
      </c>
      <c r="AG8" s="8">
        <v>650.1219512195122</v>
      </c>
      <c r="AH8" s="8">
        <v>690.41666666666663</v>
      </c>
      <c r="AI8" s="8">
        <v>636.66666666666663</v>
      </c>
      <c r="AJ8" s="8">
        <v>663.54166666666663</v>
      </c>
      <c r="AK8" s="8">
        <v>657.35955056179773</v>
      </c>
      <c r="AL8" s="8">
        <f t="shared" si="2"/>
        <v>-82.654761904761813</v>
      </c>
      <c r="AM8" s="8">
        <f t="shared" si="2"/>
        <v>57.933333333333394</v>
      </c>
      <c r="AN8" s="8">
        <f t="shared" si="2"/>
        <v>-13.419715447154431</v>
      </c>
      <c r="AS8">
        <v>0.96052630000000006</v>
      </c>
      <c r="AT8">
        <v>0.98684210000000006</v>
      </c>
      <c r="AU8">
        <v>0.9736842</v>
      </c>
      <c r="AV8">
        <v>458.027777777778</v>
      </c>
      <c r="AW8">
        <v>459.60810810810801</v>
      </c>
      <c r="AX8">
        <v>458.828767123288</v>
      </c>
      <c r="AY8">
        <v>1.58033033033036</v>
      </c>
      <c r="AZ8">
        <v>4.2760247875393301E-2</v>
      </c>
      <c r="BA8">
        <v>3</v>
      </c>
      <c r="BB8">
        <v>0.92500000000000004</v>
      </c>
      <c r="BC8" s="39">
        <v>383.53333333333336</v>
      </c>
      <c r="BD8" s="39">
        <v>443.76470588235293</v>
      </c>
      <c r="BE8">
        <v>1</v>
      </c>
      <c r="BF8">
        <v>0.8666666666666667</v>
      </c>
      <c r="BG8">
        <v>0.93333333333333335</v>
      </c>
    </row>
    <row r="9" spans="1:59" x14ac:dyDescent="0.25">
      <c r="A9" s="38">
        <v>1011</v>
      </c>
      <c r="B9" s="8" t="s">
        <v>620</v>
      </c>
      <c r="C9" s="8" t="s">
        <v>506</v>
      </c>
      <c r="D9" s="8" t="s">
        <v>634</v>
      </c>
      <c r="E9" s="8" t="s">
        <v>634</v>
      </c>
      <c r="F9" s="7" t="s">
        <v>636</v>
      </c>
      <c r="G9" s="7">
        <v>2</v>
      </c>
      <c r="H9" s="7">
        <v>2</v>
      </c>
      <c r="I9" s="8">
        <v>0</v>
      </c>
      <c r="J9" s="8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8">
        <v>34</v>
      </c>
      <c r="S9" s="7">
        <v>40</v>
      </c>
      <c r="T9" s="7"/>
      <c r="U9" s="7"/>
      <c r="V9" s="7"/>
      <c r="W9" s="7"/>
      <c r="X9" s="7"/>
      <c r="Y9" s="8">
        <v>0.95833333333333337</v>
      </c>
      <c r="Z9" s="8">
        <v>23</v>
      </c>
      <c r="AA9" s="8">
        <v>22</v>
      </c>
      <c r="AB9" s="8">
        <v>0.51111111111111107</v>
      </c>
      <c r="AC9" s="8">
        <f t="shared" si="0"/>
        <v>0.48888888888888887</v>
      </c>
      <c r="AD9" s="8">
        <f t="shared" si="1"/>
        <v>0.5</v>
      </c>
      <c r="AE9" s="8">
        <v>590.42857142857144</v>
      </c>
      <c r="AF9" s="8">
        <v>663.21739130434787</v>
      </c>
      <c r="AG9" s="8">
        <v>628.47727272727275</v>
      </c>
      <c r="AH9" s="8">
        <v>683.86363636363637</v>
      </c>
      <c r="AI9" s="8">
        <v>646.66666666666663</v>
      </c>
      <c r="AJ9" s="8">
        <v>665.69767441860461</v>
      </c>
      <c r="AK9" s="8">
        <v>646.87356321839081</v>
      </c>
      <c r="AL9" s="8">
        <f t="shared" si="2"/>
        <v>-93.435064935064929</v>
      </c>
      <c r="AM9" s="8">
        <f t="shared" si="2"/>
        <v>16.550724637681242</v>
      </c>
      <c r="AN9" s="8">
        <f t="shared" si="2"/>
        <v>-37.220401691331858</v>
      </c>
      <c r="AS9">
        <v>0.98684210000000006</v>
      </c>
      <c r="AT9">
        <v>0.9736842</v>
      </c>
      <c r="AU9">
        <v>0.9802632</v>
      </c>
      <c r="AV9">
        <v>414.902777777778</v>
      </c>
      <c r="AW9">
        <v>405.60563380281701</v>
      </c>
      <c r="AX9">
        <v>410.286713286713</v>
      </c>
      <c r="AY9">
        <v>-9.2971439749608695</v>
      </c>
      <c r="AZ9">
        <v>5.4994334521475799E-2</v>
      </c>
      <c r="BA9">
        <v>5</v>
      </c>
      <c r="BB9">
        <v>0.97499999999999998</v>
      </c>
      <c r="BC9" s="39">
        <v>370.79310344827587</v>
      </c>
      <c r="BD9" s="39">
        <v>452.27118644067798</v>
      </c>
      <c r="BE9">
        <v>1</v>
      </c>
      <c r="BF9">
        <v>0.98333333333333328</v>
      </c>
      <c r="BG9">
        <v>0.9916666666666667</v>
      </c>
    </row>
    <row r="10" spans="1:59" x14ac:dyDescent="0.25">
      <c r="A10" s="38">
        <v>1012</v>
      </c>
      <c r="B10" s="8" t="s">
        <v>620</v>
      </c>
      <c r="C10" s="8" t="s">
        <v>504</v>
      </c>
      <c r="D10" s="8" t="s">
        <v>639</v>
      </c>
      <c r="E10" s="8" t="s">
        <v>639</v>
      </c>
      <c r="F10" s="7" t="s">
        <v>633</v>
      </c>
      <c r="G10" s="7">
        <v>3</v>
      </c>
      <c r="H10" s="7">
        <v>0</v>
      </c>
      <c r="I10" s="8">
        <v>0</v>
      </c>
      <c r="J10" s="8">
        <v>0</v>
      </c>
      <c r="K10" s="7">
        <v>1</v>
      </c>
      <c r="L10" s="7">
        <v>0</v>
      </c>
      <c r="M10" s="7">
        <v>1</v>
      </c>
      <c r="N10" s="7">
        <v>0</v>
      </c>
      <c r="O10" s="7">
        <v>0</v>
      </c>
      <c r="P10" s="7">
        <v>0</v>
      </c>
      <c r="Q10" s="7">
        <v>24</v>
      </c>
      <c r="R10" s="8">
        <v>29</v>
      </c>
      <c r="S10" s="7">
        <v>40</v>
      </c>
      <c r="T10" s="7"/>
      <c r="U10" s="7"/>
      <c r="V10" s="7"/>
      <c r="W10" s="7"/>
      <c r="X10" s="7"/>
      <c r="Y10" s="8">
        <v>0.79166666666666663</v>
      </c>
      <c r="Z10" s="8">
        <v>22</v>
      </c>
      <c r="AA10" s="8">
        <v>36</v>
      </c>
      <c r="AB10" s="8">
        <v>0.48888888888888887</v>
      </c>
      <c r="AC10" s="8">
        <f t="shared" si="0"/>
        <v>0.8</v>
      </c>
      <c r="AD10" s="8">
        <f t="shared" si="1"/>
        <v>0.64444444444444449</v>
      </c>
      <c r="AE10" s="8">
        <v>565.9545454545455</v>
      </c>
      <c r="AF10" s="8">
        <v>723.33333333333337</v>
      </c>
      <c r="AG10" s="8">
        <v>611.64516129032256</v>
      </c>
      <c r="AH10" s="8">
        <v>614.47619047619048</v>
      </c>
      <c r="AI10" s="8">
        <v>545.36363636363637</v>
      </c>
      <c r="AJ10" s="8">
        <v>572.24074074074076</v>
      </c>
      <c r="AK10" s="8">
        <v>586.61176470588236</v>
      </c>
      <c r="AL10" s="8">
        <f t="shared" si="2"/>
        <v>-48.521645021644986</v>
      </c>
      <c r="AM10" s="8">
        <f t="shared" si="2"/>
        <v>177.969696969697</v>
      </c>
      <c r="AN10" s="8">
        <f t="shared" si="2"/>
        <v>39.404420549581801</v>
      </c>
      <c r="AS10">
        <v>0.9473684</v>
      </c>
      <c r="AT10">
        <v>0.9210526</v>
      </c>
      <c r="AU10">
        <v>0.93421050000000005</v>
      </c>
      <c r="AV10">
        <v>478.02898550724598</v>
      </c>
      <c r="AW10">
        <v>497.54411764705901</v>
      </c>
      <c r="AX10">
        <v>487.71532846715297</v>
      </c>
      <c r="AY10">
        <v>19.515132139812501</v>
      </c>
      <c r="AZ10">
        <v>6.8767358534961506E-2</v>
      </c>
      <c r="BA10">
        <v>9</v>
      </c>
      <c r="BB10">
        <v>0.94166666666666665</v>
      </c>
      <c r="BC10" s="39">
        <v>452.18644067796612</v>
      </c>
      <c r="BD10" s="39">
        <v>552.94444444444446</v>
      </c>
      <c r="BE10">
        <v>1</v>
      </c>
      <c r="BF10">
        <v>0.91666666666666663</v>
      </c>
      <c r="BG10">
        <v>0.95833333333333337</v>
      </c>
    </row>
    <row r="11" spans="1:59" x14ac:dyDescent="0.25">
      <c r="A11" s="38">
        <v>1013</v>
      </c>
      <c r="B11" s="8" t="s">
        <v>620</v>
      </c>
      <c r="C11" s="8" t="s">
        <v>507</v>
      </c>
      <c r="D11" s="8" t="s">
        <v>634</v>
      </c>
      <c r="E11" s="8" t="s">
        <v>634</v>
      </c>
      <c r="F11" s="7" t="s">
        <v>636</v>
      </c>
      <c r="G11" s="7">
        <v>2</v>
      </c>
      <c r="H11" s="7">
        <v>2</v>
      </c>
      <c r="I11" s="8">
        <v>1</v>
      </c>
      <c r="J11" s="8">
        <v>0</v>
      </c>
      <c r="K11" s="7">
        <v>1</v>
      </c>
      <c r="L11" s="7">
        <v>0</v>
      </c>
      <c r="M11" s="7">
        <v>0</v>
      </c>
      <c r="N11" s="7">
        <v>0</v>
      </c>
      <c r="O11" s="7">
        <v>1</v>
      </c>
      <c r="P11" s="7">
        <v>0</v>
      </c>
      <c r="Q11" s="7">
        <v>20</v>
      </c>
      <c r="R11" s="8">
        <v>32</v>
      </c>
      <c r="S11" s="7">
        <v>36</v>
      </c>
      <c r="T11" s="7"/>
      <c r="U11" s="7"/>
      <c r="V11" s="7"/>
      <c r="W11" s="7"/>
      <c r="X11" s="7"/>
      <c r="Y11" s="8">
        <v>1</v>
      </c>
      <c r="Z11" s="8">
        <v>20</v>
      </c>
      <c r="AA11" s="8">
        <v>25</v>
      </c>
      <c r="AB11" s="8">
        <v>0.44444444444444442</v>
      </c>
      <c r="AC11" s="8">
        <f t="shared" si="0"/>
        <v>0.55555555555555558</v>
      </c>
      <c r="AD11" s="8">
        <f t="shared" si="1"/>
        <v>0.5</v>
      </c>
      <c r="AE11" s="8">
        <v>560.26086956521738</v>
      </c>
      <c r="AF11" s="8">
        <v>574.54999999999995</v>
      </c>
      <c r="AG11" s="8">
        <v>566.90697674418607</v>
      </c>
      <c r="AH11" s="8">
        <v>627.5</v>
      </c>
      <c r="AI11" s="8">
        <v>595.76</v>
      </c>
      <c r="AJ11" s="8">
        <v>609.86666666666667</v>
      </c>
      <c r="AK11" s="8">
        <v>588.875</v>
      </c>
      <c r="AL11" s="8">
        <f t="shared" si="2"/>
        <v>-67.239130434782624</v>
      </c>
      <c r="AM11" s="8">
        <f t="shared" si="2"/>
        <v>-21.210000000000036</v>
      </c>
      <c r="AN11" s="8">
        <f t="shared" si="2"/>
        <v>-42.959689922480607</v>
      </c>
      <c r="AS11">
        <v>0.93421050000000005</v>
      </c>
      <c r="AT11">
        <v>0.96052630000000006</v>
      </c>
      <c r="AU11">
        <v>0.9473684</v>
      </c>
      <c r="AV11">
        <v>425.42028985507199</v>
      </c>
      <c r="AW11">
        <v>424</v>
      </c>
      <c r="AX11">
        <v>424.69503546099298</v>
      </c>
      <c r="AY11">
        <v>-1.4202898550724401</v>
      </c>
      <c r="AZ11">
        <v>3.8930622044751097E-2</v>
      </c>
      <c r="BA11">
        <v>7</v>
      </c>
      <c r="BB11">
        <v>0.94166666666666665</v>
      </c>
      <c r="BC11" s="39">
        <v>377.35593220338984</v>
      </c>
      <c r="BD11" s="39">
        <v>441.35185185185185</v>
      </c>
      <c r="BE11">
        <v>1</v>
      </c>
      <c r="BF11">
        <v>0.91666666666666663</v>
      </c>
      <c r="BG11">
        <v>0.95833333333333337</v>
      </c>
    </row>
    <row r="12" spans="1:59" x14ac:dyDescent="0.25">
      <c r="A12" s="38">
        <v>1014</v>
      </c>
      <c r="B12" s="8" t="s">
        <v>620</v>
      </c>
      <c r="C12" s="8" t="s">
        <v>506</v>
      </c>
      <c r="D12" s="8" t="s">
        <v>634</v>
      </c>
      <c r="E12" s="8" t="s">
        <v>639</v>
      </c>
      <c r="F12" s="7" t="s">
        <v>637</v>
      </c>
      <c r="G12" s="7">
        <v>2</v>
      </c>
      <c r="H12" s="7">
        <v>1</v>
      </c>
      <c r="I12" s="8">
        <v>0</v>
      </c>
      <c r="J12" s="8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14</v>
      </c>
      <c r="R12" s="8">
        <v>33</v>
      </c>
      <c r="S12" s="7">
        <v>40</v>
      </c>
      <c r="T12" s="7"/>
      <c r="U12" s="7"/>
      <c r="V12" s="7"/>
      <c r="W12" s="7"/>
      <c r="X12" s="7"/>
      <c r="Y12" s="8">
        <v>0.91666666666666663</v>
      </c>
      <c r="Z12" s="8">
        <v>23</v>
      </c>
      <c r="AA12" s="8">
        <v>22</v>
      </c>
      <c r="AB12" s="8">
        <v>0.51111111111111107</v>
      </c>
      <c r="AC12" s="8">
        <f t="shared" si="0"/>
        <v>0.48888888888888887</v>
      </c>
      <c r="AD12" s="8">
        <f t="shared" si="1"/>
        <v>0.5</v>
      </c>
      <c r="AE12" s="8">
        <v>925.85</v>
      </c>
      <c r="AF12" s="8">
        <v>956.9</v>
      </c>
      <c r="AG12" s="8">
        <v>941.375</v>
      </c>
      <c r="AH12" s="8">
        <v>881.47368421052636</v>
      </c>
      <c r="AI12" s="8">
        <v>742.59090909090912</v>
      </c>
      <c r="AJ12" s="8">
        <v>806.95121951219517</v>
      </c>
      <c r="AK12" s="8">
        <v>873.33333333333337</v>
      </c>
      <c r="AL12" s="8">
        <f t="shared" si="2"/>
        <v>44.376315789473665</v>
      </c>
      <c r="AM12" s="8">
        <f t="shared" si="2"/>
        <v>214.30909090909086</v>
      </c>
      <c r="AN12" s="8">
        <f t="shared" si="2"/>
        <v>134.42378048780483</v>
      </c>
      <c r="AS12">
        <v>0.98684210000000006</v>
      </c>
      <c r="AT12">
        <v>1</v>
      </c>
      <c r="AU12">
        <v>0.99342109999999995</v>
      </c>
      <c r="AV12">
        <v>513</v>
      </c>
      <c r="AW12">
        <v>504.60810810810801</v>
      </c>
      <c r="AX12">
        <v>508.74657534246597</v>
      </c>
      <c r="AY12">
        <v>-8.3918918918918699</v>
      </c>
      <c r="AZ12">
        <v>5.78855743458601E-2</v>
      </c>
      <c r="BA12">
        <v>3</v>
      </c>
      <c r="BB12">
        <v>0.5</v>
      </c>
      <c r="BC12" s="39">
        <v>398.18181818181819</v>
      </c>
      <c r="BD12" s="39">
        <v>641.79999999999995</v>
      </c>
      <c r="BE12">
        <v>0.95</v>
      </c>
      <c r="BF12">
        <v>8.3333333333333329E-2</v>
      </c>
      <c r="BG12">
        <v>0.51666666666666672</v>
      </c>
    </row>
    <row r="13" spans="1:59" x14ac:dyDescent="0.25">
      <c r="A13" s="38">
        <v>1015</v>
      </c>
      <c r="B13" s="8" t="s">
        <v>620</v>
      </c>
      <c r="C13" s="8" t="s">
        <v>504</v>
      </c>
      <c r="D13" s="8" t="s">
        <v>634</v>
      </c>
      <c r="E13" s="8" t="s">
        <v>634</v>
      </c>
      <c r="F13" s="7" t="s">
        <v>637</v>
      </c>
      <c r="G13" s="7">
        <v>1</v>
      </c>
      <c r="H13" s="7">
        <v>0</v>
      </c>
      <c r="I13" s="8">
        <v>0</v>
      </c>
      <c r="J13" s="8">
        <v>1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12</v>
      </c>
      <c r="R13" s="8">
        <v>34</v>
      </c>
      <c r="S13" s="7">
        <v>40</v>
      </c>
      <c r="T13" s="7"/>
      <c r="U13" s="7"/>
      <c r="V13" s="7"/>
      <c r="W13" s="7"/>
      <c r="X13" s="7"/>
      <c r="Y13" s="8">
        <v>0.95833333333333337</v>
      </c>
      <c r="Z13" s="8">
        <v>23</v>
      </c>
      <c r="AA13" s="8">
        <v>21</v>
      </c>
      <c r="AB13" s="8">
        <v>0.51111111111111107</v>
      </c>
      <c r="AC13" s="8">
        <f t="shared" si="0"/>
        <v>0.46666666666666667</v>
      </c>
      <c r="AD13" s="8">
        <f t="shared" si="1"/>
        <v>0.48888888888888887</v>
      </c>
      <c r="AE13" s="8">
        <v>614.63636363636363</v>
      </c>
      <c r="AF13" s="8">
        <v>625.27272727272725</v>
      </c>
      <c r="AG13" s="8">
        <v>619.9545454545455</v>
      </c>
      <c r="AH13" s="8">
        <v>694.86363636363637</v>
      </c>
      <c r="AI13" s="8">
        <v>591.33333333333337</v>
      </c>
      <c r="AJ13" s="8">
        <v>644.30232558139539</v>
      </c>
      <c r="AK13" s="8">
        <v>631.9885057471264</v>
      </c>
      <c r="AL13" s="8">
        <f t="shared" si="2"/>
        <v>-80.227272727272748</v>
      </c>
      <c r="AM13" s="8">
        <f t="shared" si="2"/>
        <v>33.939393939393881</v>
      </c>
      <c r="AN13" s="8">
        <f t="shared" si="2"/>
        <v>-24.347780126849898</v>
      </c>
      <c r="AS13">
        <v>0.9473684</v>
      </c>
      <c r="AT13">
        <v>0.9736842</v>
      </c>
      <c r="AU13">
        <v>0.96052630000000006</v>
      </c>
      <c r="AV13">
        <v>474.57142857142901</v>
      </c>
      <c r="AW13">
        <v>469.847222222222</v>
      </c>
      <c r="AX13">
        <v>472.17605633802799</v>
      </c>
      <c r="AY13">
        <v>-4.7242063492063302</v>
      </c>
      <c r="AZ13">
        <v>4.8120528076198203E-2</v>
      </c>
      <c r="BA13">
        <v>6</v>
      </c>
      <c r="BB13">
        <v>0.90833333333333333</v>
      </c>
      <c r="BC13" s="39">
        <v>365.10169491525426</v>
      </c>
      <c r="BD13" s="39">
        <v>472.82</v>
      </c>
      <c r="BE13">
        <v>1</v>
      </c>
      <c r="BF13">
        <v>0.83333333333333337</v>
      </c>
      <c r="BG13">
        <v>0.91666666666666663</v>
      </c>
    </row>
    <row r="14" spans="1:59" x14ac:dyDescent="0.25">
      <c r="A14" s="38">
        <v>1016</v>
      </c>
      <c r="B14" s="8" t="s">
        <v>620</v>
      </c>
      <c r="C14" s="8" t="s">
        <v>506</v>
      </c>
      <c r="D14" s="8" t="s">
        <v>634</v>
      </c>
      <c r="E14" s="8" t="s">
        <v>634</v>
      </c>
      <c r="F14" s="7" t="s">
        <v>635</v>
      </c>
      <c r="G14" s="7">
        <v>0</v>
      </c>
      <c r="H14" s="7">
        <v>0</v>
      </c>
      <c r="I14" s="8">
        <v>0</v>
      </c>
      <c r="J14" s="8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8">
        <v>30</v>
      </c>
      <c r="S14" s="7">
        <v>39</v>
      </c>
      <c r="T14" s="7"/>
      <c r="U14" s="7"/>
      <c r="V14" s="7"/>
      <c r="W14" s="7"/>
      <c r="X14" s="7"/>
      <c r="Y14" s="8">
        <v>1</v>
      </c>
      <c r="Z14" s="8">
        <v>20</v>
      </c>
      <c r="AA14" s="8">
        <v>23</v>
      </c>
      <c r="AB14" s="8">
        <v>0.44444444444444442</v>
      </c>
      <c r="AC14" s="8">
        <f t="shared" si="0"/>
        <v>0.51111111111111107</v>
      </c>
      <c r="AD14" s="8">
        <f t="shared" si="1"/>
        <v>0.4777777777777778</v>
      </c>
      <c r="AE14" s="8">
        <v>513.32000000000005</v>
      </c>
      <c r="AF14" s="8">
        <v>547.77272727272725</v>
      </c>
      <c r="AG14" s="8">
        <v>529.44680851063833</v>
      </c>
      <c r="AH14" s="8">
        <v>622.52631578947364</v>
      </c>
      <c r="AI14" s="8">
        <v>542.95652173913038</v>
      </c>
      <c r="AJ14" s="8">
        <v>578.95238095238096</v>
      </c>
      <c r="AK14" s="8">
        <v>552.8089887640449</v>
      </c>
      <c r="AL14" s="8">
        <f t="shared" si="2"/>
        <v>-109.20631578947359</v>
      </c>
      <c r="AM14" s="8">
        <f t="shared" si="2"/>
        <v>4.8162055335968716</v>
      </c>
      <c r="AN14" s="8">
        <f t="shared" si="2"/>
        <v>-49.505572441742629</v>
      </c>
      <c r="AS14">
        <v>0.98684210000000006</v>
      </c>
      <c r="AT14">
        <v>0.9210526</v>
      </c>
      <c r="AU14">
        <v>0.9539474</v>
      </c>
      <c r="AV14">
        <v>450.63013698630101</v>
      </c>
      <c r="AW14">
        <v>466.04347826087002</v>
      </c>
      <c r="AX14">
        <v>458.11971830985902</v>
      </c>
      <c r="AY14">
        <v>15.4133412745682</v>
      </c>
      <c r="AZ14">
        <v>3.9455757996155701E-2</v>
      </c>
      <c r="BA14">
        <v>6</v>
      </c>
      <c r="BB14">
        <v>0.93333333333333335</v>
      </c>
      <c r="BC14" s="39">
        <v>343.59322033898303</v>
      </c>
      <c r="BD14" s="39">
        <v>395.18867924528303</v>
      </c>
      <c r="BE14">
        <v>1</v>
      </c>
      <c r="BF14">
        <v>0.9</v>
      </c>
      <c r="BG14">
        <v>0.95</v>
      </c>
    </row>
    <row r="15" spans="1:59" x14ac:dyDescent="0.25">
      <c r="A15" s="38">
        <v>1017</v>
      </c>
      <c r="B15" s="8" t="s">
        <v>620</v>
      </c>
      <c r="C15" s="8" t="s">
        <v>504</v>
      </c>
      <c r="D15" s="8" t="s">
        <v>639</v>
      </c>
      <c r="E15" s="8" t="s">
        <v>634</v>
      </c>
      <c r="F15" s="7" t="s">
        <v>637</v>
      </c>
      <c r="G15" s="7">
        <v>3</v>
      </c>
      <c r="H15" s="7">
        <v>0</v>
      </c>
      <c r="I15" s="8"/>
      <c r="J15" s="8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8">
        <v>31</v>
      </c>
      <c r="S15" s="7">
        <v>40</v>
      </c>
      <c r="T15" s="7"/>
      <c r="U15" s="7"/>
      <c r="V15" s="7"/>
      <c r="W15" s="7"/>
      <c r="X15" s="7"/>
      <c r="Y15" s="8">
        <v>0.75</v>
      </c>
      <c r="Z15" s="8">
        <v>4</v>
      </c>
      <c r="AA15" s="8">
        <v>20</v>
      </c>
      <c r="AB15" s="8">
        <v>8.8888888888888892E-2</v>
      </c>
      <c r="AC15" s="8">
        <f t="shared" si="0"/>
        <v>0.44444444444444442</v>
      </c>
      <c r="AD15" s="8">
        <f t="shared" si="1"/>
        <v>0.26666666666666666</v>
      </c>
      <c r="AE15" s="8">
        <v>534.26829268292681</v>
      </c>
      <c r="AF15" s="8">
        <v>547.375</v>
      </c>
      <c r="AG15" s="8">
        <v>539.10769230769233</v>
      </c>
      <c r="AH15" s="8">
        <v>839.5</v>
      </c>
      <c r="AI15" s="8">
        <v>681.3</v>
      </c>
      <c r="AJ15" s="8">
        <v>707.66666666666663</v>
      </c>
      <c r="AK15" s="8">
        <v>584.56179775280896</v>
      </c>
      <c r="AL15" s="8">
        <f t="shared" si="2"/>
        <v>-305.23170731707319</v>
      </c>
      <c r="AM15" s="8">
        <f t="shared" si="2"/>
        <v>-133.92499999999995</v>
      </c>
      <c r="AN15" s="8">
        <f t="shared" si="2"/>
        <v>-168.5589743589743</v>
      </c>
      <c r="AS15">
        <v>0.98684210000000006</v>
      </c>
      <c r="AT15">
        <v>0.98684210000000006</v>
      </c>
      <c r="AU15">
        <v>0.98684210000000006</v>
      </c>
      <c r="AV15">
        <v>444.98648648648702</v>
      </c>
      <c r="AW15">
        <v>454.18918918918899</v>
      </c>
      <c r="AX15">
        <v>449.58783783783798</v>
      </c>
      <c r="AY15">
        <v>9.2027027027026502</v>
      </c>
      <c r="AZ15">
        <v>5.27427732305219E-2</v>
      </c>
      <c r="BA15">
        <v>2</v>
      </c>
      <c r="BB15">
        <v>0.95833333333333337</v>
      </c>
      <c r="BC15" s="39">
        <v>338.27118644067798</v>
      </c>
      <c r="BD15" s="39">
        <v>388.19642857142856</v>
      </c>
      <c r="BE15">
        <v>1</v>
      </c>
      <c r="BF15">
        <v>0.93333333333333335</v>
      </c>
      <c r="BG15">
        <v>0.96666666666666667</v>
      </c>
    </row>
    <row r="16" spans="1:59" x14ac:dyDescent="0.25">
      <c r="A16" s="38">
        <v>1018</v>
      </c>
      <c r="B16" s="8" t="s">
        <v>620</v>
      </c>
      <c r="C16" s="8" t="s">
        <v>504</v>
      </c>
      <c r="D16" s="8" t="s">
        <v>634</v>
      </c>
      <c r="E16" s="8" t="s">
        <v>634</v>
      </c>
      <c r="F16" s="7" t="s">
        <v>637</v>
      </c>
      <c r="G16" s="7">
        <v>2</v>
      </c>
      <c r="H16" s="7">
        <v>1</v>
      </c>
      <c r="I16" s="8">
        <v>0</v>
      </c>
      <c r="J16" s="8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8">
        <v>32</v>
      </c>
      <c r="S16" s="7">
        <v>40</v>
      </c>
      <c r="T16" s="7"/>
      <c r="U16" s="7"/>
      <c r="V16" s="7"/>
      <c r="W16" s="7"/>
      <c r="X16" s="7"/>
      <c r="Y16" s="8">
        <v>0.95833333333333337</v>
      </c>
      <c r="Z16" s="8">
        <v>28</v>
      </c>
      <c r="AA16" s="8">
        <v>22</v>
      </c>
      <c r="AB16" s="8">
        <v>0.62222222222222223</v>
      </c>
      <c r="AC16" s="8">
        <f t="shared" si="0"/>
        <v>0.48888888888888887</v>
      </c>
      <c r="AD16" s="8">
        <f t="shared" si="1"/>
        <v>0.55555555555555558</v>
      </c>
      <c r="AE16" s="8">
        <v>517.05882352941171</v>
      </c>
      <c r="AF16" s="8">
        <v>490.47826086956519</v>
      </c>
      <c r="AG16" s="8">
        <v>501.77499999999998</v>
      </c>
      <c r="AH16" s="8">
        <v>502.55555555555554</v>
      </c>
      <c r="AI16" s="8">
        <v>505.95454545454544</v>
      </c>
      <c r="AJ16" s="8">
        <v>504.08163265306121</v>
      </c>
      <c r="AK16" s="8">
        <v>503.04494382022472</v>
      </c>
      <c r="AL16" s="8">
        <f t="shared" si="2"/>
        <v>14.503267973856168</v>
      </c>
      <c r="AM16" s="8">
        <f t="shared" si="2"/>
        <v>-15.476284584980249</v>
      </c>
      <c r="AN16" s="8">
        <f t="shared" si="2"/>
        <v>-2.3066326530612287</v>
      </c>
      <c r="AS16">
        <v>0.9473684</v>
      </c>
      <c r="AT16">
        <v>0.9473684</v>
      </c>
      <c r="AU16">
        <v>0.9473684</v>
      </c>
      <c r="AV16">
        <v>453.16901408450701</v>
      </c>
      <c r="AW16">
        <v>452.24285714285702</v>
      </c>
      <c r="AX16">
        <v>452.70921985815602</v>
      </c>
      <c r="AY16">
        <v>-0.92615694164993601</v>
      </c>
      <c r="AZ16">
        <v>6.8127395894050202E-2</v>
      </c>
      <c r="BA16">
        <v>7</v>
      </c>
      <c r="BB16">
        <v>0.95</v>
      </c>
      <c r="BC16" s="39">
        <v>370.28813559322032</v>
      </c>
      <c r="BD16" s="39">
        <v>422.61818181818182</v>
      </c>
      <c r="BE16">
        <v>1</v>
      </c>
      <c r="BF16">
        <v>0.91666666666666663</v>
      </c>
      <c r="BG16">
        <v>0.95833333333333337</v>
      </c>
    </row>
    <row r="17" spans="1:59" x14ac:dyDescent="0.25">
      <c r="A17" s="38">
        <v>1019</v>
      </c>
      <c r="B17" s="8" t="s">
        <v>620</v>
      </c>
      <c r="C17" s="8" t="s">
        <v>504</v>
      </c>
      <c r="D17" s="8" t="s">
        <v>634</v>
      </c>
      <c r="E17" s="8" t="s">
        <v>634</v>
      </c>
      <c r="F17" s="7" t="s">
        <v>636</v>
      </c>
      <c r="G17" s="7">
        <v>9</v>
      </c>
      <c r="H17" s="7">
        <v>6</v>
      </c>
      <c r="I17" s="8">
        <v>1</v>
      </c>
      <c r="J17" s="8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26</v>
      </c>
      <c r="R17" s="8">
        <v>24</v>
      </c>
      <c r="S17" s="7">
        <v>34</v>
      </c>
      <c r="T17" s="7"/>
      <c r="U17" s="7"/>
      <c r="V17" s="7"/>
      <c r="W17" s="7"/>
      <c r="X17" s="7"/>
      <c r="Y17" s="8">
        <v>0.95833333333333337</v>
      </c>
      <c r="Z17" s="8">
        <v>20</v>
      </c>
      <c r="AA17" s="8">
        <v>26</v>
      </c>
      <c r="AB17" s="8">
        <v>0.44444444444444442</v>
      </c>
      <c r="AC17" s="8">
        <f t="shared" si="0"/>
        <v>0.57777777777777772</v>
      </c>
      <c r="AD17" s="8">
        <f t="shared" si="1"/>
        <v>0.51111111111111107</v>
      </c>
      <c r="AE17" s="8">
        <v>604.04166666666663</v>
      </c>
      <c r="AF17" s="8">
        <v>743.68421052631584</v>
      </c>
      <c r="AG17" s="8">
        <v>665.74418604651157</v>
      </c>
      <c r="AH17" s="8">
        <v>604.94444444444446</v>
      </c>
      <c r="AI17" s="8">
        <v>557.15384615384619</v>
      </c>
      <c r="AJ17" s="8">
        <v>576.7045454545455</v>
      </c>
      <c r="AK17" s="8">
        <v>620.71264367816093</v>
      </c>
      <c r="AL17" s="8">
        <f t="shared" si="2"/>
        <v>-0.90277777777782831</v>
      </c>
      <c r="AM17" s="8">
        <f t="shared" si="2"/>
        <v>186.53036437246965</v>
      </c>
      <c r="AN17" s="8">
        <f t="shared" si="2"/>
        <v>89.039640591966076</v>
      </c>
      <c r="AS17">
        <v>0.96052630000000006</v>
      </c>
      <c r="AT17">
        <v>0.9210526</v>
      </c>
      <c r="AU17">
        <v>0.94078949999999995</v>
      </c>
      <c r="AV17">
        <v>448.92957746478902</v>
      </c>
      <c r="AW17">
        <v>455.567164179104</v>
      </c>
      <c r="AX17">
        <v>452.15217391304401</v>
      </c>
      <c r="AY17">
        <v>6.6375867143157201</v>
      </c>
      <c r="AZ17">
        <v>5.0394930870343899E-2</v>
      </c>
      <c r="BA17">
        <v>9</v>
      </c>
      <c r="BB17">
        <v>0.95</v>
      </c>
      <c r="BC17" s="39">
        <v>438.16949152542372</v>
      </c>
      <c r="BD17" s="39">
        <v>494.67272727272729</v>
      </c>
      <c r="BE17">
        <v>1</v>
      </c>
      <c r="BF17">
        <v>0.91666666666666663</v>
      </c>
      <c r="BG17">
        <v>0.95833333333333337</v>
      </c>
    </row>
    <row r="18" spans="1:59" x14ac:dyDescent="0.25">
      <c r="A18" s="38">
        <v>1020</v>
      </c>
      <c r="B18" s="8" t="s">
        <v>620</v>
      </c>
      <c r="C18" s="8" t="s">
        <v>504</v>
      </c>
      <c r="D18" s="8" t="s">
        <v>634</v>
      </c>
      <c r="E18" s="8" t="s">
        <v>634</v>
      </c>
      <c r="F18" s="7" t="s">
        <v>636</v>
      </c>
      <c r="G18" s="7">
        <v>7</v>
      </c>
      <c r="H18" s="7">
        <v>0</v>
      </c>
      <c r="I18" s="8"/>
      <c r="J18" s="8">
        <v>4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27</v>
      </c>
      <c r="R18" s="8">
        <v>28</v>
      </c>
      <c r="S18" s="7">
        <v>37</v>
      </c>
      <c r="T18" s="7"/>
      <c r="U18" s="7"/>
      <c r="V18" s="7"/>
      <c r="W18" s="7"/>
      <c r="X18" s="7"/>
      <c r="Y18" s="8">
        <v>1</v>
      </c>
      <c r="Z18" s="8">
        <v>21</v>
      </c>
      <c r="AA18" s="8">
        <v>28</v>
      </c>
      <c r="AB18" s="8">
        <v>0.46666666666666667</v>
      </c>
      <c r="AC18" s="8">
        <f t="shared" si="0"/>
        <v>0.62222222222222223</v>
      </c>
      <c r="AD18" s="8">
        <f t="shared" si="1"/>
        <v>0.5444444444444444</v>
      </c>
      <c r="AE18" s="8">
        <v>555.04347826086962</v>
      </c>
      <c r="AF18" s="8">
        <v>644.0625</v>
      </c>
      <c r="AG18" s="8">
        <v>591.56410256410254</v>
      </c>
      <c r="AH18" s="8">
        <v>639.9</v>
      </c>
      <c r="AI18" s="8">
        <v>601.5</v>
      </c>
      <c r="AJ18" s="8">
        <v>617.5</v>
      </c>
      <c r="AK18" s="8">
        <v>605.87356321839081</v>
      </c>
      <c r="AL18" s="8">
        <f t="shared" si="2"/>
        <v>-84.856521739130358</v>
      </c>
      <c r="AM18" s="8">
        <f t="shared" si="2"/>
        <v>42.5625</v>
      </c>
      <c r="AN18" s="8">
        <f t="shared" si="2"/>
        <v>-25.935897435897459</v>
      </c>
      <c r="AS18">
        <v>0.9473684</v>
      </c>
      <c r="AT18">
        <v>0.96052630000000006</v>
      </c>
      <c r="AU18">
        <v>0.9539474</v>
      </c>
      <c r="AV18">
        <v>458.88571428571402</v>
      </c>
      <c r="AW18">
        <v>492.27397260274</v>
      </c>
      <c r="AX18">
        <v>475.93006993006998</v>
      </c>
      <c r="AY18">
        <v>33.388258317025397</v>
      </c>
      <c r="AZ18">
        <v>7.7493088775418204E-2</v>
      </c>
      <c r="BA18">
        <v>5</v>
      </c>
      <c r="BB18">
        <v>0.96666666666666667</v>
      </c>
      <c r="BC18" s="39">
        <v>411.50847457627117</v>
      </c>
      <c r="BD18" s="39">
        <v>457.75438596491227</v>
      </c>
      <c r="BE18">
        <v>1</v>
      </c>
      <c r="BF18">
        <v>0.95</v>
      </c>
      <c r="BG18">
        <v>0.97499999999999998</v>
      </c>
    </row>
    <row r="19" spans="1:59" x14ac:dyDescent="0.25">
      <c r="A19" s="38">
        <v>1021</v>
      </c>
      <c r="B19" s="8" t="s">
        <v>620</v>
      </c>
      <c r="C19" s="8" t="s">
        <v>504</v>
      </c>
      <c r="D19" s="8" t="s">
        <v>634</v>
      </c>
      <c r="E19" s="8" t="s">
        <v>634</v>
      </c>
      <c r="F19" s="7" t="s">
        <v>637</v>
      </c>
      <c r="G19" s="7">
        <v>3</v>
      </c>
      <c r="H19" s="7">
        <v>1</v>
      </c>
      <c r="I19" s="8">
        <v>0</v>
      </c>
      <c r="J19" s="8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5</v>
      </c>
      <c r="R19" s="8">
        <v>30</v>
      </c>
      <c r="S19" s="7">
        <v>40</v>
      </c>
      <c r="T19" s="7"/>
      <c r="U19" s="7"/>
      <c r="V19" s="7"/>
      <c r="W19" s="7"/>
      <c r="X19" s="7"/>
      <c r="Y19" s="8">
        <v>1</v>
      </c>
      <c r="Z19" s="8">
        <v>27</v>
      </c>
      <c r="AA19" s="8">
        <v>27</v>
      </c>
      <c r="AB19" s="8">
        <v>0.6</v>
      </c>
      <c r="AC19" s="8">
        <f t="shared" si="0"/>
        <v>0.6</v>
      </c>
      <c r="AD19" s="8">
        <f t="shared" si="1"/>
        <v>0.6</v>
      </c>
      <c r="AE19" s="8">
        <v>488.77777777777777</v>
      </c>
      <c r="AF19" s="8">
        <v>543.41176470588232</v>
      </c>
      <c r="AG19" s="8">
        <v>515.31428571428569</v>
      </c>
      <c r="AH19" s="8">
        <v>519.26923076923072</v>
      </c>
      <c r="AI19" s="8">
        <v>518.7037037037037</v>
      </c>
      <c r="AJ19" s="8">
        <v>518.98113207547169</v>
      </c>
      <c r="AK19" s="8">
        <v>517.52272727272725</v>
      </c>
      <c r="AL19" s="8">
        <f t="shared" si="2"/>
        <v>-30.491452991452945</v>
      </c>
      <c r="AM19" s="8">
        <f t="shared" si="2"/>
        <v>24.708061002178624</v>
      </c>
      <c r="AN19" s="8">
        <f t="shared" si="2"/>
        <v>-3.6668463611860034</v>
      </c>
      <c r="AS19">
        <v>0.93421050000000005</v>
      </c>
      <c r="AT19">
        <v>0.9473684</v>
      </c>
      <c r="AU19">
        <v>0.94078949999999995</v>
      </c>
      <c r="AV19">
        <v>395.92753623188401</v>
      </c>
      <c r="AW19">
        <v>403.63380281690098</v>
      </c>
      <c r="AX19">
        <v>399.835714285714</v>
      </c>
      <c r="AY19">
        <v>7.7062665850173699</v>
      </c>
      <c r="AZ19">
        <v>2.5849866065055401E-2</v>
      </c>
      <c r="BA19">
        <v>7</v>
      </c>
      <c r="BB19">
        <v>0.8833333333333333</v>
      </c>
      <c r="BC19" s="39">
        <v>358.77966101694915</v>
      </c>
      <c r="BD19" s="39">
        <v>401.21276595744683</v>
      </c>
      <c r="BE19">
        <v>0.98333333333333328</v>
      </c>
      <c r="BF19">
        <v>0.78333333333333333</v>
      </c>
      <c r="BG19">
        <v>0.8833333333333333</v>
      </c>
    </row>
    <row r="20" spans="1:59" x14ac:dyDescent="0.25">
      <c r="A20" s="38">
        <v>1024</v>
      </c>
      <c r="B20" s="8" t="s">
        <v>620</v>
      </c>
      <c r="C20" s="8" t="s">
        <v>504</v>
      </c>
      <c r="D20" s="8" t="s">
        <v>634</v>
      </c>
      <c r="E20" s="8" t="s">
        <v>634</v>
      </c>
      <c r="F20" s="7" t="s">
        <v>633</v>
      </c>
      <c r="G20" s="7">
        <v>8</v>
      </c>
      <c r="H20" s="7">
        <v>6</v>
      </c>
      <c r="I20" s="8">
        <v>1</v>
      </c>
      <c r="J20" s="8">
        <v>0</v>
      </c>
      <c r="K20" s="7">
        <v>17</v>
      </c>
      <c r="L20" s="7">
        <v>4</v>
      </c>
      <c r="M20" s="7">
        <v>3</v>
      </c>
      <c r="N20" s="7">
        <v>8</v>
      </c>
      <c r="O20" s="7">
        <v>2</v>
      </c>
      <c r="P20" s="7">
        <v>2</v>
      </c>
      <c r="Q20" s="7">
        <v>15</v>
      </c>
      <c r="R20" s="8">
        <v>27</v>
      </c>
      <c r="S20" s="7">
        <v>39</v>
      </c>
      <c r="T20" s="7"/>
      <c r="U20" s="7"/>
      <c r="V20" s="7"/>
      <c r="W20" s="7"/>
      <c r="X20" s="7"/>
      <c r="Y20" s="8">
        <v>1</v>
      </c>
      <c r="Z20" s="8">
        <v>27</v>
      </c>
      <c r="AA20" s="8">
        <v>18</v>
      </c>
      <c r="AB20" s="8">
        <v>0.6</v>
      </c>
      <c r="AC20" s="8">
        <f t="shared" si="0"/>
        <v>0.4</v>
      </c>
      <c r="AD20" s="8">
        <f t="shared" si="1"/>
        <v>0.5</v>
      </c>
      <c r="AE20" s="8">
        <v>483.61111111111109</v>
      </c>
      <c r="AF20" s="8">
        <v>489.25925925925924</v>
      </c>
      <c r="AG20" s="8">
        <v>487</v>
      </c>
      <c r="AH20" s="8">
        <v>510.40740740740739</v>
      </c>
      <c r="AI20" s="8">
        <v>456.52941176470586</v>
      </c>
      <c r="AJ20" s="8">
        <v>489.59090909090907</v>
      </c>
      <c r="AK20" s="8">
        <v>488.28089887640448</v>
      </c>
      <c r="AL20" s="8">
        <f t="shared" si="2"/>
        <v>-26.796296296296305</v>
      </c>
      <c r="AM20" s="8">
        <f t="shared" si="2"/>
        <v>32.729847494553383</v>
      </c>
      <c r="AN20" s="8">
        <f t="shared" si="2"/>
        <v>-2.5909090909090651</v>
      </c>
      <c r="AS20">
        <v>0.98684210000000006</v>
      </c>
      <c r="AT20">
        <v>0.9473684</v>
      </c>
      <c r="AU20">
        <v>0.96710529999999995</v>
      </c>
      <c r="AV20">
        <v>422.80821917808203</v>
      </c>
      <c r="AW20">
        <v>429.2</v>
      </c>
      <c r="AX20">
        <v>425.93706293706299</v>
      </c>
      <c r="AY20">
        <v>6.3917808219177896</v>
      </c>
      <c r="AZ20">
        <v>3.8726517076593997E-2</v>
      </c>
      <c r="BA20">
        <v>5</v>
      </c>
      <c r="BB20">
        <v>0.9</v>
      </c>
      <c r="BC20" s="39">
        <v>327.63793103448273</v>
      </c>
      <c r="BD20" s="39">
        <v>363.12</v>
      </c>
      <c r="BE20">
        <v>1</v>
      </c>
      <c r="BF20">
        <v>0.83333333333333337</v>
      </c>
      <c r="BG20">
        <v>0.91666666666666663</v>
      </c>
    </row>
    <row r="21" spans="1:59" x14ac:dyDescent="0.25">
      <c r="A21" s="38">
        <v>1025</v>
      </c>
      <c r="B21" s="8" t="s">
        <v>620</v>
      </c>
      <c r="C21" s="8" t="s">
        <v>506</v>
      </c>
      <c r="D21" s="8" t="s">
        <v>634</v>
      </c>
      <c r="E21" s="8" t="s">
        <v>634</v>
      </c>
      <c r="F21" s="7" t="s">
        <v>635</v>
      </c>
      <c r="G21" s="7">
        <v>7</v>
      </c>
      <c r="H21" s="7">
        <v>0</v>
      </c>
      <c r="I21" s="8"/>
      <c r="J21" s="8">
        <v>0</v>
      </c>
      <c r="K21" s="7">
        <v>22</v>
      </c>
      <c r="L21" s="7">
        <v>4</v>
      </c>
      <c r="M21" s="7">
        <v>2</v>
      </c>
      <c r="N21" s="7">
        <v>11</v>
      </c>
      <c r="O21" s="7">
        <v>5</v>
      </c>
      <c r="P21" s="7">
        <v>3</v>
      </c>
      <c r="Q21" s="7">
        <v>21</v>
      </c>
      <c r="R21" s="8">
        <v>19</v>
      </c>
      <c r="S21" s="7">
        <v>38</v>
      </c>
      <c r="T21" s="7"/>
      <c r="U21" s="7"/>
      <c r="V21" s="7"/>
      <c r="W21" s="7"/>
      <c r="X21" s="7"/>
      <c r="Y21" s="8">
        <v>0.95833333333333337</v>
      </c>
      <c r="Z21" s="8">
        <v>24</v>
      </c>
      <c r="AA21" s="8">
        <v>28</v>
      </c>
      <c r="AB21" s="8">
        <v>0.53333333333333333</v>
      </c>
      <c r="AC21" s="8">
        <f t="shared" si="0"/>
        <v>0.62222222222222223</v>
      </c>
      <c r="AD21" s="8">
        <f t="shared" si="1"/>
        <v>0.57777777777777772</v>
      </c>
      <c r="AE21" s="8">
        <v>554.76190476190482</v>
      </c>
      <c r="AF21" s="8">
        <v>545.41176470588232</v>
      </c>
      <c r="AG21" s="8">
        <v>550.57894736842104</v>
      </c>
      <c r="AH21" s="8">
        <v>581.29166666666663</v>
      </c>
      <c r="AI21" s="8">
        <v>516.25925925925924</v>
      </c>
      <c r="AJ21" s="8">
        <v>546.86274509803923</v>
      </c>
      <c r="AK21" s="8">
        <v>548.44943820224717</v>
      </c>
      <c r="AL21" s="8">
        <f t="shared" si="2"/>
        <v>-26.529761904761813</v>
      </c>
      <c r="AM21" s="8">
        <f t="shared" si="2"/>
        <v>29.152505446623081</v>
      </c>
      <c r="AN21" s="8">
        <f t="shared" si="2"/>
        <v>3.7162022703818138</v>
      </c>
      <c r="AS21">
        <v>0.93421050000000005</v>
      </c>
      <c r="AT21">
        <v>0.93421050000000005</v>
      </c>
      <c r="AU21">
        <v>0.93421050000000005</v>
      </c>
      <c r="AV21">
        <v>442.642857142857</v>
      </c>
      <c r="AW21">
        <v>446.1</v>
      </c>
      <c r="AX21">
        <v>444.37142857142902</v>
      </c>
      <c r="AY21">
        <v>3.45714285714286</v>
      </c>
      <c r="AZ21">
        <v>4.90614527737014E-2</v>
      </c>
      <c r="BA21">
        <v>7</v>
      </c>
      <c r="BB21">
        <v>0.91666666666666663</v>
      </c>
      <c r="BC21" s="39">
        <v>334.94915254237287</v>
      </c>
      <c r="BD21" s="39">
        <v>444.01960784313724</v>
      </c>
      <c r="BE21">
        <v>1</v>
      </c>
      <c r="BF21">
        <v>0.85</v>
      </c>
      <c r="BG21">
        <v>0.92500000000000004</v>
      </c>
    </row>
    <row r="22" spans="1:59" x14ac:dyDescent="0.25">
      <c r="A22" s="38">
        <v>1026</v>
      </c>
      <c r="B22" s="8" t="s">
        <v>620</v>
      </c>
      <c r="C22" s="8" t="s">
        <v>510</v>
      </c>
      <c r="D22" s="8" t="s">
        <v>634</v>
      </c>
      <c r="E22" s="8" t="s">
        <v>634</v>
      </c>
      <c r="F22" s="7" t="s">
        <v>636</v>
      </c>
      <c r="G22" s="7">
        <v>0</v>
      </c>
      <c r="H22" s="7">
        <v>2</v>
      </c>
      <c r="I22" s="8">
        <v>0</v>
      </c>
      <c r="J22" s="8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20</v>
      </c>
      <c r="R22" s="8">
        <v>35</v>
      </c>
      <c r="S22" s="7">
        <v>40</v>
      </c>
      <c r="T22" s="7"/>
      <c r="U22" s="7"/>
      <c r="V22" s="7"/>
      <c r="W22" s="7"/>
      <c r="X22" s="7"/>
      <c r="Y22" s="8">
        <v>0.91666666666666663</v>
      </c>
      <c r="Z22" s="8">
        <v>25</v>
      </c>
      <c r="AA22" s="8">
        <v>27</v>
      </c>
      <c r="AB22" s="8">
        <v>0.55555555555555558</v>
      </c>
      <c r="AC22" s="8">
        <f t="shared" si="0"/>
        <v>0.6</v>
      </c>
      <c r="AD22" s="8">
        <f t="shared" si="1"/>
        <v>0.57777777777777772</v>
      </c>
      <c r="AE22" s="8">
        <v>587.54999999999995</v>
      </c>
      <c r="AF22" s="8">
        <v>579.5</v>
      </c>
      <c r="AG22" s="8">
        <v>583.73684210526312</v>
      </c>
      <c r="AH22" s="8">
        <v>643.79166666666663</v>
      </c>
      <c r="AI22" s="8">
        <v>500.11538461538464</v>
      </c>
      <c r="AJ22" s="8">
        <v>569.08000000000004</v>
      </c>
      <c r="AK22" s="8">
        <v>575.40909090909088</v>
      </c>
      <c r="AL22" s="8">
        <f t="shared" si="2"/>
        <v>-56.241666666666674</v>
      </c>
      <c r="AM22" s="8">
        <f t="shared" si="2"/>
        <v>79.384615384615358</v>
      </c>
      <c r="AN22" s="8">
        <f t="shared" si="2"/>
        <v>14.656842105263081</v>
      </c>
      <c r="AS22">
        <v>0.9736842</v>
      </c>
      <c r="AT22">
        <v>0.9736842</v>
      </c>
      <c r="AU22">
        <v>0.9736842</v>
      </c>
      <c r="AV22">
        <v>543.194444444444</v>
      </c>
      <c r="AW22">
        <v>558.56338028169</v>
      </c>
      <c r="AX22">
        <v>550.82517482517505</v>
      </c>
      <c r="AY22">
        <v>15.368935837245701</v>
      </c>
      <c r="AZ22">
        <v>5.9515631042032703E-2</v>
      </c>
      <c r="BA22">
        <v>5</v>
      </c>
      <c r="BB22">
        <v>0.97499999999999998</v>
      </c>
      <c r="BC22" s="39">
        <v>401.05</v>
      </c>
      <c r="BD22" s="39">
        <v>436.14035087719299</v>
      </c>
      <c r="BE22">
        <v>1</v>
      </c>
      <c r="BF22">
        <v>0.96666666666666667</v>
      </c>
      <c r="BG22">
        <v>0.98333333333333328</v>
      </c>
    </row>
    <row r="23" spans="1:59" x14ac:dyDescent="0.25">
      <c r="A23" s="38">
        <v>1027</v>
      </c>
      <c r="B23" s="8" t="s">
        <v>620</v>
      </c>
      <c r="C23" s="8" t="s">
        <v>507</v>
      </c>
      <c r="D23" s="8" t="s">
        <v>634</v>
      </c>
      <c r="E23" s="8" t="s">
        <v>634</v>
      </c>
      <c r="F23" s="7" t="s">
        <v>638</v>
      </c>
      <c r="G23" s="7">
        <v>11</v>
      </c>
      <c r="H23" s="7">
        <v>5</v>
      </c>
      <c r="I23" s="8">
        <v>1</v>
      </c>
      <c r="J23" s="8">
        <v>1</v>
      </c>
      <c r="K23" s="7">
        <v>12</v>
      </c>
      <c r="L23" s="7">
        <v>1</v>
      </c>
      <c r="M23" s="7">
        <v>0</v>
      </c>
      <c r="N23" s="7">
        <v>7</v>
      </c>
      <c r="O23" s="7">
        <v>4</v>
      </c>
      <c r="P23" s="7">
        <v>1</v>
      </c>
      <c r="Q23" s="7">
        <v>35</v>
      </c>
      <c r="R23" s="8">
        <v>24</v>
      </c>
      <c r="S23" s="7">
        <v>35</v>
      </c>
      <c r="T23" s="7"/>
      <c r="U23" s="7"/>
      <c r="V23" s="7"/>
      <c r="W23" s="7"/>
      <c r="X23" s="7"/>
      <c r="Y23" s="8">
        <v>1</v>
      </c>
      <c r="Z23" s="8">
        <v>22</v>
      </c>
      <c r="AA23" s="8">
        <v>26</v>
      </c>
      <c r="AB23" s="8">
        <v>0.48888888888888887</v>
      </c>
      <c r="AC23" s="8">
        <f t="shared" si="0"/>
        <v>0.57777777777777772</v>
      </c>
      <c r="AD23" s="8">
        <f t="shared" si="1"/>
        <v>0.53333333333333333</v>
      </c>
      <c r="AE23" s="8">
        <v>651.90476190476193</v>
      </c>
      <c r="AF23" s="8">
        <v>661.72222222222217</v>
      </c>
      <c r="AG23" s="8">
        <v>656.43589743589746</v>
      </c>
      <c r="AH23" s="8">
        <v>664.80952380952385</v>
      </c>
      <c r="AI23" s="8">
        <v>631.11538461538464</v>
      </c>
      <c r="AJ23" s="8">
        <v>646.17021276595744</v>
      </c>
      <c r="AK23" s="8">
        <v>650.82558139534888</v>
      </c>
      <c r="AL23" s="8">
        <f t="shared" si="2"/>
        <v>-12.904761904761926</v>
      </c>
      <c r="AM23" s="8">
        <f t="shared" si="2"/>
        <v>30.60683760683753</v>
      </c>
      <c r="AN23" s="8">
        <f t="shared" si="2"/>
        <v>10.265684669940015</v>
      </c>
      <c r="AS23">
        <v>1</v>
      </c>
      <c r="AT23">
        <v>0.9473684</v>
      </c>
      <c r="AU23">
        <v>0.9736842</v>
      </c>
      <c r="AV23">
        <v>422.13888888888903</v>
      </c>
      <c r="AW23">
        <v>420.49253731343299</v>
      </c>
      <c r="AX23">
        <v>421.34532374100701</v>
      </c>
      <c r="AY23">
        <v>-1.64635157545609</v>
      </c>
      <c r="AZ23">
        <v>5.07819873913231E-2</v>
      </c>
      <c r="BA23">
        <v>8</v>
      </c>
      <c r="BB23">
        <v>0.96666666666666667</v>
      </c>
      <c r="BC23" s="39">
        <v>392.93220338983053</v>
      </c>
      <c r="BD23" s="39">
        <v>491.24561403508773</v>
      </c>
      <c r="BE23">
        <v>1</v>
      </c>
      <c r="BF23">
        <v>0.95</v>
      </c>
      <c r="BG23">
        <v>0.97499999999999998</v>
      </c>
    </row>
    <row r="24" spans="1:59" x14ac:dyDescent="0.25">
      <c r="A24" s="38">
        <v>1028</v>
      </c>
      <c r="B24" s="8" t="s">
        <v>620</v>
      </c>
      <c r="C24" s="8" t="s">
        <v>504</v>
      </c>
      <c r="D24" s="8" t="s">
        <v>634</v>
      </c>
      <c r="E24" s="8" t="s">
        <v>639</v>
      </c>
      <c r="F24" s="7" t="s">
        <v>633</v>
      </c>
      <c r="G24" s="7">
        <v>2</v>
      </c>
      <c r="H24" s="7">
        <v>0</v>
      </c>
      <c r="I24" s="8">
        <v>0</v>
      </c>
      <c r="J24" s="8">
        <v>2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9</v>
      </c>
      <c r="R24" s="8">
        <v>32</v>
      </c>
      <c r="S24" s="7">
        <v>40</v>
      </c>
      <c r="T24" s="7"/>
      <c r="U24" s="7"/>
      <c r="V24" s="7"/>
      <c r="W24" s="7"/>
      <c r="X24" s="7"/>
      <c r="Y24" s="8">
        <v>1</v>
      </c>
      <c r="Z24" s="8">
        <v>22</v>
      </c>
      <c r="AA24" s="8">
        <v>26</v>
      </c>
      <c r="AB24" s="8">
        <v>0.48888888888888887</v>
      </c>
      <c r="AC24" s="8">
        <f t="shared" si="0"/>
        <v>0.57777777777777772</v>
      </c>
      <c r="AD24" s="8">
        <f t="shared" si="1"/>
        <v>0.53333333333333333</v>
      </c>
      <c r="AE24" s="8">
        <v>620.13636363636363</v>
      </c>
      <c r="AF24" s="8">
        <v>752.9473684210526</v>
      </c>
      <c r="AG24" s="8">
        <v>681.68292682926824</v>
      </c>
      <c r="AH24" s="8">
        <v>649.47619047619048</v>
      </c>
      <c r="AI24" s="8">
        <v>570.20000000000005</v>
      </c>
      <c r="AJ24" s="8">
        <v>606.39130434782612</v>
      </c>
      <c r="AK24" s="8">
        <v>641.87356321839081</v>
      </c>
      <c r="AL24" s="8">
        <f t="shared" si="2"/>
        <v>-29.339826839826856</v>
      </c>
      <c r="AM24" s="8">
        <f t="shared" si="2"/>
        <v>182.74736842105256</v>
      </c>
      <c r="AN24" s="8">
        <f t="shared" si="2"/>
        <v>75.291622481442118</v>
      </c>
      <c r="AS24">
        <v>1</v>
      </c>
      <c r="AT24">
        <v>0.98684210000000006</v>
      </c>
      <c r="AU24">
        <v>0.99342109999999995</v>
      </c>
      <c r="AV24">
        <v>491.48648648648702</v>
      </c>
      <c r="AW24">
        <v>469.835616438356</v>
      </c>
      <c r="AX24">
        <v>480.73469387755102</v>
      </c>
      <c r="AY24">
        <v>-21.650870048130301</v>
      </c>
      <c r="AZ24">
        <v>5.0149602558852598E-2</v>
      </c>
      <c r="BA24">
        <v>3</v>
      </c>
      <c r="BB24">
        <v>0.94166666666666665</v>
      </c>
      <c r="BC24" s="39">
        <v>395.20689655172413</v>
      </c>
      <c r="BD24" s="39">
        <v>433.0181818181818</v>
      </c>
      <c r="BE24">
        <v>0.98333333333333328</v>
      </c>
      <c r="BF24">
        <v>0.93333333333333335</v>
      </c>
      <c r="BG24">
        <v>0.95833333333333337</v>
      </c>
    </row>
    <row r="25" spans="1:59" x14ac:dyDescent="0.25">
      <c r="A25" s="38">
        <v>1029</v>
      </c>
      <c r="B25" s="8" t="s">
        <v>620</v>
      </c>
      <c r="C25" s="8" t="s">
        <v>504</v>
      </c>
      <c r="D25" s="8" t="s">
        <v>634</v>
      </c>
      <c r="E25" s="8" t="s">
        <v>634</v>
      </c>
      <c r="F25" s="7" t="s">
        <v>635</v>
      </c>
      <c r="G25" s="7">
        <v>2</v>
      </c>
      <c r="H25" s="7">
        <v>0</v>
      </c>
      <c r="I25" s="8">
        <v>0</v>
      </c>
      <c r="J25" s="8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14</v>
      </c>
      <c r="R25" s="8">
        <v>33</v>
      </c>
      <c r="S25" s="7">
        <v>40</v>
      </c>
      <c r="T25" s="7"/>
      <c r="U25" s="7"/>
      <c r="V25" s="7"/>
      <c r="W25" s="7"/>
      <c r="X25" s="7"/>
      <c r="Y25" s="8">
        <v>0.95833333333333337</v>
      </c>
      <c r="Z25" s="8">
        <v>26</v>
      </c>
      <c r="AA25" s="8">
        <v>27</v>
      </c>
      <c r="AB25" s="8">
        <v>0.57777777777777772</v>
      </c>
      <c r="AC25" s="8">
        <f t="shared" si="0"/>
        <v>0.6</v>
      </c>
      <c r="AD25" s="8">
        <f t="shared" si="1"/>
        <v>0.58888888888888891</v>
      </c>
      <c r="AE25" s="8">
        <v>750.4375</v>
      </c>
      <c r="AF25" s="8">
        <v>941.4375</v>
      </c>
      <c r="AG25" s="8">
        <v>845.9375</v>
      </c>
      <c r="AH25" s="8">
        <v>869.29166666666663</v>
      </c>
      <c r="AI25" s="8">
        <v>812.53846153846155</v>
      </c>
      <c r="AJ25" s="8">
        <v>839.78</v>
      </c>
      <c r="AK25" s="8">
        <v>842.18292682926824</v>
      </c>
      <c r="AL25" s="8">
        <f t="shared" si="2"/>
        <v>-118.85416666666663</v>
      </c>
      <c r="AM25" s="8">
        <f t="shared" si="2"/>
        <v>128.89903846153845</v>
      </c>
      <c r="AN25" s="8">
        <f t="shared" si="2"/>
        <v>6.1575000000000273</v>
      </c>
      <c r="AS25">
        <v>0.9473684</v>
      </c>
      <c r="AT25">
        <v>1</v>
      </c>
      <c r="AU25">
        <v>0.9736842</v>
      </c>
      <c r="AV25">
        <v>537.84057971014499</v>
      </c>
      <c r="AW25">
        <v>529.76712328767098</v>
      </c>
      <c r="AX25">
        <v>533.69014084507</v>
      </c>
      <c r="AY25">
        <v>-8.0734564224736705</v>
      </c>
      <c r="AZ25">
        <v>5.9849841610908998E-2</v>
      </c>
      <c r="BA25">
        <v>6</v>
      </c>
      <c r="BB25">
        <v>0.9916666666666667</v>
      </c>
      <c r="BC25" s="39">
        <v>406.54237288135596</v>
      </c>
      <c r="BD25" s="39">
        <v>465.35</v>
      </c>
      <c r="BE25">
        <v>1</v>
      </c>
      <c r="BF25">
        <v>1</v>
      </c>
      <c r="BG25">
        <v>1</v>
      </c>
    </row>
    <row r="26" spans="1:59" x14ac:dyDescent="0.25">
      <c r="A26" s="38">
        <v>1030</v>
      </c>
      <c r="B26" s="8" t="s">
        <v>620</v>
      </c>
      <c r="C26" s="8" t="s">
        <v>504</v>
      </c>
      <c r="D26" s="8" t="s">
        <v>639</v>
      </c>
      <c r="E26" s="8" t="s">
        <v>634</v>
      </c>
      <c r="F26" s="7" t="s">
        <v>637</v>
      </c>
      <c r="G26" s="7">
        <v>2</v>
      </c>
      <c r="H26" s="7">
        <v>0</v>
      </c>
      <c r="I26" s="9"/>
      <c r="J26" s="8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17</v>
      </c>
      <c r="R26" s="8">
        <v>30</v>
      </c>
      <c r="S26" s="7">
        <v>40</v>
      </c>
      <c r="T26" s="7"/>
      <c r="U26" s="7"/>
      <c r="V26" s="7"/>
      <c r="W26" s="7"/>
      <c r="X26" s="7"/>
      <c r="Y26" s="8">
        <v>1</v>
      </c>
      <c r="Z26" s="8">
        <v>25</v>
      </c>
      <c r="AA26" s="8">
        <v>29</v>
      </c>
      <c r="AB26" s="8">
        <v>0.55555555555555558</v>
      </c>
      <c r="AC26" s="8">
        <f t="shared" si="0"/>
        <v>0.64444444444444449</v>
      </c>
      <c r="AD26" s="8">
        <f t="shared" si="1"/>
        <v>0.6</v>
      </c>
      <c r="AE26" s="8">
        <v>594.63157894736844</v>
      </c>
      <c r="AF26" s="8">
        <v>609.8125</v>
      </c>
      <c r="AG26" s="8">
        <v>601.57142857142856</v>
      </c>
      <c r="AH26" s="8">
        <v>614.08333333333337</v>
      </c>
      <c r="AI26" s="8">
        <v>585.82758620689651</v>
      </c>
      <c r="AJ26" s="8">
        <v>598.62264150943395</v>
      </c>
      <c r="AK26" s="8">
        <v>599.7954545454545</v>
      </c>
      <c r="AL26" s="8">
        <f t="shared" si="2"/>
        <v>-19.451754385964932</v>
      </c>
      <c r="AM26" s="8">
        <f t="shared" si="2"/>
        <v>23.984913793103487</v>
      </c>
      <c r="AN26" s="8">
        <f t="shared" si="2"/>
        <v>2.9487870619946079</v>
      </c>
      <c r="AS26">
        <v>0.98684210000000006</v>
      </c>
      <c r="AT26">
        <v>0.98684210000000006</v>
      </c>
      <c r="AU26">
        <v>0.98684210000000006</v>
      </c>
      <c r="AV26">
        <v>481.39189189189199</v>
      </c>
      <c r="AW26">
        <v>494.31506849315099</v>
      </c>
      <c r="AX26">
        <v>487.80952380952402</v>
      </c>
      <c r="AY26">
        <v>12.923176601258801</v>
      </c>
      <c r="AZ26">
        <v>0.15127892701256199</v>
      </c>
      <c r="BA26">
        <v>3</v>
      </c>
      <c r="BB26">
        <v>0.97499999999999998</v>
      </c>
      <c r="BC26" s="39">
        <v>404.35593220338984</v>
      </c>
      <c r="BD26" s="39">
        <v>480.10344827586209</v>
      </c>
      <c r="BE26">
        <v>1</v>
      </c>
      <c r="BF26">
        <v>0.96666666666666667</v>
      </c>
      <c r="BG26">
        <v>0.98333333333333328</v>
      </c>
    </row>
    <row r="27" spans="1:59" x14ac:dyDescent="0.25">
      <c r="A27" s="38">
        <v>1031</v>
      </c>
      <c r="B27" s="8" t="s">
        <v>620</v>
      </c>
      <c r="C27" s="8" t="s">
        <v>510</v>
      </c>
      <c r="D27" s="8" t="s">
        <v>640</v>
      </c>
      <c r="E27" s="8" t="s">
        <v>631</v>
      </c>
      <c r="F27" s="7" t="s">
        <v>637</v>
      </c>
      <c r="G27" s="7">
        <v>5</v>
      </c>
      <c r="H27" s="7">
        <v>3</v>
      </c>
      <c r="I27" s="8">
        <v>0</v>
      </c>
      <c r="J27" s="8">
        <v>0</v>
      </c>
      <c r="K27" s="7">
        <v>3</v>
      </c>
      <c r="L27" s="7">
        <v>0</v>
      </c>
      <c r="M27" s="7">
        <v>0</v>
      </c>
      <c r="N27" s="7">
        <v>0</v>
      </c>
      <c r="O27" s="7">
        <v>3</v>
      </c>
      <c r="P27" s="7">
        <v>0</v>
      </c>
      <c r="Q27" s="7">
        <v>18</v>
      </c>
      <c r="R27" s="8">
        <v>30</v>
      </c>
      <c r="S27" s="7">
        <v>32</v>
      </c>
      <c r="T27" s="7"/>
      <c r="U27" s="7"/>
      <c r="V27" s="7"/>
      <c r="W27" s="7"/>
      <c r="X27" s="7"/>
      <c r="Y27" s="8">
        <v>0.875</v>
      </c>
      <c r="Z27" s="8">
        <v>22</v>
      </c>
      <c r="AA27" s="8">
        <v>35</v>
      </c>
      <c r="AB27" s="8">
        <v>0.48888888888888887</v>
      </c>
      <c r="AC27" s="8">
        <f t="shared" si="0"/>
        <v>0.77777777777777779</v>
      </c>
      <c r="AD27" s="8">
        <f t="shared" si="1"/>
        <v>0.6333333333333333</v>
      </c>
      <c r="AE27" s="8">
        <v>501.43478260869563</v>
      </c>
      <c r="AF27" s="8">
        <v>647.4</v>
      </c>
      <c r="AG27" s="8">
        <v>545.66666666666663</v>
      </c>
      <c r="AH27" s="8">
        <v>535.52380952380952</v>
      </c>
      <c r="AI27" s="8">
        <v>499.91428571428571</v>
      </c>
      <c r="AJ27" s="8">
        <v>513.26785714285711</v>
      </c>
      <c r="AK27" s="8">
        <v>525.28089887640454</v>
      </c>
      <c r="AL27" s="8">
        <f t="shared" si="2"/>
        <v>-34.089026915113891</v>
      </c>
      <c r="AM27" s="8">
        <f t="shared" si="2"/>
        <v>147.48571428571427</v>
      </c>
      <c r="AN27" s="8">
        <f t="shared" si="2"/>
        <v>32.398809523809518</v>
      </c>
      <c r="AS27">
        <v>0.9210526</v>
      </c>
      <c r="AT27">
        <v>0.98684210000000006</v>
      </c>
      <c r="AU27">
        <v>0.9539474</v>
      </c>
      <c r="AV27">
        <v>486.92537313432803</v>
      </c>
      <c r="AW27">
        <v>480.054794520548</v>
      </c>
      <c r="AX27">
        <v>483.34285714285699</v>
      </c>
      <c r="AY27">
        <v>-6.8705786137804203</v>
      </c>
      <c r="AZ27">
        <v>6.23726222734933E-2</v>
      </c>
      <c r="BA27">
        <v>7</v>
      </c>
      <c r="BB27">
        <v>0.91666666666666663</v>
      </c>
      <c r="BC27" s="39">
        <v>348.20689655172413</v>
      </c>
      <c r="BD27" s="39">
        <v>440.69230769230768</v>
      </c>
      <c r="BE27">
        <v>0.98333333333333328</v>
      </c>
      <c r="BF27">
        <v>0.8666666666666667</v>
      </c>
      <c r="BG27">
        <v>0.92500000000000004</v>
      </c>
    </row>
    <row r="28" spans="1:59" x14ac:dyDescent="0.25">
      <c r="A28" s="38">
        <v>1032</v>
      </c>
      <c r="B28" s="8" t="s">
        <v>502</v>
      </c>
      <c r="C28" s="8" t="s">
        <v>507</v>
      </c>
      <c r="D28" s="8" t="s">
        <v>634</v>
      </c>
      <c r="E28" s="8" t="s">
        <v>634</v>
      </c>
      <c r="F28" s="7" t="s">
        <v>636</v>
      </c>
      <c r="G28" s="7">
        <v>4</v>
      </c>
      <c r="H28" s="7">
        <v>1</v>
      </c>
      <c r="I28" s="8">
        <v>1</v>
      </c>
      <c r="J28" s="8">
        <v>0</v>
      </c>
      <c r="K28" s="7">
        <v>2</v>
      </c>
      <c r="L28" s="7">
        <v>0</v>
      </c>
      <c r="M28" s="7">
        <v>0</v>
      </c>
      <c r="N28" s="7">
        <v>2</v>
      </c>
      <c r="O28" s="7">
        <v>0</v>
      </c>
      <c r="P28" s="7">
        <v>0</v>
      </c>
      <c r="Q28" s="7">
        <v>0</v>
      </c>
      <c r="R28" s="8">
        <v>19</v>
      </c>
      <c r="S28" s="7">
        <v>40</v>
      </c>
      <c r="T28" s="7"/>
      <c r="U28" s="7"/>
      <c r="V28" s="7"/>
      <c r="W28" s="7"/>
      <c r="X28" s="7"/>
      <c r="Y28" s="8">
        <v>0.91666666666666663</v>
      </c>
      <c r="Z28" s="8">
        <v>18</v>
      </c>
      <c r="AA28" s="8">
        <v>22</v>
      </c>
      <c r="AB28" s="8">
        <v>0.4</v>
      </c>
      <c r="AC28" s="8">
        <f t="shared" si="0"/>
        <v>0.48888888888888887</v>
      </c>
      <c r="AD28" s="8">
        <f t="shared" si="1"/>
        <v>0.44444444444444442</v>
      </c>
      <c r="AE28" s="8">
        <v>866.52</v>
      </c>
      <c r="AF28" s="8">
        <v>772.56521739130437</v>
      </c>
      <c r="AG28" s="8">
        <v>821.5</v>
      </c>
      <c r="AH28" s="8">
        <v>925.4666666666667</v>
      </c>
      <c r="AI28" s="8">
        <v>795.5454545454545</v>
      </c>
      <c r="AJ28" s="8">
        <v>848.21621621621625</v>
      </c>
      <c r="AK28" s="8">
        <v>833.12941176470588</v>
      </c>
      <c r="AL28" s="8">
        <f t="shared" si="2"/>
        <v>-58.946666666666715</v>
      </c>
      <c r="AM28" s="8">
        <f t="shared" si="2"/>
        <v>-22.980237154150132</v>
      </c>
      <c r="AN28" s="8">
        <f t="shared" si="2"/>
        <v>-26.716216216216253</v>
      </c>
      <c r="AS28">
        <v>0.9736842</v>
      </c>
      <c r="AT28">
        <v>0.98684210000000006</v>
      </c>
      <c r="AU28">
        <v>0.9802632</v>
      </c>
      <c r="AV28">
        <v>439.57746478873202</v>
      </c>
      <c r="AW28">
        <v>453.52054794520501</v>
      </c>
      <c r="AX28">
        <v>446.64583333333297</v>
      </c>
      <c r="AY28">
        <v>13.943083156473101</v>
      </c>
      <c r="AZ28">
        <v>5.1503629389854401E-2</v>
      </c>
      <c r="BA28">
        <v>5</v>
      </c>
      <c r="BB28">
        <v>0.96666666666666667</v>
      </c>
      <c r="BC28" s="39">
        <v>374.22033898305085</v>
      </c>
      <c r="BD28" s="39">
        <v>463.15789473684208</v>
      </c>
      <c r="BE28">
        <v>1</v>
      </c>
      <c r="BF28">
        <v>0.96666666666666667</v>
      </c>
      <c r="BG28">
        <v>0.98333333333333328</v>
      </c>
    </row>
    <row r="29" spans="1:59" x14ac:dyDescent="0.25">
      <c r="A29" s="38">
        <v>1033</v>
      </c>
      <c r="B29" s="8" t="s">
        <v>620</v>
      </c>
      <c r="C29" s="8" t="s">
        <v>507</v>
      </c>
      <c r="D29" s="8" t="s">
        <v>639</v>
      </c>
      <c r="E29" s="8" t="s">
        <v>639</v>
      </c>
      <c r="F29" s="7" t="s">
        <v>641</v>
      </c>
      <c r="G29" s="7">
        <v>7</v>
      </c>
      <c r="H29" s="7">
        <v>2</v>
      </c>
      <c r="I29" s="8">
        <v>1</v>
      </c>
      <c r="J29" s="8">
        <v>2</v>
      </c>
      <c r="K29" s="7">
        <v>5</v>
      </c>
      <c r="L29" s="7">
        <v>0</v>
      </c>
      <c r="M29" s="7">
        <v>0</v>
      </c>
      <c r="N29" s="7">
        <v>2</v>
      </c>
      <c r="O29" s="7">
        <v>3</v>
      </c>
      <c r="P29" s="7">
        <v>0</v>
      </c>
      <c r="Q29" s="7">
        <v>3</v>
      </c>
      <c r="R29" s="8">
        <v>25</v>
      </c>
      <c r="S29" s="7">
        <v>36</v>
      </c>
      <c r="T29" s="7"/>
      <c r="U29" s="7"/>
      <c r="V29" s="7"/>
      <c r="W29" s="7"/>
      <c r="X29" s="7"/>
      <c r="Y29" s="8">
        <v>0.95833333333333337</v>
      </c>
      <c r="Z29" s="8">
        <v>21</v>
      </c>
      <c r="AA29" s="8">
        <v>21</v>
      </c>
      <c r="AB29" s="8">
        <v>0.46666666666666667</v>
      </c>
      <c r="AC29" s="8">
        <f t="shared" si="0"/>
        <v>0.46666666666666667</v>
      </c>
      <c r="AD29" s="8">
        <f t="shared" si="1"/>
        <v>0.46666666666666667</v>
      </c>
      <c r="AE29" s="8">
        <v>694.16666666666663</v>
      </c>
      <c r="AF29" s="8">
        <v>928.59090909090912</v>
      </c>
      <c r="AG29" s="8">
        <v>806.28260869565213</v>
      </c>
      <c r="AH29" s="8">
        <v>775.65</v>
      </c>
      <c r="AI29" s="8">
        <v>720.80952380952385</v>
      </c>
      <c r="AJ29" s="8">
        <v>747.56097560975604</v>
      </c>
      <c r="AK29" s="8">
        <v>778.60919540229884</v>
      </c>
      <c r="AL29" s="8">
        <f t="shared" si="2"/>
        <v>-81.483333333333348</v>
      </c>
      <c r="AM29" s="8">
        <f t="shared" si="2"/>
        <v>207.78138528138527</v>
      </c>
      <c r="AN29" s="8">
        <f t="shared" si="2"/>
        <v>58.721633085896087</v>
      </c>
      <c r="AS29">
        <v>1</v>
      </c>
      <c r="AT29">
        <v>0.9473684</v>
      </c>
      <c r="AU29">
        <v>0.9736842</v>
      </c>
      <c r="AV29">
        <v>443.73972602739701</v>
      </c>
      <c r="AW29">
        <v>465.75714285714298</v>
      </c>
      <c r="AX29">
        <v>454.51748251748302</v>
      </c>
      <c r="AY29">
        <v>22.017416829745599</v>
      </c>
      <c r="AZ29">
        <v>4.9564356445422897E-2</v>
      </c>
      <c r="BA29">
        <v>5</v>
      </c>
      <c r="BB29">
        <v>0.95833333333333337</v>
      </c>
      <c r="BC29" s="39">
        <v>373.34482758620692</v>
      </c>
      <c r="BD29" s="39">
        <v>452.31578947368422</v>
      </c>
      <c r="BE29">
        <v>1</v>
      </c>
      <c r="BF29">
        <v>0.96666666666666667</v>
      </c>
      <c r="BG29">
        <v>0.98333333333333328</v>
      </c>
    </row>
    <row r="30" spans="1:59" x14ac:dyDescent="0.25">
      <c r="A30" s="38">
        <v>1034</v>
      </c>
      <c r="B30" s="8"/>
      <c r="C30" s="8"/>
      <c r="D30" s="8"/>
      <c r="E30" s="8"/>
      <c r="F30" s="7"/>
      <c r="G30" s="7" t="e">
        <v>#DIV/0!</v>
      </c>
      <c r="H30" s="7" t="e">
        <v>#DIV/0!</v>
      </c>
      <c r="I30" s="8"/>
      <c r="J30" s="8">
        <v>0</v>
      </c>
      <c r="K30" s="7" t="e">
        <v>#DIV/0!</v>
      </c>
      <c r="L30" s="7" t="e">
        <v>#DIV/0!</v>
      </c>
      <c r="M30" s="7" t="e">
        <v>#DIV/0!</v>
      </c>
      <c r="N30" s="7" t="e">
        <v>#DIV/0!</v>
      </c>
      <c r="O30" s="7" t="e">
        <v>#DIV/0!</v>
      </c>
      <c r="P30" s="7" t="e">
        <v>#DIV/0!</v>
      </c>
      <c r="Q30" s="7" t="e">
        <v>#DIV/0!</v>
      </c>
      <c r="R30" s="8" t="e">
        <v>#DIV/0!</v>
      </c>
      <c r="S30" s="7" t="e">
        <v>#DIV/0!</v>
      </c>
      <c r="T30" s="7"/>
      <c r="U30" s="7"/>
      <c r="V30" s="7"/>
      <c r="W30" s="7"/>
      <c r="X30" s="7"/>
      <c r="Y30" s="8">
        <v>0.91666666666666663</v>
      </c>
      <c r="Z30" s="8">
        <v>19</v>
      </c>
      <c r="AA30" s="8">
        <v>23</v>
      </c>
      <c r="AB30" s="8">
        <v>0.42222222222222222</v>
      </c>
      <c r="AC30" s="8">
        <f t="shared" si="0"/>
        <v>0.51111111111111107</v>
      </c>
      <c r="AD30" s="8">
        <f t="shared" si="1"/>
        <v>0.46666666666666667</v>
      </c>
      <c r="AE30" s="8">
        <v>555.46153846153845</v>
      </c>
      <c r="AF30" s="8">
        <v>630.4</v>
      </c>
      <c r="AG30" s="8">
        <v>588.04347826086962</v>
      </c>
      <c r="AH30" s="8">
        <v>653.27777777777783</v>
      </c>
      <c r="AI30" s="8">
        <v>644.39130434782612</v>
      </c>
      <c r="AJ30" s="8">
        <v>648.29268292682923</v>
      </c>
      <c r="AK30" s="8">
        <v>616.43678160919535</v>
      </c>
      <c r="AL30" s="8">
        <f t="shared" si="2"/>
        <v>-97.816239316239376</v>
      </c>
      <c r="AM30" s="8">
        <f t="shared" si="2"/>
        <v>-13.991304347826144</v>
      </c>
      <c r="AN30" s="8">
        <f t="shared" si="2"/>
        <v>-60.24920466595961</v>
      </c>
      <c r="AS30">
        <v>1</v>
      </c>
      <c r="AT30">
        <v>1</v>
      </c>
      <c r="AU30">
        <v>1</v>
      </c>
      <c r="AV30">
        <v>472.53424657534202</v>
      </c>
      <c r="AW30">
        <v>475.86486486486501</v>
      </c>
      <c r="AX30">
        <v>474.21088435374202</v>
      </c>
      <c r="AY30">
        <v>3.3306182895223602</v>
      </c>
      <c r="AZ30">
        <v>5.0272320602747701E-2</v>
      </c>
      <c r="BA30">
        <v>3</v>
      </c>
      <c r="BB30">
        <v>0.96666666666666667</v>
      </c>
      <c r="BC30" s="39">
        <v>391.16666666666669</v>
      </c>
      <c r="BD30" s="39">
        <v>487.625</v>
      </c>
      <c r="BE30">
        <v>1</v>
      </c>
      <c r="BF30">
        <v>0.95</v>
      </c>
      <c r="BG30">
        <v>0.97499999999999998</v>
      </c>
    </row>
    <row r="31" spans="1:59" x14ac:dyDescent="0.25">
      <c r="A31" s="38">
        <v>1035</v>
      </c>
      <c r="B31" s="8"/>
      <c r="C31" s="8"/>
      <c r="D31" s="8"/>
      <c r="E31" s="8"/>
      <c r="F31" s="7"/>
      <c r="G31" s="7" t="e">
        <v>#DIV/0!</v>
      </c>
      <c r="H31" s="7" t="e">
        <v>#DIV/0!</v>
      </c>
      <c r="I31" s="8"/>
      <c r="J31" s="8">
        <v>0</v>
      </c>
      <c r="K31" s="7" t="e">
        <v>#DIV/0!</v>
      </c>
      <c r="L31" s="7" t="e">
        <v>#DIV/0!</v>
      </c>
      <c r="M31" s="7" t="e">
        <v>#DIV/0!</v>
      </c>
      <c r="N31" s="7" t="e">
        <v>#DIV/0!</v>
      </c>
      <c r="O31" s="7" t="e">
        <v>#DIV/0!</v>
      </c>
      <c r="P31" s="7" t="e">
        <v>#DIV/0!</v>
      </c>
      <c r="Q31" s="7" t="e">
        <v>#DIV/0!</v>
      </c>
      <c r="R31" s="8" t="e">
        <v>#DIV/0!</v>
      </c>
      <c r="S31" s="7" t="e">
        <v>#DIV/0!</v>
      </c>
      <c r="T31" s="7"/>
      <c r="U31" s="7"/>
      <c r="V31" s="7"/>
      <c r="W31" s="7"/>
      <c r="X31" s="7"/>
      <c r="Y31" s="8">
        <v>0.95833333333333337</v>
      </c>
      <c r="Z31" s="8">
        <v>22</v>
      </c>
      <c r="AA31" s="8">
        <v>23</v>
      </c>
      <c r="AB31" s="8">
        <v>0.48888888888888887</v>
      </c>
      <c r="AC31" s="8">
        <f t="shared" si="0"/>
        <v>0.51111111111111107</v>
      </c>
      <c r="AD31" s="8">
        <f t="shared" si="1"/>
        <v>0.5</v>
      </c>
      <c r="AE31" s="8">
        <v>603</v>
      </c>
      <c r="AF31" s="8">
        <v>669.36363636363637</v>
      </c>
      <c r="AG31" s="8">
        <v>636.18181818181813</v>
      </c>
      <c r="AH31" s="8">
        <v>681.80952380952385</v>
      </c>
      <c r="AI31" s="8">
        <v>682.95652173913038</v>
      </c>
      <c r="AJ31" s="8">
        <v>682.40909090909088</v>
      </c>
      <c r="AK31" s="8">
        <v>659.2954545454545</v>
      </c>
      <c r="AL31" s="8">
        <f t="shared" si="2"/>
        <v>-78.809523809523853</v>
      </c>
      <c r="AM31" s="8">
        <f t="shared" si="2"/>
        <v>-13.592885375494006</v>
      </c>
      <c r="AN31" s="8">
        <f t="shared" si="2"/>
        <v>-46.227272727272748</v>
      </c>
      <c r="AS31">
        <v>0.93421050000000005</v>
      </c>
      <c r="AT31">
        <v>0.9473684</v>
      </c>
      <c r="AU31">
        <v>0.94078949999999995</v>
      </c>
      <c r="AV31">
        <v>386.20588235294099</v>
      </c>
      <c r="AW31">
        <v>377.12676056338</v>
      </c>
      <c r="AX31">
        <v>381.56834532374103</v>
      </c>
      <c r="AY31">
        <v>-9.0791217895608707</v>
      </c>
      <c r="AZ31">
        <v>2.88899528657767E-2</v>
      </c>
      <c r="BA31">
        <v>8</v>
      </c>
      <c r="BB31">
        <v>0.93333333333333335</v>
      </c>
      <c r="BC31" s="39">
        <v>360.84210526315792</v>
      </c>
      <c r="BD31" s="39">
        <v>415.41818181818184</v>
      </c>
      <c r="BE31">
        <v>1</v>
      </c>
      <c r="BF31">
        <v>0.93333333333333335</v>
      </c>
      <c r="BG31">
        <v>0.96666666666666667</v>
      </c>
    </row>
    <row r="32" spans="1:59" x14ac:dyDescent="0.25">
      <c r="A32" s="38">
        <v>1047</v>
      </c>
      <c r="B32" s="8" t="s">
        <v>620</v>
      </c>
      <c r="C32" s="8" t="s">
        <v>504</v>
      </c>
      <c r="D32" s="8" t="s">
        <v>639</v>
      </c>
      <c r="E32" s="8" t="s">
        <v>639</v>
      </c>
      <c r="F32" s="7" t="s">
        <v>635</v>
      </c>
      <c r="G32" s="7">
        <v>1</v>
      </c>
      <c r="H32" s="7">
        <v>3</v>
      </c>
      <c r="I32" s="8">
        <v>0</v>
      </c>
      <c r="J32" s="8">
        <v>0</v>
      </c>
      <c r="K32" s="7">
        <v>4</v>
      </c>
      <c r="L32" s="7">
        <v>0</v>
      </c>
      <c r="M32" s="7">
        <v>0</v>
      </c>
      <c r="N32" s="7">
        <v>2</v>
      </c>
      <c r="O32" s="7">
        <v>2</v>
      </c>
      <c r="P32" s="7">
        <v>0</v>
      </c>
      <c r="Q32" s="7">
        <v>28</v>
      </c>
      <c r="R32" s="8">
        <v>21</v>
      </c>
      <c r="S32" s="7">
        <v>26</v>
      </c>
      <c r="T32" s="7"/>
      <c r="U32" s="7"/>
      <c r="V32" s="7"/>
      <c r="W32" s="7"/>
      <c r="X32" s="7"/>
      <c r="Y32" s="8">
        <v>0.95833333333333337</v>
      </c>
      <c r="Z32" s="8">
        <v>21</v>
      </c>
      <c r="AA32" s="8">
        <v>28</v>
      </c>
      <c r="AB32" s="8">
        <v>0.46666666666666667</v>
      </c>
      <c r="AC32" s="8">
        <f t="shared" si="0"/>
        <v>0.62222222222222223</v>
      </c>
      <c r="AD32" s="8">
        <f t="shared" si="1"/>
        <v>0.5444444444444444</v>
      </c>
      <c r="AE32" s="8">
        <v>577.58333333333337</v>
      </c>
      <c r="AF32" s="8">
        <v>612.29411764705878</v>
      </c>
      <c r="AG32" s="8">
        <v>591.97560975609758</v>
      </c>
      <c r="AH32" s="8">
        <v>590.29999999999995</v>
      </c>
      <c r="AI32" s="8">
        <v>576</v>
      </c>
      <c r="AJ32" s="8">
        <v>581.95833333333337</v>
      </c>
      <c r="AK32" s="8">
        <v>586.57303370786519</v>
      </c>
      <c r="AL32" s="8">
        <f t="shared" si="2"/>
        <v>-12.716666666666583</v>
      </c>
      <c r="AM32" s="8">
        <f t="shared" si="2"/>
        <v>36.294117647058783</v>
      </c>
      <c r="AN32" s="8">
        <f t="shared" si="2"/>
        <v>10.017276422764212</v>
      </c>
      <c r="AS32">
        <v>0.90789470000000005</v>
      </c>
      <c r="AT32">
        <v>0.9473684</v>
      </c>
      <c r="AU32">
        <v>0.9276316</v>
      </c>
      <c r="AV32">
        <v>423.67647058823502</v>
      </c>
      <c r="AW32">
        <v>437.18571428571403</v>
      </c>
      <c r="AX32">
        <v>430.52898550724598</v>
      </c>
      <c r="AY32">
        <v>13.509243697479</v>
      </c>
      <c r="AZ32">
        <v>7.4781325057703796E-2</v>
      </c>
      <c r="BA32">
        <v>9</v>
      </c>
      <c r="BB32">
        <v>0.57499999999999996</v>
      </c>
      <c r="BC32" s="39">
        <v>362.76271186440675</v>
      </c>
      <c r="BD32" s="39">
        <v>454</v>
      </c>
      <c r="BE32">
        <v>1</v>
      </c>
      <c r="BF32">
        <v>0.16666666666666666</v>
      </c>
      <c r="BG32">
        <v>0.58333333333333337</v>
      </c>
    </row>
    <row r="33" spans="1:59" x14ac:dyDescent="0.25">
      <c r="A33" s="38">
        <v>1058</v>
      </c>
      <c r="B33" s="8" t="s">
        <v>621</v>
      </c>
      <c r="C33" s="8" t="s">
        <v>504</v>
      </c>
      <c r="D33" s="8" t="s">
        <v>634</v>
      </c>
      <c r="E33" s="8" t="s">
        <v>634</v>
      </c>
      <c r="F33" s="7" t="s">
        <v>637</v>
      </c>
      <c r="G33" s="7">
        <v>0</v>
      </c>
      <c r="H33" s="7">
        <v>0</v>
      </c>
      <c r="I33" s="8">
        <v>0</v>
      </c>
      <c r="J33" s="8">
        <v>3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16</v>
      </c>
      <c r="R33" s="8">
        <v>31</v>
      </c>
      <c r="S33" s="7">
        <v>40</v>
      </c>
      <c r="T33" s="7"/>
      <c r="U33" s="7"/>
      <c r="V33" s="7"/>
      <c r="W33" s="7"/>
      <c r="X33" s="7"/>
      <c r="Y33" s="8">
        <v>0.91666666666666663</v>
      </c>
      <c r="Z33" s="8">
        <v>14</v>
      </c>
      <c r="AA33" s="8">
        <v>24</v>
      </c>
      <c r="AB33" s="8">
        <v>0.31111111111111112</v>
      </c>
      <c r="AC33" s="8">
        <f t="shared" si="0"/>
        <v>0.53333333333333333</v>
      </c>
      <c r="AD33" s="8">
        <f t="shared" si="1"/>
        <v>0.42222222222222222</v>
      </c>
      <c r="AE33" s="8">
        <v>655.06451612903231</v>
      </c>
      <c r="AF33" s="8">
        <v>694.78947368421052</v>
      </c>
      <c r="AG33" s="8">
        <v>670.16</v>
      </c>
      <c r="AH33" s="8">
        <v>836.21428571428567</v>
      </c>
      <c r="AI33" s="8">
        <v>805.60869565217388</v>
      </c>
      <c r="AJ33" s="8">
        <v>817.18918918918916</v>
      </c>
      <c r="AK33" s="8">
        <v>732.68965517241384</v>
      </c>
      <c r="AL33" s="8">
        <f t="shared" si="2"/>
        <v>-181.14976958525335</v>
      </c>
      <c r="AM33" s="8">
        <f t="shared" si="2"/>
        <v>-110.81922196796336</v>
      </c>
      <c r="AN33" s="8">
        <f t="shared" si="2"/>
        <v>-147.0291891891892</v>
      </c>
      <c r="AS33">
        <v>0.98684210000000006</v>
      </c>
      <c r="AT33">
        <v>0.93421050000000005</v>
      </c>
      <c r="AU33">
        <v>0.96052630000000006</v>
      </c>
      <c r="AV33">
        <v>448.59459459459498</v>
      </c>
      <c r="AW33">
        <v>446.463768115942</v>
      </c>
      <c r="AX33">
        <v>447.566433566434</v>
      </c>
      <c r="AY33">
        <v>-2.1308264786525801</v>
      </c>
      <c r="AZ33">
        <v>5.48004530021656E-2</v>
      </c>
      <c r="BA33">
        <v>5</v>
      </c>
      <c r="BB33">
        <v>0.93333333333333335</v>
      </c>
      <c r="BC33" s="39">
        <v>356.66101694915255</v>
      </c>
      <c r="BD33" s="39">
        <v>448.2641509433962</v>
      </c>
      <c r="BE33">
        <v>1</v>
      </c>
      <c r="BF33">
        <v>0.9</v>
      </c>
      <c r="BG33">
        <v>0.95</v>
      </c>
    </row>
    <row r="34" spans="1:59" x14ac:dyDescent="0.25">
      <c r="A34" s="38">
        <v>1062</v>
      </c>
      <c r="B34" s="8" t="s">
        <v>620</v>
      </c>
      <c r="C34" s="8" t="s">
        <v>506</v>
      </c>
      <c r="D34" s="8" t="s">
        <v>634</v>
      </c>
      <c r="E34" s="8" t="s">
        <v>639</v>
      </c>
      <c r="F34" s="7" t="s">
        <v>635</v>
      </c>
      <c r="G34" s="7">
        <v>1</v>
      </c>
      <c r="H34" s="7">
        <v>2</v>
      </c>
      <c r="I34" s="8">
        <v>0</v>
      </c>
      <c r="J34" s="8">
        <v>0</v>
      </c>
      <c r="K34" s="7">
        <v>26</v>
      </c>
      <c r="L34" s="7">
        <v>6</v>
      </c>
      <c r="M34" s="7">
        <v>4</v>
      </c>
      <c r="N34" s="7">
        <v>5</v>
      </c>
      <c r="O34" s="7">
        <v>11</v>
      </c>
      <c r="P34" s="7">
        <v>4</v>
      </c>
      <c r="Q34" s="7">
        <v>25</v>
      </c>
      <c r="R34" s="8">
        <v>28</v>
      </c>
      <c r="S34" s="7">
        <v>40</v>
      </c>
      <c r="T34" s="7"/>
      <c r="U34" s="7"/>
      <c r="V34" s="7"/>
      <c r="W34" s="7"/>
      <c r="X34" s="7"/>
      <c r="Y34" s="8">
        <v>0.95833333333333337</v>
      </c>
      <c r="Z34" s="8">
        <v>21</v>
      </c>
      <c r="AA34" s="8">
        <v>26</v>
      </c>
      <c r="AB34" s="8">
        <v>0.46666666666666667</v>
      </c>
      <c r="AC34" s="8">
        <f t="shared" si="0"/>
        <v>0.57777777777777772</v>
      </c>
      <c r="AD34" s="8">
        <f t="shared" si="1"/>
        <v>0.52222222222222225</v>
      </c>
      <c r="AE34" s="8">
        <v>717.86956521739125</v>
      </c>
      <c r="AF34" s="8">
        <v>729.47368421052636</v>
      </c>
      <c r="AG34" s="8">
        <v>723.11904761904759</v>
      </c>
      <c r="AH34" s="8">
        <v>741.52380952380952</v>
      </c>
      <c r="AI34" s="8">
        <v>662.6</v>
      </c>
      <c r="AJ34" s="8">
        <v>698.63043478260875</v>
      </c>
      <c r="AK34" s="8">
        <v>710.31818181818187</v>
      </c>
      <c r="AL34" s="8">
        <f t="shared" si="2"/>
        <v>-23.654244306418263</v>
      </c>
      <c r="AM34" s="8">
        <f t="shared" si="2"/>
        <v>66.873684210526335</v>
      </c>
      <c r="AN34" s="8">
        <f t="shared" si="2"/>
        <v>24.488612836438847</v>
      </c>
      <c r="AS34">
        <v>1</v>
      </c>
      <c r="AT34">
        <v>1</v>
      </c>
      <c r="AU34">
        <v>1</v>
      </c>
      <c r="AV34">
        <v>454.98648648648702</v>
      </c>
      <c r="AW34">
        <v>467.42666666666702</v>
      </c>
      <c r="AX34">
        <v>461.24832214765098</v>
      </c>
      <c r="AY34">
        <v>12.440180180180199</v>
      </c>
      <c r="AZ34">
        <v>4.0643541770430801E-2</v>
      </c>
      <c r="BA34">
        <v>1</v>
      </c>
      <c r="BB34">
        <v>0.94166666666666665</v>
      </c>
      <c r="BC34" s="39">
        <v>392.49152542372883</v>
      </c>
      <c r="BD34" s="39">
        <v>403.61111111111109</v>
      </c>
      <c r="BE34">
        <v>1</v>
      </c>
      <c r="BF34">
        <v>0.91666666666666663</v>
      </c>
      <c r="BG34">
        <v>0.95833333333333337</v>
      </c>
    </row>
    <row r="35" spans="1:59" x14ac:dyDescent="0.25">
      <c r="A35" s="38">
        <v>1064</v>
      </c>
      <c r="B35" s="8" t="s">
        <v>620</v>
      </c>
      <c r="C35" s="8" t="s">
        <v>504</v>
      </c>
      <c r="D35" s="8" t="s">
        <v>634</v>
      </c>
      <c r="E35" s="8" t="s">
        <v>634</v>
      </c>
      <c r="F35" s="7" t="s">
        <v>637</v>
      </c>
      <c r="G35" s="7">
        <v>2</v>
      </c>
      <c r="H35" s="7">
        <v>1</v>
      </c>
      <c r="I35" s="9"/>
      <c r="J35" s="8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6</v>
      </c>
      <c r="R35" s="8">
        <v>23</v>
      </c>
      <c r="S35" s="7">
        <v>40</v>
      </c>
      <c r="T35" s="7"/>
      <c r="U35" s="7"/>
      <c r="V35" s="7"/>
      <c r="W35" s="7"/>
      <c r="X35" s="7"/>
      <c r="Y35" s="8">
        <v>1</v>
      </c>
      <c r="Z35" s="8">
        <v>25</v>
      </c>
      <c r="AA35" s="8">
        <v>27</v>
      </c>
      <c r="AB35" s="8">
        <v>0.55555555555555558</v>
      </c>
      <c r="AC35" s="8">
        <f t="shared" si="0"/>
        <v>0.6</v>
      </c>
      <c r="AD35" s="8">
        <f t="shared" si="1"/>
        <v>0.57777777777777772</v>
      </c>
      <c r="AE35" s="8">
        <v>687.21052631578948</v>
      </c>
      <c r="AF35" s="8">
        <v>675.5</v>
      </c>
      <c r="AG35" s="8">
        <v>681.51351351351354</v>
      </c>
      <c r="AH35" s="8">
        <v>638.88</v>
      </c>
      <c r="AI35" s="8">
        <v>637</v>
      </c>
      <c r="AJ35" s="8">
        <v>637.92156862745094</v>
      </c>
      <c r="AK35" s="8">
        <v>656.25</v>
      </c>
      <c r="AL35" s="8">
        <f t="shared" si="2"/>
        <v>48.330526315789484</v>
      </c>
      <c r="AM35" s="8">
        <f t="shared" si="2"/>
        <v>38.5</v>
      </c>
      <c r="AN35" s="8">
        <f t="shared" si="2"/>
        <v>43.591944886062606</v>
      </c>
      <c r="AS35">
        <v>0.98684210000000006</v>
      </c>
      <c r="AT35">
        <v>0.98684210000000006</v>
      </c>
      <c r="AU35">
        <v>0.98684210000000006</v>
      </c>
      <c r="AV35">
        <v>418.39189189189199</v>
      </c>
      <c r="AW35">
        <v>421.62162162162201</v>
      </c>
      <c r="AX35">
        <v>420.006756756757</v>
      </c>
      <c r="AY35">
        <v>3.22972972972974</v>
      </c>
      <c r="AZ35">
        <v>6.5359968523094697E-2</v>
      </c>
      <c r="BA35">
        <v>2</v>
      </c>
      <c r="BB35">
        <v>0.9916666666666667</v>
      </c>
      <c r="BC35" s="39">
        <v>378.1</v>
      </c>
      <c r="BD35" s="39">
        <v>459.35593220338984</v>
      </c>
      <c r="BE35">
        <v>1</v>
      </c>
      <c r="BF35">
        <v>1</v>
      </c>
      <c r="BG35">
        <v>1</v>
      </c>
    </row>
    <row r="36" spans="1:59" x14ac:dyDescent="0.25">
      <c r="A36" s="38">
        <v>1065</v>
      </c>
      <c r="B36" s="8" t="s">
        <v>620</v>
      </c>
      <c r="C36" s="8" t="s">
        <v>507</v>
      </c>
      <c r="D36" s="8" t="s">
        <v>634</v>
      </c>
      <c r="E36" s="8" t="s">
        <v>639</v>
      </c>
      <c r="F36" s="7" t="s">
        <v>636</v>
      </c>
      <c r="G36" s="7">
        <v>4</v>
      </c>
      <c r="H36" s="7">
        <v>0</v>
      </c>
      <c r="I36" s="8">
        <v>0</v>
      </c>
      <c r="J36" s="8">
        <v>2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11</v>
      </c>
      <c r="R36" s="8">
        <v>31</v>
      </c>
      <c r="S36" s="7">
        <v>40</v>
      </c>
      <c r="T36" s="7"/>
      <c r="U36" s="7"/>
      <c r="V36" s="7"/>
      <c r="W36" s="7"/>
      <c r="X36" s="7"/>
      <c r="Y36" s="8">
        <v>0.95833333333333337</v>
      </c>
      <c r="Z36" s="8">
        <v>19</v>
      </c>
      <c r="AA36" s="8">
        <v>25</v>
      </c>
      <c r="AB36" s="8">
        <v>0.42222222222222222</v>
      </c>
      <c r="AC36" s="8">
        <f t="shared" si="0"/>
        <v>0.55555555555555558</v>
      </c>
      <c r="AD36" s="8">
        <f t="shared" si="1"/>
        <v>0.48888888888888887</v>
      </c>
      <c r="AE36" s="8">
        <v>694.88461538461536</v>
      </c>
      <c r="AF36" s="8">
        <v>684.45</v>
      </c>
      <c r="AG36" s="8">
        <v>690.3478260869565</v>
      </c>
      <c r="AH36" s="8">
        <v>615.84210526315792</v>
      </c>
      <c r="AI36" s="8">
        <v>596.48</v>
      </c>
      <c r="AJ36" s="8">
        <v>604.84090909090912</v>
      </c>
      <c r="AK36" s="8">
        <v>648.54444444444448</v>
      </c>
      <c r="AL36" s="8">
        <f t="shared" si="2"/>
        <v>79.04251012145744</v>
      </c>
      <c r="AM36" s="8">
        <f t="shared" si="2"/>
        <v>87.970000000000027</v>
      </c>
      <c r="AN36" s="8">
        <f t="shared" si="2"/>
        <v>85.50691699604738</v>
      </c>
      <c r="AS36">
        <v>0.9473684</v>
      </c>
      <c r="AT36">
        <v>0.96052630000000006</v>
      </c>
      <c r="AU36">
        <v>0.9539474</v>
      </c>
      <c r="AV36">
        <v>474.04347826087002</v>
      </c>
      <c r="AW36">
        <v>469.95774647887299</v>
      </c>
      <c r="AX36">
        <v>471.97142857142899</v>
      </c>
      <c r="AY36">
        <v>-4.0857317819963397</v>
      </c>
      <c r="AZ36">
        <v>5.3475012731117599E-2</v>
      </c>
      <c r="BA36">
        <v>7</v>
      </c>
      <c r="BB36">
        <v>0.95833333333333337</v>
      </c>
      <c r="BC36" s="39">
        <v>365.62711864406782</v>
      </c>
      <c r="BD36" s="39">
        <v>434.92857142857144</v>
      </c>
      <c r="BE36">
        <v>1</v>
      </c>
      <c r="BF36">
        <v>0.93333333333333335</v>
      </c>
      <c r="BG36">
        <v>0.96666666666666667</v>
      </c>
    </row>
    <row r="37" spans="1:59" x14ac:dyDescent="0.25">
      <c r="A37" s="38">
        <v>1067</v>
      </c>
      <c r="B37" s="8" t="s">
        <v>620</v>
      </c>
      <c r="C37" s="8" t="s">
        <v>504</v>
      </c>
      <c r="D37" s="8" t="s">
        <v>639</v>
      </c>
      <c r="E37" s="8" t="s">
        <v>639</v>
      </c>
      <c r="F37" s="7" t="s">
        <v>642</v>
      </c>
      <c r="G37" s="7">
        <v>7</v>
      </c>
      <c r="H37" s="7">
        <v>3</v>
      </c>
      <c r="I37" s="8">
        <v>0</v>
      </c>
      <c r="J37" s="8">
        <v>3</v>
      </c>
      <c r="K37" s="7">
        <v>13</v>
      </c>
      <c r="L37" s="7">
        <v>3</v>
      </c>
      <c r="M37" s="7">
        <v>2</v>
      </c>
      <c r="N37" s="7">
        <v>2</v>
      </c>
      <c r="O37" s="7">
        <v>6</v>
      </c>
      <c r="P37" s="7">
        <v>2</v>
      </c>
      <c r="Q37" s="7">
        <v>12</v>
      </c>
      <c r="R37" s="8">
        <v>32</v>
      </c>
      <c r="S37" s="7">
        <v>40</v>
      </c>
      <c r="T37" s="7"/>
      <c r="U37" s="7"/>
      <c r="V37" s="7"/>
      <c r="W37" s="7"/>
      <c r="X37" s="7"/>
      <c r="Y37" s="8">
        <v>0.95833333333333337</v>
      </c>
      <c r="Z37" s="8">
        <v>23</v>
      </c>
      <c r="AA37" s="8">
        <v>23</v>
      </c>
      <c r="AB37" s="8">
        <v>0.51111111111111107</v>
      </c>
      <c r="AC37" s="8">
        <f t="shared" si="0"/>
        <v>0.51111111111111107</v>
      </c>
      <c r="AD37" s="8">
        <f t="shared" si="1"/>
        <v>0.51111111111111107</v>
      </c>
      <c r="AE37" s="8">
        <v>697.47619047619048</v>
      </c>
      <c r="AF37" s="8">
        <v>675.80952380952385</v>
      </c>
      <c r="AG37" s="8">
        <v>686.64285714285711</v>
      </c>
      <c r="AH37" s="8">
        <v>613.17391304347825</v>
      </c>
      <c r="AI37" s="8">
        <v>660.90909090909088</v>
      </c>
      <c r="AJ37" s="8">
        <v>636.51111111111106</v>
      </c>
      <c r="AK37" s="8">
        <v>660.71264367816093</v>
      </c>
      <c r="AL37" s="8">
        <f t="shared" si="2"/>
        <v>84.302277432712231</v>
      </c>
      <c r="AM37" s="8">
        <f t="shared" si="2"/>
        <v>14.900432900432975</v>
      </c>
      <c r="AN37" s="8">
        <f t="shared" si="2"/>
        <v>50.131746031746047</v>
      </c>
      <c r="AS37">
        <v>0.98684210000000006</v>
      </c>
      <c r="AT37">
        <v>0.9473684</v>
      </c>
      <c r="AU37">
        <v>0.96710529999999995</v>
      </c>
      <c r="AV37">
        <v>460.277777777778</v>
      </c>
      <c r="AW37">
        <v>451.17142857142898</v>
      </c>
      <c r="AX37">
        <v>455.78873239436598</v>
      </c>
      <c r="AY37">
        <v>-9.10634920634919</v>
      </c>
      <c r="AZ37">
        <v>6.13732009575053E-2</v>
      </c>
      <c r="BA37">
        <v>6</v>
      </c>
      <c r="BB37">
        <v>0.95833333333333337</v>
      </c>
      <c r="BC37" s="39">
        <v>368.9830508474576</v>
      </c>
      <c r="BD37" s="39">
        <v>471.35714285714283</v>
      </c>
      <c r="BE37">
        <v>1</v>
      </c>
      <c r="BF37">
        <v>0.95</v>
      </c>
      <c r="BG37">
        <v>0.97499999999999998</v>
      </c>
    </row>
    <row r="38" spans="1:59" x14ac:dyDescent="0.25">
      <c r="A38" s="38">
        <v>1069</v>
      </c>
      <c r="B38" s="8" t="s">
        <v>620</v>
      </c>
      <c r="C38" s="8" t="s">
        <v>504</v>
      </c>
      <c r="D38" s="8" t="s">
        <v>634</v>
      </c>
      <c r="E38" s="8" t="s">
        <v>639</v>
      </c>
      <c r="F38" s="7" t="s">
        <v>637</v>
      </c>
      <c r="G38" s="7">
        <v>4</v>
      </c>
      <c r="H38" s="7">
        <v>1</v>
      </c>
      <c r="I38" s="8">
        <v>1</v>
      </c>
      <c r="J38" s="8">
        <v>2</v>
      </c>
      <c r="K38" s="7">
        <v>4</v>
      </c>
      <c r="L38" s="7">
        <v>0</v>
      </c>
      <c r="M38" s="7">
        <v>0</v>
      </c>
      <c r="N38" s="7">
        <v>0</v>
      </c>
      <c r="O38" s="7">
        <v>4</v>
      </c>
      <c r="P38" s="7">
        <v>0</v>
      </c>
      <c r="Q38" s="7">
        <v>16</v>
      </c>
      <c r="R38" s="8">
        <v>18</v>
      </c>
      <c r="S38" s="7" t="e">
        <v>#DIV/0!</v>
      </c>
      <c r="T38" s="7"/>
      <c r="U38" s="7"/>
      <c r="V38" s="7"/>
      <c r="W38" s="7"/>
      <c r="X38" s="7"/>
      <c r="Y38" s="8">
        <v>0.95833333333333337</v>
      </c>
      <c r="Z38" s="8">
        <v>24</v>
      </c>
      <c r="AA38" s="8">
        <v>27</v>
      </c>
      <c r="AB38" s="8">
        <v>0.53333333333333333</v>
      </c>
      <c r="AC38" s="8">
        <f t="shared" si="0"/>
        <v>0.6</v>
      </c>
      <c r="AD38" s="8">
        <f t="shared" si="1"/>
        <v>0.56666666666666665</v>
      </c>
      <c r="AE38" s="8">
        <v>563.25</v>
      </c>
      <c r="AF38" s="8">
        <v>582.16666666666663</v>
      </c>
      <c r="AG38" s="8">
        <v>572.21052631578948</v>
      </c>
      <c r="AH38" s="8">
        <v>563.125</v>
      </c>
      <c r="AI38" s="8">
        <v>534.28</v>
      </c>
      <c r="AJ38" s="8">
        <v>548.40816326530614</v>
      </c>
      <c r="AK38" s="8">
        <v>558.80459770114942</v>
      </c>
      <c r="AL38" s="8">
        <f t="shared" si="2"/>
        <v>0.125</v>
      </c>
      <c r="AM38" s="8">
        <f t="shared" si="2"/>
        <v>47.886666666666656</v>
      </c>
      <c r="AN38" s="8">
        <f t="shared" si="2"/>
        <v>23.802363050483336</v>
      </c>
      <c r="AS38">
        <v>0.93421050000000005</v>
      </c>
      <c r="AT38">
        <v>0.96052630000000006</v>
      </c>
      <c r="AU38">
        <v>0.9473684</v>
      </c>
      <c r="AV38">
        <v>407.04285714285697</v>
      </c>
      <c r="AW38">
        <v>401.52112676056299</v>
      </c>
      <c r="AX38">
        <v>404.26241134751803</v>
      </c>
      <c r="AY38">
        <v>-5.5217303822937502</v>
      </c>
      <c r="AZ38">
        <v>5.1538626837133401E-2</v>
      </c>
      <c r="BA38">
        <v>7</v>
      </c>
      <c r="BB38">
        <v>0.95</v>
      </c>
      <c r="BC38" s="39">
        <v>352.20338983050846</v>
      </c>
      <c r="BD38" s="39">
        <v>440.05454545454546</v>
      </c>
      <c r="BE38">
        <v>1</v>
      </c>
      <c r="BF38">
        <v>0.91666666666666663</v>
      </c>
      <c r="BG38">
        <v>0.95833333333333337</v>
      </c>
    </row>
    <row r="39" spans="1:59" x14ac:dyDescent="0.25">
      <c r="A39" s="38">
        <v>1070</v>
      </c>
      <c r="B39" s="8" t="s">
        <v>620</v>
      </c>
      <c r="C39" s="8" t="s">
        <v>504</v>
      </c>
      <c r="D39" s="8" t="s">
        <v>639</v>
      </c>
      <c r="E39" s="8" t="s">
        <v>639</v>
      </c>
      <c r="F39" s="7" t="s">
        <v>637</v>
      </c>
      <c r="G39" s="7">
        <v>3</v>
      </c>
      <c r="H39" s="7">
        <v>2</v>
      </c>
      <c r="I39" s="8">
        <v>0</v>
      </c>
      <c r="J39" s="8">
        <v>2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1</v>
      </c>
      <c r="R39" s="8">
        <v>35</v>
      </c>
      <c r="S39" s="7">
        <v>40</v>
      </c>
      <c r="T39" s="7"/>
      <c r="U39" s="7"/>
      <c r="V39" s="7"/>
      <c r="W39" s="7"/>
      <c r="X39" s="7"/>
      <c r="Y39" s="8">
        <v>1</v>
      </c>
      <c r="Z39" s="8">
        <v>18</v>
      </c>
      <c r="AA39" s="8">
        <v>23</v>
      </c>
      <c r="AB39" s="8">
        <v>0.4</v>
      </c>
      <c r="AC39" s="8">
        <f t="shared" si="0"/>
        <v>0.51111111111111107</v>
      </c>
      <c r="AD39" s="8">
        <f t="shared" si="1"/>
        <v>0.45555555555555555</v>
      </c>
      <c r="AE39" s="8">
        <v>627.33333333333337</v>
      </c>
      <c r="AF39" s="8">
        <v>660.27272727272725</v>
      </c>
      <c r="AG39" s="8">
        <v>642.12244897959181</v>
      </c>
      <c r="AH39" s="8">
        <v>745.82352941176475</v>
      </c>
      <c r="AI39" s="8">
        <v>678.60869565217388</v>
      </c>
      <c r="AJ39" s="8">
        <v>707.17499999999995</v>
      </c>
      <c r="AK39" s="8">
        <v>671.35955056179773</v>
      </c>
      <c r="AL39" s="8">
        <f t="shared" si="2"/>
        <v>-118.49019607843138</v>
      </c>
      <c r="AM39" s="8">
        <f t="shared" si="2"/>
        <v>-18.335968379446626</v>
      </c>
      <c r="AN39" s="8">
        <f t="shared" si="2"/>
        <v>-65.052551020408146</v>
      </c>
      <c r="AS39">
        <v>1</v>
      </c>
      <c r="AT39">
        <v>0.98684210000000006</v>
      </c>
      <c r="AU39">
        <v>0.99342109999999995</v>
      </c>
      <c r="AV39">
        <v>436.25333333333299</v>
      </c>
      <c r="AW39">
        <v>432.51351351351298</v>
      </c>
      <c r="AX39">
        <v>434.39597315436203</v>
      </c>
      <c r="AY39">
        <v>-3.7398198198198398</v>
      </c>
      <c r="AZ39">
        <v>2.7165073265492699E-2</v>
      </c>
      <c r="BA39">
        <v>1</v>
      </c>
      <c r="BB39">
        <v>0.96666666666666667</v>
      </c>
      <c r="BC39" s="39">
        <v>350.91666666666669</v>
      </c>
      <c r="BD39" s="39">
        <v>417.71428571428572</v>
      </c>
      <c r="BE39">
        <v>1</v>
      </c>
      <c r="BF39">
        <v>0.95</v>
      </c>
      <c r="BG39">
        <v>0.97499999999999998</v>
      </c>
    </row>
    <row r="40" spans="1:59" x14ac:dyDescent="0.25">
      <c r="A40" s="38">
        <v>1071</v>
      </c>
      <c r="B40" s="8" t="s">
        <v>620</v>
      </c>
      <c r="C40" s="8" t="s">
        <v>510</v>
      </c>
      <c r="D40" s="8" t="s">
        <v>639</v>
      </c>
      <c r="E40" s="8" t="s">
        <v>634</v>
      </c>
      <c r="F40" s="7" t="s">
        <v>637</v>
      </c>
      <c r="G40" s="7">
        <v>0</v>
      </c>
      <c r="H40" s="7">
        <v>0</v>
      </c>
      <c r="I40" s="8">
        <v>0</v>
      </c>
      <c r="J40" s="8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2</v>
      </c>
      <c r="R40" s="8">
        <v>32</v>
      </c>
      <c r="S40" s="7">
        <v>36</v>
      </c>
      <c r="T40" s="7"/>
      <c r="U40" s="7"/>
      <c r="V40" s="7"/>
      <c r="W40" s="7"/>
      <c r="X40" s="7"/>
      <c r="Y40" s="8">
        <v>0.95833333333333337</v>
      </c>
      <c r="Z40" s="8">
        <v>17</v>
      </c>
      <c r="AA40" s="8">
        <v>26</v>
      </c>
      <c r="AB40" s="8">
        <v>0.37777777777777777</v>
      </c>
      <c r="AC40" s="8">
        <f t="shared" si="0"/>
        <v>0.57777777777777772</v>
      </c>
      <c r="AD40" s="8">
        <f t="shared" si="1"/>
        <v>0.4777777777777778</v>
      </c>
      <c r="AE40" s="8">
        <v>709.96296296296293</v>
      </c>
      <c r="AF40" s="8">
        <v>713.68421052631584</v>
      </c>
      <c r="AG40" s="8">
        <v>711.5</v>
      </c>
      <c r="AH40" s="8">
        <v>752.1875</v>
      </c>
      <c r="AI40" s="8">
        <v>724.80769230769226</v>
      </c>
      <c r="AJ40" s="8">
        <v>735.23809523809518</v>
      </c>
      <c r="AK40" s="8">
        <v>722.8295454545455</v>
      </c>
      <c r="AL40" s="8">
        <f t="shared" si="2"/>
        <v>-42.224537037037067</v>
      </c>
      <c r="AM40" s="8">
        <f t="shared" si="2"/>
        <v>-11.123481781376427</v>
      </c>
      <c r="AN40" s="8">
        <f t="shared" si="2"/>
        <v>-23.738095238095184</v>
      </c>
      <c r="AS40">
        <v>0.9473684</v>
      </c>
      <c r="AT40">
        <v>0.9473684</v>
      </c>
      <c r="AU40">
        <v>0.9473684</v>
      </c>
      <c r="AV40">
        <v>483.28571428571399</v>
      </c>
      <c r="AW40">
        <v>479.14084507042298</v>
      </c>
      <c r="AX40">
        <v>481.19858156028403</v>
      </c>
      <c r="AY40">
        <v>-4.1448692152917497</v>
      </c>
      <c r="AZ40">
        <v>4.3337483553513301E-2</v>
      </c>
      <c r="BA40">
        <v>7</v>
      </c>
      <c r="BB40">
        <v>0.89166666666666672</v>
      </c>
      <c r="BC40" s="39">
        <v>383.77192982456143</v>
      </c>
      <c r="BD40" s="39">
        <v>448.72</v>
      </c>
      <c r="BE40">
        <v>0.98333333333333328</v>
      </c>
      <c r="BF40">
        <v>0.85</v>
      </c>
      <c r="BG40">
        <v>0.91666666666666663</v>
      </c>
    </row>
    <row r="41" spans="1:59" x14ac:dyDescent="0.25">
      <c r="A41" s="38">
        <v>1072</v>
      </c>
      <c r="B41" s="8" t="s">
        <v>620</v>
      </c>
      <c r="C41" s="8" t="s">
        <v>504</v>
      </c>
      <c r="D41" s="8" t="s">
        <v>634</v>
      </c>
      <c r="E41" s="8" t="s">
        <v>631</v>
      </c>
      <c r="F41" s="7" t="s">
        <v>635</v>
      </c>
      <c r="G41" s="7">
        <v>14</v>
      </c>
      <c r="H41" s="7">
        <v>5</v>
      </c>
      <c r="I41" s="8">
        <v>0</v>
      </c>
      <c r="J41" s="8">
        <v>2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5</v>
      </c>
      <c r="R41" s="8">
        <v>35</v>
      </c>
      <c r="S41" s="7">
        <v>40</v>
      </c>
      <c r="T41" s="7"/>
      <c r="U41" s="7"/>
      <c r="V41" s="7"/>
      <c r="W41" s="7"/>
      <c r="X41" s="7"/>
      <c r="Y41" s="8">
        <v>1</v>
      </c>
      <c r="Z41" s="8">
        <v>26</v>
      </c>
      <c r="AA41" s="8">
        <v>28</v>
      </c>
      <c r="AB41" s="8">
        <v>0.57777777777777772</v>
      </c>
      <c r="AC41" s="8">
        <f t="shared" si="0"/>
        <v>0.62222222222222223</v>
      </c>
      <c r="AD41" s="8">
        <f t="shared" si="1"/>
        <v>0.6</v>
      </c>
      <c r="AE41" s="8">
        <v>921.61538461538464</v>
      </c>
      <c r="AF41" s="8">
        <v>915.66666666666663</v>
      </c>
      <c r="AG41" s="8">
        <v>918.76</v>
      </c>
      <c r="AH41" s="8">
        <v>1080.3529411764705</v>
      </c>
      <c r="AI41" s="8">
        <v>946.625</v>
      </c>
      <c r="AJ41" s="8">
        <v>1002.0731707317074</v>
      </c>
      <c r="AK41" s="8">
        <v>970.5151515151515</v>
      </c>
      <c r="AL41" s="8">
        <f t="shared" si="2"/>
        <v>-158.73755656108585</v>
      </c>
      <c r="AM41" s="8">
        <f t="shared" si="2"/>
        <v>-30.958333333333371</v>
      </c>
      <c r="AN41" s="8">
        <f t="shared" si="2"/>
        <v>-83.313170731707373</v>
      </c>
      <c r="AS41">
        <v>1</v>
      </c>
      <c r="AT41">
        <v>0.96052630000000006</v>
      </c>
      <c r="AU41">
        <v>0.9802632</v>
      </c>
      <c r="AV41">
        <v>511.58108108108098</v>
      </c>
      <c r="AW41">
        <v>526.98591549295804</v>
      </c>
      <c r="AX41">
        <v>519.12413793103497</v>
      </c>
      <c r="AY41">
        <v>15.4048344118766</v>
      </c>
      <c r="AZ41">
        <v>7.2040453508047997E-2</v>
      </c>
      <c r="BA41">
        <v>4</v>
      </c>
      <c r="BB41">
        <v>0.94166666666666665</v>
      </c>
      <c r="BC41" s="39">
        <v>506.39655172413791</v>
      </c>
      <c r="BD41" s="39">
        <v>594.4545454545455</v>
      </c>
      <c r="BE41">
        <v>0.98333333333333328</v>
      </c>
      <c r="BF41">
        <v>0.95</v>
      </c>
      <c r="BG41">
        <v>0.96666666666666667</v>
      </c>
    </row>
    <row r="42" spans="1:59" x14ac:dyDescent="0.25">
      <c r="A42" s="38">
        <v>1073</v>
      </c>
      <c r="B42" s="8" t="s">
        <v>620</v>
      </c>
      <c r="C42" s="8" t="s">
        <v>504</v>
      </c>
      <c r="D42" s="8" t="s">
        <v>634</v>
      </c>
      <c r="E42" s="8" t="s">
        <v>634</v>
      </c>
      <c r="F42" s="7" t="s">
        <v>635</v>
      </c>
      <c r="G42" s="7">
        <v>5</v>
      </c>
      <c r="H42" s="7">
        <v>3</v>
      </c>
      <c r="I42" s="8">
        <v>1</v>
      </c>
      <c r="J42" s="8">
        <v>0</v>
      </c>
      <c r="K42" s="7">
        <v>5</v>
      </c>
      <c r="L42" s="7">
        <v>0</v>
      </c>
      <c r="M42" s="7">
        <v>0</v>
      </c>
      <c r="N42" s="7">
        <v>4</v>
      </c>
      <c r="O42" s="7">
        <v>1</v>
      </c>
      <c r="P42" s="7">
        <v>0</v>
      </c>
      <c r="Q42" s="7">
        <v>6</v>
      </c>
      <c r="R42" s="8">
        <v>25</v>
      </c>
      <c r="S42" s="7">
        <v>40</v>
      </c>
      <c r="T42" s="7"/>
      <c r="U42" s="7"/>
      <c r="V42" s="7"/>
      <c r="W42" s="7"/>
      <c r="X42" s="7"/>
      <c r="Y42" s="8">
        <v>0.91666666666666663</v>
      </c>
      <c r="Z42" s="8">
        <v>14</v>
      </c>
      <c r="AA42" s="8">
        <v>25</v>
      </c>
      <c r="AB42" s="8">
        <v>0.31111111111111112</v>
      </c>
      <c r="AC42" s="8">
        <f t="shared" si="0"/>
        <v>0.55555555555555558</v>
      </c>
      <c r="AD42" s="8">
        <f t="shared" si="1"/>
        <v>0.43333333333333335</v>
      </c>
      <c r="AE42" s="8">
        <v>934.0322580645161</v>
      </c>
      <c r="AF42" s="8">
        <v>1084.8947368421052</v>
      </c>
      <c r="AG42" s="8">
        <v>991.36</v>
      </c>
      <c r="AH42" s="8">
        <v>1099.1428571428571</v>
      </c>
      <c r="AI42" s="8">
        <v>888.54166666666663</v>
      </c>
      <c r="AJ42" s="8">
        <v>966.13157894736844</v>
      </c>
      <c r="AK42" s="8">
        <v>980.46590909090912</v>
      </c>
      <c r="AL42" s="8">
        <f t="shared" si="2"/>
        <v>-165.11059907834101</v>
      </c>
      <c r="AM42" s="8">
        <f t="shared" si="2"/>
        <v>196.35307017543857</v>
      </c>
      <c r="AN42" s="8">
        <f t="shared" si="2"/>
        <v>25.228421052631575</v>
      </c>
      <c r="AS42">
        <v>0.9736842</v>
      </c>
      <c r="AT42">
        <v>0.98684210000000006</v>
      </c>
      <c r="AU42">
        <v>0.9802632</v>
      </c>
      <c r="AV42">
        <v>524.22222222222194</v>
      </c>
      <c r="AW42">
        <v>532.86486486486501</v>
      </c>
      <c r="AX42">
        <v>528.60273972602704</v>
      </c>
      <c r="AY42">
        <v>8.6426426426427305</v>
      </c>
      <c r="AZ42">
        <v>6.6795137337431407E-2</v>
      </c>
      <c r="BA42">
        <v>3</v>
      </c>
      <c r="BB42">
        <v>0.95</v>
      </c>
      <c r="BC42" s="39">
        <v>436.29310344827587</v>
      </c>
      <c r="BD42" s="39">
        <v>517.46428571428567</v>
      </c>
      <c r="BE42">
        <v>0.98333333333333328</v>
      </c>
      <c r="BF42">
        <v>0.93333333333333335</v>
      </c>
      <c r="BG42">
        <v>0.95833333333333337</v>
      </c>
    </row>
    <row r="43" spans="1:59" x14ac:dyDescent="0.25">
      <c r="A43" s="38">
        <v>1074</v>
      </c>
      <c r="B43" s="8" t="s">
        <v>620</v>
      </c>
      <c r="C43" s="8" t="s">
        <v>507</v>
      </c>
      <c r="D43" s="8" t="s">
        <v>631</v>
      </c>
      <c r="E43" s="8" t="s">
        <v>640</v>
      </c>
      <c r="F43" s="7" t="s">
        <v>638</v>
      </c>
      <c r="G43" s="7">
        <v>10</v>
      </c>
      <c r="H43" s="7">
        <v>3</v>
      </c>
      <c r="I43" s="8">
        <v>1</v>
      </c>
      <c r="J43" s="8">
        <v>2</v>
      </c>
      <c r="K43" s="7">
        <v>41</v>
      </c>
      <c r="L43" s="7">
        <v>8</v>
      </c>
      <c r="M43" s="7">
        <v>5</v>
      </c>
      <c r="N43" s="7">
        <v>12</v>
      </c>
      <c r="O43" s="7">
        <v>16</v>
      </c>
      <c r="P43" s="7">
        <v>5</v>
      </c>
      <c r="Q43" s="7">
        <v>17</v>
      </c>
      <c r="R43" s="8">
        <v>27</v>
      </c>
      <c r="S43" s="7">
        <v>40</v>
      </c>
      <c r="T43" s="7"/>
      <c r="U43" s="7"/>
      <c r="V43" s="7"/>
      <c r="W43" s="7"/>
      <c r="X43" s="7"/>
      <c r="Y43" s="8">
        <v>0.95833333333333337</v>
      </c>
      <c r="Z43" s="8">
        <v>16</v>
      </c>
      <c r="AA43" s="8">
        <v>19</v>
      </c>
      <c r="AB43" s="8">
        <v>0.35555555555555557</v>
      </c>
      <c r="AC43" s="8">
        <f t="shared" si="0"/>
        <v>0.42222222222222222</v>
      </c>
      <c r="AD43" s="8">
        <f t="shared" si="1"/>
        <v>0.3888888888888889</v>
      </c>
      <c r="AE43" s="8">
        <v>635.03571428571433</v>
      </c>
      <c r="AF43" s="8">
        <v>724.34615384615381</v>
      </c>
      <c r="AG43" s="8">
        <v>678.03703703703707</v>
      </c>
      <c r="AH43" s="8">
        <v>680.6875</v>
      </c>
      <c r="AI43" s="8">
        <v>670.16666666666663</v>
      </c>
      <c r="AJ43" s="8">
        <v>675.11764705882354</v>
      </c>
      <c r="AK43" s="8">
        <v>676.90909090909088</v>
      </c>
      <c r="AL43" s="8">
        <f t="shared" si="2"/>
        <v>-45.651785714285666</v>
      </c>
      <c r="AM43" s="8">
        <f t="shared" si="2"/>
        <v>54.179487179487182</v>
      </c>
      <c r="AN43" s="8">
        <f t="shared" si="2"/>
        <v>2.9193899782135304</v>
      </c>
      <c r="AS43">
        <v>0.9736842</v>
      </c>
      <c r="AT43">
        <v>0.9736842</v>
      </c>
      <c r="AU43">
        <v>0.9736842</v>
      </c>
      <c r="AV43">
        <v>522.50684931506896</v>
      </c>
      <c r="AW43">
        <v>533.65753424657498</v>
      </c>
      <c r="AX43">
        <v>528.08219178082197</v>
      </c>
      <c r="AY43">
        <v>11.150684931506801</v>
      </c>
      <c r="AZ43">
        <v>7.5836633627134706E-2</v>
      </c>
      <c r="BA43">
        <v>3</v>
      </c>
      <c r="BB43">
        <v>0.95833333333333337</v>
      </c>
      <c r="BC43" s="39">
        <v>424.70689655172413</v>
      </c>
      <c r="BD43" s="39">
        <v>486.07017543859649</v>
      </c>
      <c r="BE43">
        <v>1</v>
      </c>
      <c r="BF43">
        <v>0.98333333333333328</v>
      </c>
      <c r="BG43">
        <v>0.9916666666666667</v>
      </c>
    </row>
    <row r="44" spans="1:59" x14ac:dyDescent="0.25">
      <c r="A44" s="38">
        <v>1075</v>
      </c>
      <c r="B44" s="8" t="s">
        <v>620</v>
      </c>
      <c r="C44" s="8" t="s">
        <v>506</v>
      </c>
      <c r="D44" s="8" t="s">
        <v>634</v>
      </c>
      <c r="E44" s="8" t="s">
        <v>634</v>
      </c>
      <c r="F44" s="7" t="s">
        <v>635</v>
      </c>
      <c r="G44" s="7">
        <v>0</v>
      </c>
      <c r="H44" s="7">
        <v>0</v>
      </c>
      <c r="I44" s="8">
        <v>0</v>
      </c>
      <c r="J44" s="8">
        <v>3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22</v>
      </c>
      <c r="R44" s="8">
        <v>34</v>
      </c>
      <c r="S44" s="7">
        <v>40</v>
      </c>
      <c r="T44" s="7"/>
      <c r="U44" s="7"/>
      <c r="V44" s="7"/>
      <c r="W44" s="7"/>
      <c r="X44" s="7"/>
      <c r="Y44" s="8">
        <v>1</v>
      </c>
      <c r="Z44" s="8">
        <v>23</v>
      </c>
      <c r="AA44" s="8">
        <v>25</v>
      </c>
      <c r="AB44" s="8">
        <v>0.51111111111111107</v>
      </c>
      <c r="AC44" s="8">
        <f t="shared" si="0"/>
        <v>0.55555555555555558</v>
      </c>
      <c r="AD44" s="8">
        <f t="shared" si="1"/>
        <v>0.53333333333333333</v>
      </c>
      <c r="AE44" s="8">
        <v>649.72727272727275</v>
      </c>
      <c r="AF44" s="8">
        <v>715.44444444444446</v>
      </c>
      <c r="AG44" s="8">
        <v>679.3</v>
      </c>
      <c r="AH44" s="8">
        <v>736.56521739130437</v>
      </c>
      <c r="AI44" s="8">
        <v>631.875</v>
      </c>
      <c r="AJ44" s="8">
        <v>683.10638297872345</v>
      </c>
      <c r="AK44" s="8">
        <v>681.35632183908046</v>
      </c>
      <c r="AL44" s="8">
        <f t="shared" si="2"/>
        <v>-86.837944664031625</v>
      </c>
      <c r="AM44" s="8">
        <f t="shared" si="2"/>
        <v>83.569444444444457</v>
      </c>
      <c r="AN44" s="8">
        <f t="shared" si="2"/>
        <v>-3.8063829787234909</v>
      </c>
      <c r="AS44">
        <v>1</v>
      </c>
      <c r="AT44">
        <v>0.98684210000000006</v>
      </c>
      <c r="AU44">
        <v>0.99342109999999995</v>
      </c>
      <c r="AV44">
        <v>478.92</v>
      </c>
      <c r="AW44">
        <v>469.70833333333297</v>
      </c>
      <c r="AX44">
        <v>474.40816326530597</v>
      </c>
      <c r="AY44">
        <v>-9.2116666666666998</v>
      </c>
      <c r="AZ44">
        <v>6.3360414037070503E-2</v>
      </c>
      <c r="BA44">
        <v>3</v>
      </c>
      <c r="BB44">
        <v>0.98333333333333328</v>
      </c>
      <c r="BC44" s="39">
        <v>455.9</v>
      </c>
      <c r="BD44" s="39">
        <v>522.79310344827582</v>
      </c>
      <c r="BE44">
        <v>1</v>
      </c>
      <c r="BF44">
        <v>0.98333333333333328</v>
      </c>
      <c r="BG44">
        <v>0.9916666666666667</v>
      </c>
    </row>
    <row r="45" spans="1:59" x14ac:dyDescent="0.25">
      <c r="A45" s="38">
        <v>1078</v>
      </c>
      <c r="B45" s="8" t="s">
        <v>620</v>
      </c>
      <c r="C45" s="8" t="s">
        <v>507</v>
      </c>
      <c r="D45" s="8" t="s">
        <v>634</v>
      </c>
      <c r="E45" s="8" t="s">
        <v>634</v>
      </c>
      <c r="F45" s="7" t="s">
        <v>642</v>
      </c>
      <c r="G45" s="7">
        <v>5</v>
      </c>
      <c r="H45" s="7">
        <v>0</v>
      </c>
      <c r="I45" s="8">
        <v>0</v>
      </c>
      <c r="J45" s="8">
        <v>3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2</v>
      </c>
      <c r="R45" s="8">
        <v>28</v>
      </c>
      <c r="S45" s="7">
        <v>40</v>
      </c>
      <c r="T45" s="7"/>
      <c r="U45" s="7"/>
      <c r="V45" s="7"/>
      <c r="W45" s="7"/>
      <c r="X45" s="7"/>
      <c r="Y45" s="8">
        <v>0.875</v>
      </c>
      <c r="Z45" s="8">
        <v>19</v>
      </c>
      <c r="AA45" s="8">
        <v>24</v>
      </c>
      <c r="AB45" s="8">
        <v>0.42222222222222222</v>
      </c>
      <c r="AC45" s="8">
        <f t="shared" si="0"/>
        <v>0.53333333333333333</v>
      </c>
      <c r="AD45" s="8">
        <f t="shared" si="1"/>
        <v>0.4777777777777778</v>
      </c>
      <c r="AE45" s="8">
        <v>685.66666666666663</v>
      </c>
      <c r="AF45" s="8">
        <v>624.19047619047615</v>
      </c>
      <c r="AG45" s="8">
        <v>656.97777777777776</v>
      </c>
      <c r="AH45" s="8">
        <v>678.42105263157896</v>
      </c>
      <c r="AI45" s="8">
        <v>666.17391304347825</v>
      </c>
      <c r="AJ45" s="8">
        <v>671.71428571428567</v>
      </c>
      <c r="AK45" s="8">
        <v>664.09195402298849</v>
      </c>
      <c r="AL45" s="8">
        <f t="shared" si="2"/>
        <v>7.2456140350876694</v>
      </c>
      <c r="AM45" s="8">
        <f t="shared" si="2"/>
        <v>-41.983436853002104</v>
      </c>
      <c r="AN45" s="8">
        <f t="shared" si="2"/>
        <v>-14.736507936507905</v>
      </c>
      <c r="AS45">
        <v>0.9736842</v>
      </c>
      <c r="AT45">
        <v>0.96052630000000006</v>
      </c>
      <c r="AU45">
        <v>0.96710529999999995</v>
      </c>
      <c r="AV45">
        <v>436.277777777778</v>
      </c>
      <c r="AW45">
        <v>443.22535211267598</v>
      </c>
      <c r="AX45">
        <v>439.72727272727298</v>
      </c>
      <c r="AY45">
        <v>6.9475743348982597</v>
      </c>
      <c r="AZ45">
        <v>4.7080425955473799E-2</v>
      </c>
      <c r="BA45">
        <v>5</v>
      </c>
      <c r="BB45">
        <v>0.8833333333333333</v>
      </c>
      <c r="BC45" s="39">
        <v>364.15517241379308</v>
      </c>
      <c r="BD45" s="39">
        <v>428.47916666666669</v>
      </c>
      <c r="BE45">
        <v>0.98333333333333328</v>
      </c>
      <c r="BF45">
        <v>0.81666666666666665</v>
      </c>
      <c r="BG45">
        <v>0.9</v>
      </c>
    </row>
    <row r="46" spans="1:59" x14ac:dyDescent="0.25">
      <c r="A46" s="38">
        <v>1080</v>
      </c>
      <c r="B46" s="8" t="s">
        <v>620</v>
      </c>
      <c r="C46" s="8" t="s">
        <v>504</v>
      </c>
      <c r="D46" s="8" t="s">
        <v>634</v>
      </c>
      <c r="E46" s="8" t="s">
        <v>634</v>
      </c>
      <c r="F46" s="7" t="s">
        <v>637</v>
      </c>
      <c r="G46" s="7">
        <v>3</v>
      </c>
      <c r="H46" s="7">
        <v>0</v>
      </c>
      <c r="I46" s="8">
        <v>0</v>
      </c>
      <c r="J46" s="8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10</v>
      </c>
      <c r="R46" s="8">
        <v>33</v>
      </c>
      <c r="S46" s="7">
        <v>40</v>
      </c>
      <c r="T46" s="7"/>
      <c r="U46" s="7"/>
      <c r="V46" s="7"/>
      <c r="W46" s="7"/>
      <c r="X46" s="7"/>
      <c r="Y46" s="8">
        <v>0.95833333333333337</v>
      </c>
      <c r="Z46" s="8">
        <v>25</v>
      </c>
      <c r="AA46" s="8">
        <v>25</v>
      </c>
      <c r="AB46" s="8">
        <v>0.55555555555555558</v>
      </c>
      <c r="AC46" s="8">
        <f t="shared" si="0"/>
        <v>0.55555555555555558</v>
      </c>
      <c r="AD46" s="8">
        <f t="shared" si="1"/>
        <v>0.55555555555555558</v>
      </c>
      <c r="AE46" s="8">
        <v>552.1</v>
      </c>
      <c r="AF46" s="8">
        <v>552.95000000000005</v>
      </c>
      <c r="AG46" s="8">
        <v>552.52499999999998</v>
      </c>
      <c r="AH46" s="8">
        <v>628.4</v>
      </c>
      <c r="AI46" s="8">
        <v>570.3478260869565</v>
      </c>
      <c r="AJ46" s="8">
        <v>600.58333333333337</v>
      </c>
      <c r="AK46" s="8">
        <v>578.73863636363637</v>
      </c>
      <c r="AL46" s="8">
        <f t="shared" si="2"/>
        <v>-76.299999999999955</v>
      </c>
      <c r="AM46" s="8">
        <f t="shared" si="2"/>
        <v>-17.397826086956456</v>
      </c>
      <c r="AN46" s="8">
        <f t="shared" si="2"/>
        <v>-48.058333333333394</v>
      </c>
      <c r="AS46">
        <v>0.96052630000000006</v>
      </c>
      <c r="AT46">
        <v>0.93421050000000005</v>
      </c>
      <c r="AU46">
        <v>0.9473684</v>
      </c>
      <c r="AV46">
        <v>437.11428571428598</v>
      </c>
      <c r="AW46">
        <v>425.86567164179098</v>
      </c>
      <c r="AX46">
        <v>431.61313868613098</v>
      </c>
      <c r="AY46">
        <v>-11.2486140724947</v>
      </c>
      <c r="AZ46">
        <v>6.1899376436664599E-2</v>
      </c>
      <c r="BA46">
        <v>9</v>
      </c>
      <c r="BB46">
        <v>0.90833333333333333</v>
      </c>
      <c r="BC46" s="39">
        <v>367.49152542372883</v>
      </c>
      <c r="BD46" s="39">
        <v>432.78</v>
      </c>
      <c r="BE46">
        <v>1</v>
      </c>
      <c r="BF46">
        <v>0.85</v>
      </c>
      <c r="BG46">
        <v>0.92500000000000004</v>
      </c>
    </row>
    <row r="47" spans="1:59" x14ac:dyDescent="0.25">
      <c r="A47" s="38">
        <v>1081</v>
      </c>
      <c r="B47" s="8" t="s">
        <v>620</v>
      </c>
      <c r="C47" s="8" t="s">
        <v>504</v>
      </c>
      <c r="D47" s="8" t="s">
        <v>639</v>
      </c>
      <c r="E47" s="8" t="s">
        <v>634</v>
      </c>
      <c r="F47" s="7" t="s">
        <v>637</v>
      </c>
      <c r="G47" s="7">
        <v>10</v>
      </c>
      <c r="H47" s="7">
        <v>2</v>
      </c>
      <c r="I47" s="8">
        <v>0</v>
      </c>
      <c r="J47" s="8">
        <v>5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15</v>
      </c>
      <c r="R47" s="8">
        <v>12</v>
      </c>
      <c r="S47" s="7">
        <v>34</v>
      </c>
      <c r="T47" s="7"/>
      <c r="U47" s="7"/>
      <c r="V47" s="7"/>
      <c r="W47" s="7"/>
      <c r="X47" s="7"/>
      <c r="Y47" s="8">
        <v>0.91666666666666663</v>
      </c>
      <c r="Z47" s="8">
        <v>19</v>
      </c>
      <c r="AA47" s="8">
        <v>30</v>
      </c>
      <c r="AB47" s="8">
        <v>0.42222222222222222</v>
      </c>
      <c r="AC47" s="8">
        <f t="shared" si="0"/>
        <v>0.66666666666666663</v>
      </c>
      <c r="AD47" s="8">
        <f t="shared" si="1"/>
        <v>0.5444444444444444</v>
      </c>
      <c r="AE47" s="8">
        <v>453.2</v>
      </c>
      <c r="AF47" s="8">
        <v>446.86666666666667</v>
      </c>
      <c r="AG47" s="8">
        <v>450.82499999999999</v>
      </c>
      <c r="AH47" s="8">
        <v>527</v>
      </c>
      <c r="AI47" s="8">
        <v>483.26666666666665</v>
      </c>
      <c r="AJ47" s="8">
        <v>500.22448979591837</v>
      </c>
      <c r="AK47" s="8">
        <v>478.02247191011236</v>
      </c>
      <c r="AL47" s="8">
        <f t="shared" si="2"/>
        <v>-73.800000000000011</v>
      </c>
      <c r="AM47" s="8">
        <f t="shared" si="2"/>
        <v>-36.399999999999977</v>
      </c>
      <c r="AN47" s="8">
        <f t="shared" si="2"/>
        <v>-49.399489795918385</v>
      </c>
      <c r="AS47">
        <v>0.8947368</v>
      </c>
      <c r="AT47">
        <v>0.8947368</v>
      </c>
      <c r="AU47">
        <v>0.8947368</v>
      </c>
      <c r="AV47">
        <v>426.446153846154</v>
      </c>
      <c r="AW47">
        <v>430.69230769230802</v>
      </c>
      <c r="AX47">
        <v>428.56923076923101</v>
      </c>
      <c r="AY47">
        <v>4.2461538461538497</v>
      </c>
      <c r="AZ47">
        <v>8.9089935577308696E-2</v>
      </c>
      <c r="BA47">
        <v>14</v>
      </c>
      <c r="BB47">
        <v>0.94166666666666665</v>
      </c>
      <c r="BC47" s="39">
        <v>394.52542372881356</v>
      </c>
      <c r="BD47" s="39">
        <v>501.83333333333331</v>
      </c>
      <c r="BE47">
        <v>1</v>
      </c>
      <c r="BF47">
        <v>0.9</v>
      </c>
      <c r="BG47">
        <v>0.95</v>
      </c>
    </row>
    <row r="48" spans="1:59" x14ac:dyDescent="0.25">
      <c r="A48" s="38">
        <v>1085</v>
      </c>
      <c r="B48" s="8"/>
      <c r="C48" s="8"/>
      <c r="D48" s="8"/>
      <c r="E48" s="8"/>
      <c r="F48" s="7"/>
      <c r="G48" s="7" t="e">
        <v>#DIV/0!</v>
      </c>
      <c r="H48" s="7" t="e">
        <v>#DIV/0!</v>
      </c>
      <c r="I48" s="8"/>
      <c r="J48" s="8">
        <v>0</v>
      </c>
      <c r="K48" s="7" t="e">
        <v>#DIV/0!</v>
      </c>
      <c r="L48" s="7" t="e">
        <v>#DIV/0!</v>
      </c>
      <c r="M48" s="7" t="e">
        <v>#DIV/0!</v>
      </c>
      <c r="N48" s="7" t="e">
        <v>#DIV/0!</v>
      </c>
      <c r="O48" s="7" t="e">
        <v>#DIV/0!</v>
      </c>
      <c r="P48" s="7" t="e">
        <v>#DIV/0!</v>
      </c>
      <c r="Q48" s="7" t="e">
        <v>#DIV/0!</v>
      </c>
      <c r="R48" s="8" t="e">
        <v>#DIV/0!</v>
      </c>
      <c r="S48" s="7" t="e">
        <v>#DIV/0!</v>
      </c>
      <c r="T48" s="7"/>
      <c r="U48" s="7"/>
      <c r="V48" s="7"/>
      <c r="W48" s="7"/>
      <c r="X48" s="7"/>
      <c r="Y48" s="8">
        <v>1</v>
      </c>
      <c r="Z48" s="8">
        <v>23</v>
      </c>
      <c r="AA48" s="8">
        <v>27</v>
      </c>
      <c r="AB48" s="8">
        <v>0.51111111111111107</v>
      </c>
      <c r="AC48" s="8">
        <f t="shared" si="0"/>
        <v>0.6</v>
      </c>
      <c r="AD48" s="8">
        <f t="shared" si="1"/>
        <v>0.55555555555555558</v>
      </c>
      <c r="AE48" s="8">
        <v>559.61904761904759</v>
      </c>
      <c r="AF48" s="8">
        <v>589</v>
      </c>
      <c r="AG48" s="8">
        <v>573.17948717948718</v>
      </c>
      <c r="AH48" s="8">
        <v>586.4545454545455</v>
      </c>
      <c r="AI48" s="8">
        <v>554</v>
      </c>
      <c r="AJ48" s="8">
        <v>568.875</v>
      </c>
      <c r="AK48" s="8">
        <v>570.80459770114942</v>
      </c>
      <c r="AL48" s="8">
        <f t="shared" si="2"/>
        <v>-26.835497835497904</v>
      </c>
      <c r="AM48" s="8">
        <f t="shared" si="2"/>
        <v>35</v>
      </c>
      <c r="AN48" s="8">
        <f t="shared" si="2"/>
        <v>4.3044871794871824</v>
      </c>
      <c r="AS48">
        <v>0.98684210000000006</v>
      </c>
      <c r="AT48">
        <v>0.9210526</v>
      </c>
      <c r="AU48">
        <v>0.9539474</v>
      </c>
      <c r="AV48">
        <v>420.37837837837799</v>
      </c>
      <c r="AW48">
        <v>411.77611940298499</v>
      </c>
      <c r="AX48">
        <v>416.29078014184398</v>
      </c>
      <c r="AY48">
        <v>-8.6022589753932799</v>
      </c>
      <c r="AZ48">
        <v>4.4678173049523803E-2</v>
      </c>
      <c r="BA48">
        <v>7</v>
      </c>
      <c r="BB48">
        <v>0.95833333333333337</v>
      </c>
      <c r="BC48" s="39">
        <v>360.75862068965517</v>
      </c>
      <c r="BD48" s="39">
        <v>432.98245614035091</v>
      </c>
      <c r="BE48">
        <v>1</v>
      </c>
      <c r="BF48">
        <v>0.95</v>
      </c>
      <c r="BG48">
        <v>0.97499999999999998</v>
      </c>
    </row>
    <row r="49" spans="1:59" x14ac:dyDescent="0.25">
      <c r="A49" s="38">
        <v>1086</v>
      </c>
      <c r="B49" s="8" t="s">
        <v>620</v>
      </c>
      <c r="C49" s="8" t="s">
        <v>504</v>
      </c>
      <c r="D49" s="8" t="s">
        <v>634</v>
      </c>
      <c r="E49" s="8" t="s">
        <v>634</v>
      </c>
      <c r="F49" s="7" t="s">
        <v>635</v>
      </c>
      <c r="G49" s="7">
        <v>1</v>
      </c>
      <c r="H49" s="7">
        <v>1</v>
      </c>
      <c r="I49" s="8">
        <v>0</v>
      </c>
      <c r="J49" s="8">
        <v>6</v>
      </c>
      <c r="K49" s="7">
        <v>2</v>
      </c>
      <c r="L49" s="7">
        <v>1</v>
      </c>
      <c r="M49" s="7">
        <v>0</v>
      </c>
      <c r="N49" s="7">
        <v>1</v>
      </c>
      <c r="O49" s="7">
        <v>0</v>
      </c>
      <c r="P49" s="7">
        <v>1</v>
      </c>
      <c r="Q49" s="7">
        <v>0</v>
      </c>
      <c r="R49" s="8">
        <v>21</v>
      </c>
      <c r="S49" s="7">
        <v>34</v>
      </c>
      <c r="T49" s="7"/>
      <c r="U49" s="7"/>
      <c r="V49" s="7"/>
      <c r="W49" s="7"/>
      <c r="X49" s="7"/>
      <c r="Y49" s="8">
        <v>0.91666666666666663</v>
      </c>
      <c r="Z49" s="8">
        <v>22</v>
      </c>
      <c r="AA49" s="8">
        <v>29</v>
      </c>
      <c r="AB49" s="8">
        <v>0.48888888888888887</v>
      </c>
      <c r="AC49" s="8">
        <f t="shared" si="0"/>
        <v>0.64444444444444449</v>
      </c>
      <c r="AD49" s="8">
        <f t="shared" si="1"/>
        <v>0.56666666666666665</v>
      </c>
      <c r="AE49" s="8">
        <v>542.304347826087</v>
      </c>
      <c r="AF49" s="8">
        <v>615.35714285714289</v>
      </c>
      <c r="AG49" s="8">
        <v>569.94594594594594</v>
      </c>
      <c r="AH49" s="8">
        <v>541.59090909090912</v>
      </c>
      <c r="AI49" s="8">
        <v>546.03571428571433</v>
      </c>
      <c r="AJ49" s="8">
        <v>544.08000000000004</v>
      </c>
      <c r="AK49" s="8">
        <v>555.080459770115</v>
      </c>
      <c r="AL49" s="8">
        <f t="shared" si="2"/>
        <v>0.71343873517787415</v>
      </c>
      <c r="AM49" s="8">
        <f t="shared" si="2"/>
        <v>69.321428571428555</v>
      </c>
      <c r="AN49" s="8">
        <f t="shared" si="2"/>
        <v>25.865945945945896</v>
      </c>
      <c r="AS49">
        <v>0.9210526</v>
      </c>
      <c r="AT49">
        <v>0.9736842</v>
      </c>
      <c r="AU49">
        <v>0.9473684</v>
      </c>
      <c r="AV49">
        <v>400.71014492753602</v>
      </c>
      <c r="AW49">
        <v>394.402777777778</v>
      </c>
      <c r="AX49">
        <v>397.48936170212801</v>
      </c>
      <c r="AY49">
        <v>-6.3073671497584796</v>
      </c>
      <c r="AZ49">
        <v>4.5668632965688398E-2</v>
      </c>
      <c r="BA49">
        <v>7</v>
      </c>
      <c r="BB49">
        <v>0.89166666666666672</v>
      </c>
      <c r="BC49" s="39">
        <v>341.16666666666669</v>
      </c>
      <c r="BD49" s="39">
        <v>408.40425531914894</v>
      </c>
      <c r="BE49">
        <v>1</v>
      </c>
      <c r="BF49">
        <v>0.8</v>
      </c>
      <c r="BG49">
        <v>0.9</v>
      </c>
    </row>
    <row r="50" spans="1:59" x14ac:dyDescent="0.25">
      <c r="A50" s="38">
        <v>1087</v>
      </c>
      <c r="B50" s="8" t="s">
        <v>620</v>
      </c>
      <c r="C50" s="8" t="s">
        <v>504</v>
      </c>
      <c r="D50" s="8" t="s">
        <v>634</v>
      </c>
      <c r="E50" s="8" t="s">
        <v>634</v>
      </c>
      <c r="F50" s="7" t="s">
        <v>637</v>
      </c>
      <c r="G50" s="7">
        <v>2</v>
      </c>
      <c r="H50" s="7">
        <v>0</v>
      </c>
      <c r="I50" s="8">
        <v>0</v>
      </c>
      <c r="J50" s="8">
        <v>4</v>
      </c>
      <c r="K50" s="7">
        <v>2</v>
      </c>
      <c r="L50" s="7">
        <v>0</v>
      </c>
      <c r="M50" s="7">
        <v>0</v>
      </c>
      <c r="N50" s="7">
        <v>0</v>
      </c>
      <c r="O50" s="7">
        <v>2</v>
      </c>
      <c r="P50" s="7">
        <v>0</v>
      </c>
      <c r="Q50" s="7">
        <v>28</v>
      </c>
      <c r="R50" s="8">
        <v>29</v>
      </c>
      <c r="S50" s="7">
        <v>38</v>
      </c>
      <c r="T50" s="7"/>
      <c r="U50" s="7"/>
      <c r="V50" s="7"/>
      <c r="W50" s="7"/>
      <c r="X50" s="7"/>
      <c r="Y50" s="8">
        <v>0.91666666666666663</v>
      </c>
      <c r="Z50" s="8">
        <v>21</v>
      </c>
      <c r="AA50" s="8">
        <v>27</v>
      </c>
      <c r="AB50" s="8">
        <v>0.46666666666666667</v>
      </c>
      <c r="AC50" s="8">
        <f t="shared" si="0"/>
        <v>0.6</v>
      </c>
      <c r="AD50" s="8">
        <f t="shared" si="1"/>
        <v>0.53333333333333333</v>
      </c>
      <c r="AE50" s="8">
        <v>674</v>
      </c>
      <c r="AF50" s="8">
        <v>713.94444444444446</v>
      </c>
      <c r="AG50" s="8">
        <v>691.53658536585363</v>
      </c>
      <c r="AH50" s="8">
        <v>808.19047619047615</v>
      </c>
      <c r="AI50" s="8">
        <v>781.11538461538464</v>
      </c>
      <c r="AJ50" s="8">
        <v>793.21276595744678</v>
      </c>
      <c r="AK50" s="8">
        <v>745.84090909090912</v>
      </c>
      <c r="AL50" s="8">
        <f t="shared" si="2"/>
        <v>-134.19047619047615</v>
      </c>
      <c r="AM50" s="8">
        <f t="shared" si="2"/>
        <v>-67.170940170940185</v>
      </c>
      <c r="AN50" s="8">
        <f t="shared" si="2"/>
        <v>-101.67618059159315</v>
      </c>
      <c r="AS50">
        <v>0.98684210000000006</v>
      </c>
      <c r="AT50">
        <v>0.9473684</v>
      </c>
      <c r="AU50">
        <v>0.96710529999999995</v>
      </c>
      <c r="AV50">
        <v>429.12328767123302</v>
      </c>
      <c r="AW50">
        <v>424.42253521126798</v>
      </c>
      <c r="AX50">
        <v>426.805555555556</v>
      </c>
      <c r="AY50">
        <v>-4.7007524599653197</v>
      </c>
      <c r="AZ50">
        <v>5.6296358182798399E-2</v>
      </c>
      <c r="BA50">
        <v>5</v>
      </c>
      <c r="BB50">
        <v>0.82499999999999996</v>
      </c>
      <c r="BC50" s="39">
        <v>337.52542372881356</v>
      </c>
      <c r="BD50" s="39">
        <v>425.32499999999999</v>
      </c>
      <c r="BE50">
        <v>1</v>
      </c>
      <c r="BF50">
        <v>0.68333333333333335</v>
      </c>
      <c r="BG50">
        <v>0.84166666666666667</v>
      </c>
    </row>
    <row r="51" spans="1:59" x14ac:dyDescent="0.25">
      <c r="A51" s="38">
        <v>1091</v>
      </c>
      <c r="B51" s="8" t="s">
        <v>620</v>
      </c>
      <c r="C51" s="8" t="s">
        <v>506</v>
      </c>
      <c r="D51" s="8" t="s">
        <v>639</v>
      </c>
      <c r="E51" s="9"/>
      <c r="F51" s="7" t="s">
        <v>637</v>
      </c>
      <c r="G51" s="7">
        <v>4</v>
      </c>
      <c r="H51" s="7">
        <v>6</v>
      </c>
      <c r="I51" s="8">
        <v>1</v>
      </c>
      <c r="J51" s="8">
        <v>5</v>
      </c>
      <c r="K51" s="7">
        <v>5</v>
      </c>
      <c r="L51" s="7">
        <v>2</v>
      </c>
      <c r="M51" s="7">
        <v>1</v>
      </c>
      <c r="N51" s="7">
        <v>1</v>
      </c>
      <c r="O51" s="7">
        <v>1</v>
      </c>
      <c r="P51" s="7">
        <v>2</v>
      </c>
      <c r="Q51" s="7">
        <v>28</v>
      </c>
      <c r="R51" s="8">
        <v>29</v>
      </c>
      <c r="S51" s="7">
        <v>40</v>
      </c>
      <c r="T51" s="7"/>
      <c r="U51" s="7"/>
      <c r="V51" s="7"/>
      <c r="W51" s="7"/>
      <c r="X51" s="7"/>
      <c r="Y51" s="8">
        <v>0.54166666666666663</v>
      </c>
      <c r="Z51" s="8">
        <v>21</v>
      </c>
      <c r="AA51" s="8">
        <v>26</v>
      </c>
      <c r="AB51" s="8">
        <v>0.46666666666666667</v>
      </c>
      <c r="AC51" s="8">
        <f t="shared" si="0"/>
        <v>0.57777777777777772</v>
      </c>
      <c r="AD51" s="8">
        <f t="shared" si="1"/>
        <v>0.52222222222222225</v>
      </c>
      <c r="AE51" s="8">
        <v>547.82608695652175</v>
      </c>
      <c r="AF51" s="8">
        <v>488.55555555555554</v>
      </c>
      <c r="AG51" s="8">
        <v>521.80487804878044</v>
      </c>
      <c r="AH51" s="8">
        <v>471.89473684210526</v>
      </c>
      <c r="AI51" s="8">
        <v>454.34615384615387</v>
      </c>
      <c r="AJ51" s="8">
        <v>461.75555555555553</v>
      </c>
      <c r="AK51" s="8">
        <v>490.38372093023258</v>
      </c>
      <c r="AL51" s="8">
        <f t="shared" si="2"/>
        <v>75.931350114416489</v>
      </c>
      <c r="AM51" s="8">
        <f t="shared" si="2"/>
        <v>34.209401709401675</v>
      </c>
      <c r="AN51" s="8">
        <f t="shared" si="2"/>
        <v>60.049322493224906</v>
      </c>
      <c r="AS51">
        <v>0.90789470000000005</v>
      </c>
      <c r="AT51">
        <v>0.9473684</v>
      </c>
      <c r="AU51">
        <v>0.9276316</v>
      </c>
      <c r="AV51">
        <v>445.91176470588198</v>
      </c>
      <c r="AW51">
        <v>435.228571428571</v>
      </c>
      <c r="AX51">
        <v>440.49275362318798</v>
      </c>
      <c r="AY51">
        <v>-10.683193277310901</v>
      </c>
      <c r="AZ51">
        <v>4.61176932445133E-2</v>
      </c>
      <c r="BA51">
        <v>9</v>
      </c>
      <c r="BB51">
        <v>0.85833333333333328</v>
      </c>
      <c r="BC51" s="39">
        <v>367.08928571428572</v>
      </c>
      <c r="BD51" s="39">
        <v>443.87234042553189</v>
      </c>
      <c r="BE51">
        <v>0.95</v>
      </c>
      <c r="BF51">
        <v>0.8</v>
      </c>
      <c r="BG51">
        <v>0.875</v>
      </c>
    </row>
    <row r="52" spans="1:59" x14ac:dyDescent="0.25">
      <c r="A52" s="38">
        <v>1092</v>
      </c>
      <c r="B52" s="8" t="s">
        <v>620</v>
      </c>
      <c r="C52" s="8" t="s">
        <v>507</v>
      </c>
      <c r="D52" s="8" t="s">
        <v>631</v>
      </c>
      <c r="E52" s="8" t="s">
        <v>640</v>
      </c>
      <c r="F52" s="7" t="s">
        <v>633</v>
      </c>
      <c r="G52" s="7">
        <v>7</v>
      </c>
      <c r="H52" s="7">
        <v>3</v>
      </c>
      <c r="I52" s="8">
        <v>0</v>
      </c>
      <c r="J52" s="8">
        <v>3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4</v>
      </c>
      <c r="R52" s="8">
        <v>35</v>
      </c>
      <c r="S52" s="7">
        <v>40</v>
      </c>
      <c r="T52" s="7"/>
      <c r="U52" s="7"/>
      <c r="V52" s="7"/>
      <c r="W52" s="7"/>
      <c r="X52" s="7"/>
      <c r="Y52" s="8">
        <v>0.95833333333333337</v>
      </c>
      <c r="Z52" s="8">
        <v>20</v>
      </c>
      <c r="AA52" s="8">
        <v>23</v>
      </c>
      <c r="AB52" s="8">
        <v>0.44444444444444442</v>
      </c>
      <c r="AC52" s="8">
        <f t="shared" si="0"/>
        <v>0.51111111111111107</v>
      </c>
      <c r="AD52" s="8">
        <f t="shared" si="1"/>
        <v>0.4777777777777778</v>
      </c>
      <c r="AE52" s="8">
        <v>487.2</v>
      </c>
      <c r="AF52" s="8">
        <v>568</v>
      </c>
      <c r="AG52" s="8">
        <v>524.08695652173913</v>
      </c>
      <c r="AH52" s="8">
        <v>543.1</v>
      </c>
      <c r="AI52" s="8">
        <v>561.4545454545455</v>
      </c>
      <c r="AJ52" s="8">
        <v>552.71428571428567</v>
      </c>
      <c r="AK52" s="8">
        <v>537.75</v>
      </c>
      <c r="AL52" s="8">
        <f t="shared" si="2"/>
        <v>-55.900000000000034</v>
      </c>
      <c r="AM52" s="8">
        <f t="shared" si="2"/>
        <v>6.5454545454545041</v>
      </c>
      <c r="AN52" s="8">
        <f t="shared" si="2"/>
        <v>-28.62732919254654</v>
      </c>
      <c r="AS52">
        <v>0.9736842</v>
      </c>
      <c r="AT52">
        <v>0.9736842</v>
      </c>
      <c r="AU52">
        <v>0.9736842</v>
      </c>
      <c r="AV52">
        <v>462.08219178082197</v>
      </c>
      <c r="AW52">
        <v>464.70833333333297</v>
      </c>
      <c r="AX52">
        <v>463.38620689655198</v>
      </c>
      <c r="AY52">
        <v>2.6261415525113998</v>
      </c>
      <c r="AZ52">
        <v>3.8484728489796602E-2</v>
      </c>
      <c r="BA52">
        <v>4</v>
      </c>
      <c r="BB52">
        <v>0.85</v>
      </c>
      <c r="BC52" s="39">
        <v>340.11864406779659</v>
      </c>
      <c r="BD52" s="39">
        <v>430.81395348837208</v>
      </c>
      <c r="BE52">
        <v>1</v>
      </c>
      <c r="BF52">
        <v>0.71666666666666667</v>
      </c>
      <c r="BG52">
        <v>0.85833333333333328</v>
      </c>
    </row>
    <row r="53" spans="1:59" x14ac:dyDescent="0.25">
      <c r="A53" s="38">
        <v>1093</v>
      </c>
      <c r="B53" s="8" t="s">
        <v>620</v>
      </c>
      <c r="C53" s="8" t="s">
        <v>506</v>
      </c>
      <c r="D53" s="8" t="s">
        <v>634</v>
      </c>
      <c r="E53" s="8" t="s">
        <v>634</v>
      </c>
      <c r="F53" s="7" t="s">
        <v>637</v>
      </c>
      <c r="G53" s="7">
        <v>1</v>
      </c>
      <c r="H53" s="7">
        <v>0</v>
      </c>
      <c r="I53" s="8">
        <v>0</v>
      </c>
      <c r="J53" s="8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9</v>
      </c>
      <c r="R53" s="8">
        <v>35</v>
      </c>
      <c r="S53" s="7">
        <v>40</v>
      </c>
      <c r="T53" s="7"/>
      <c r="U53" s="7"/>
      <c r="V53" s="7"/>
      <c r="W53" s="7"/>
      <c r="X53" s="7"/>
      <c r="Y53" s="8">
        <v>0.91666666666666663</v>
      </c>
      <c r="Z53" s="8">
        <v>26</v>
      </c>
      <c r="AA53" s="8">
        <v>23</v>
      </c>
      <c r="AB53" s="8">
        <v>0.57777777777777772</v>
      </c>
      <c r="AC53" s="8">
        <f t="shared" si="0"/>
        <v>0.51111111111111107</v>
      </c>
      <c r="AD53" s="8">
        <f t="shared" si="1"/>
        <v>0.5444444444444444</v>
      </c>
      <c r="AE53" s="8">
        <v>675.0526315789474</v>
      </c>
      <c r="AF53" s="8">
        <v>655.27272727272725</v>
      </c>
      <c r="AG53" s="8">
        <v>664.43902439024396</v>
      </c>
      <c r="AH53" s="8">
        <v>674.76923076923072</v>
      </c>
      <c r="AI53" s="8">
        <v>661.13043478260875</v>
      </c>
      <c r="AJ53" s="8">
        <v>668.36734693877554</v>
      </c>
      <c r="AK53" s="8">
        <v>666.57777777777778</v>
      </c>
      <c r="AL53" s="8">
        <f t="shared" si="2"/>
        <v>0.28340080971668158</v>
      </c>
      <c r="AM53" s="8">
        <f t="shared" si="2"/>
        <v>-5.857707509881493</v>
      </c>
      <c r="AN53" s="8">
        <f t="shared" si="2"/>
        <v>-3.9283225485315825</v>
      </c>
      <c r="AS53">
        <v>0.96052630000000006</v>
      </c>
      <c r="AT53">
        <v>0.93421050000000005</v>
      </c>
      <c r="AU53">
        <v>0.9473684</v>
      </c>
      <c r="AV53">
        <v>421.819444444444</v>
      </c>
      <c r="AW53">
        <v>417</v>
      </c>
      <c r="AX53">
        <v>419.46099290780103</v>
      </c>
      <c r="AY53">
        <v>-4.8194444444444597</v>
      </c>
      <c r="AZ53">
        <v>6.3442201995783404E-2</v>
      </c>
      <c r="BA53">
        <v>7</v>
      </c>
      <c r="BB53">
        <v>0.93333333333333335</v>
      </c>
      <c r="BC53" s="39">
        <v>381.49152542372883</v>
      </c>
      <c r="BD53" s="39">
        <v>443.37735849056605</v>
      </c>
      <c r="BE53">
        <v>1</v>
      </c>
      <c r="BF53">
        <v>0.91666666666666663</v>
      </c>
      <c r="BG53">
        <v>0.95833333333333337</v>
      </c>
    </row>
    <row r="54" spans="1:59" x14ac:dyDescent="0.25">
      <c r="A54" s="38">
        <v>1094</v>
      </c>
      <c r="B54" s="8" t="s">
        <v>621</v>
      </c>
      <c r="C54" s="8" t="s">
        <v>504</v>
      </c>
      <c r="D54" s="8" t="s">
        <v>634</v>
      </c>
      <c r="E54" s="8" t="s">
        <v>634</v>
      </c>
      <c r="F54" s="7" t="s">
        <v>637</v>
      </c>
      <c r="G54" s="7">
        <v>6</v>
      </c>
      <c r="H54" s="7">
        <v>0</v>
      </c>
      <c r="I54" s="8">
        <v>0</v>
      </c>
      <c r="J54" s="8">
        <v>1</v>
      </c>
      <c r="K54" s="7">
        <v>4</v>
      </c>
      <c r="L54" s="7">
        <v>0</v>
      </c>
      <c r="M54" s="7">
        <v>0</v>
      </c>
      <c r="N54" s="7">
        <v>4</v>
      </c>
      <c r="O54" s="7">
        <v>0</v>
      </c>
      <c r="P54" s="7">
        <v>0</v>
      </c>
      <c r="Q54" s="7">
        <v>0</v>
      </c>
      <c r="R54" s="8">
        <v>18</v>
      </c>
      <c r="S54" s="7">
        <v>40</v>
      </c>
      <c r="T54" s="7"/>
      <c r="U54" s="7"/>
      <c r="V54" s="7"/>
      <c r="W54" s="7"/>
      <c r="X54" s="7"/>
      <c r="Y54" s="8">
        <v>0.95833333333333337</v>
      </c>
      <c r="Z54" s="8">
        <v>18</v>
      </c>
      <c r="AA54" s="8">
        <v>27</v>
      </c>
      <c r="AB54" s="8">
        <v>0.4</v>
      </c>
      <c r="AC54" s="8">
        <f t="shared" si="0"/>
        <v>0.6</v>
      </c>
      <c r="AD54" s="8">
        <f t="shared" si="1"/>
        <v>0.5</v>
      </c>
      <c r="AE54" s="8">
        <v>579.92592592592598</v>
      </c>
      <c r="AF54" s="8">
        <v>710.61111111111109</v>
      </c>
      <c r="AG54" s="8">
        <v>632.20000000000005</v>
      </c>
      <c r="AH54" s="8">
        <v>590.83333333333337</v>
      </c>
      <c r="AI54" s="8">
        <v>521.76923076923072</v>
      </c>
      <c r="AJ54" s="8">
        <v>550.02272727272725</v>
      </c>
      <c r="AK54" s="8">
        <v>591.57303370786519</v>
      </c>
      <c r="AL54" s="8">
        <f t="shared" si="2"/>
        <v>-10.907407407407391</v>
      </c>
      <c r="AM54" s="8">
        <f t="shared" si="2"/>
        <v>188.84188034188037</v>
      </c>
      <c r="AN54" s="8">
        <f t="shared" si="2"/>
        <v>82.177272727272793</v>
      </c>
      <c r="AS54">
        <v>0.9473684</v>
      </c>
      <c r="AT54">
        <v>0.98684210000000006</v>
      </c>
      <c r="AU54">
        <v>0.96710529999999995</v>
      </c>
      <c r="AV54">
        <v>408.26760563380299</v>
      </c>
      <c r="AW54">
        <v>410.14864864864899</v>
      </c>
      <c r="AX54">
        <v>409.227586206897</v>
      </c>
      <c r="AY54">
        <v>1.8810430148458299</v>
      </c>
      <c r="AZ54">
        <v>4.3901719465960699E-2</v>
      </c>
      <c r="BA54">
        <v>4</v>
      </c>
      <c r="BB54">
        <v>0.96666666666666667</v>
      </c>
      <c r="BC54" s="39">
        <v>323.15254237288133</v>
      </c>
      <c r="BD54" s="39">
        <v>372.33333333333331</v>
      </c>
      <c r="BE54">
        <v>1</v>
      </c>
      <c r="BF54">
        <v>0.95</v>
      </c>
      <c r="BG54">
        <v>0.97499999999999998</v>
      </c>
    </row>
    <row r="55" spans="1:59" x14ac:dyDescent="0.25">
      <c r="A55" s="38">
        <v>1095</v>
      </c>
      <c r="B55" s="8" t="s">
        <v>620</v>
      </c>
      <c r="C55" s="8" t="s">
        <v>506</v>
      </c>
      <c r="D55" s="8" t="s">
        <v>634</v>
      </c>
      <c r="E55" s="8" t="s">
        <v>634</v>
      </c>
      <c r="F55" s="7" t="s">
        <v>635</v>
      </c>
      <c r="G55" s="7">
        <v>4</v>
      </c>
      <c r="H55" s="7">
        <v>0</v>
      </c>
      <c r="I55" s="8"/>
      <c r="J55" s="8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27</v>
      </c>
      <c r="R55" s="8">
        <v>35</v>
      </c>
      <c r="S55" s="7">
        <v>39</v>
      </c>
      <c r="T55" s="7"/>
      <c r="U55" s="7"/>
      <c r="V55" s="7"/>
      <c r="W55" s="7"/>
      <c r="X55" s="7"/>
      <c r="Y55" s="8">
        <v>0.95833333333333337</v>
      </c>
      <c r="Z55" s="8">
        <v>16</v>
      </c>
      <c r="AA55" s="8">
        <v>31</v>
      </c>
      <c r="AB55" s="8">
        <v>0.35555555555555557</v>
      </c>
      <c r="AC55" s="8">
        <f t="shared" si="0"/>
        <v>0.68888888888888888</v>
      </c>
      <c r="AD55" s="8">
        <f t="shared" si="1"/>
        <v>0.52222222222222225</v>
      </c>
      <c r="AE55" s="8">
        <v>562.34482758620686</v>
      </c>
      <c r="AF55" s="8">
        <v>588.92857142857144</v>
      </c>
      <c r="AG55" s="8">
        <v>571</v>
      </c>
      <c r="AH55" s="8">
        <v>613.375</v>
      </c>
      <c r="AI55" s="8">
        <v>510.96774193548384</v>
      </c>
      <c r="AJ55" s="8">
        <v>545.82978723404256</v>
      </c>
      <c r="AK55" s="8">
        <v>557.85555555555561</v>
      </c>
      <c r="AL55" s="8">
        <f t="shared" si="2"/>
        <v>-51.030172413793139</v>
      </c>
      <c r="AM55" s="8">
        <f t="shared" si="2"/>
        <v>77.960829493087601</v>
      </c>
      <c r="AN55" s="8">
        <f t="shared" si="2"/>
        <v>25.170212765957444</v>
      </c>
      <c r="AS55">
        <v>0.98684210000000006</v>
      </c>
      <c r="AT55">
        <v>0.9736842</v>
      </c>
      <c r="AU55">
        <v>0.9802632</v>
      </c>
      <c r="AV55">
        <v>399.91666666666703</v>
      </c>
      <c r="AW55">
        <v>397.055555555556</v>
      </c>
      <c r="AX55">
        <v>398.48611111111097</v>
      </c>
      <c r="AY55">
        <v>-2.86111111111114</v>
      </c>
      <c r="AZ55">
        <v>3.7103967253089301E-2</v>
      </c>
      <c r="BA55">
        <v>5</v>
      </c>
      <c r="BB55">
        <v>0.8666666666666667</v>
      </c>
      <c r="BC55" s="39">
        <v>343.44642857142856</v>
      </c>
      <c r="BD55" s="39">
        <v>444.58333333333331</v>
      </c>
      <c r="BE55">
        <v>0.96666666666666667</v>
      </c>
      <c r="BF55">
        <v>0.81666666666666665</v>
      </c>
      <c r="BG55">
        <v>0.89166666666666672</v>
      </c>
    </row>
    <row r="56" spans="1:59" x14ac:dyDescent="0.25">
      <c r="A56" s="38">
        <v>1097</v>
      </c>
      <c r="B56" s="8" t="s">
        <v>620</v>
      </c>
      <c r="C56" s="8" t="s">
        <v>507</v>
      </c>
      <c r="D56" s="8" t="s">
        <v>634</v>
      </c>
      <c r="E56" s="8" t="s">
        <v>634</v>
      </c>
      <c r="F56" s="7" t="s">
        <v>636</v>
      </c>
      <c r="G56" s="7">
        <v>3</v>
      </c>
      <c r="H56" s="7">
        <v>1</v>
      </c>
      <c r="I56" s="8">
        <v>1</v>
      </c>
      <c r="J56" s="8">
        <v>0</v>
      </c>
      <c r="K56" s="7">
        <v>15.789473684210527</v>
      </c>
      <c r="L56" s="7">
        <v>2</v>
      </c>
      <c r="M56" s="7">
        <v>1</v>
      </c>
      <c r="N56" s="7">
        <v>5.8333333333333339</v>
      </c>
      <c r="O56" s="7">
        <v>7</v>
      </c>
      <c r="P56" s="7">
        <v>0</v>
      </c>
      <c r="Q56" s="7">
        <v>37</v>
      </c>
      <c r="R56" s="8">
        <v>25</v>
      </c>
      <c r="S56" s="7">
        <v>35</v>
      </c>
      <c r="T56" s="7"/>
      <c r="U56" s="7"/>
      <c r="V56" s="7"/>
      <c r="W56" s="7"/>
      <c r="X56" s="7"/>
      <c r="Y56" s="8">
        <v>0.875</v>
      </c>
      <c r="Z56" s="8">
        <v>15</v>
      </c>
      <c r="AA56" s="8">
        <v>24</v>
      </c>
      <c r="AB56" s="8">
        <v>0.33333333333333331</v>
      </c>
      <c r="AC56" s="8">
        <f t="shared" si="0"/>
        <v>0.53333333333333333</v>
      </c>
      <c r="AD56" s="8">
        <f t="shared" si="1"/>
        <v>0.43333333333333335</v>
      </c>
      <c r="AE56" s="8">
        <v>521.24137931034488</v>
      </c>
      <c r="AF56" s="8">
        <v>576.5</v>
      </c>
      <c r="AG56" s="8">
        <v>543.79591836734699</v>
      </c>
      <c r="AH56" s="8">
        <v>548.66666666666663</v>
      </c>
      <c r="AI56" s="8">
        <v>562.25</v>
      </c>
      <c r="AJ56" s="8">
        <v>557.02564102564099</v>
      </c>
      <c r="AK56" s="8">
        <v>549.65909090909088</v>
      </c>
      <c r="AL56" s="8">
        <f t="shared" si="2"/>
        <v>-27.425287356321746</v>
      </c>
      <c r="AM56" s="8">
        <f t="shared" si="2"/>
        <v>14.25</v>
      </c>
      <c r="AN56" s="8">
        <f t="shared" si="2"/>
        <v>-13.229722658294008</v>
      </c>
      <c r="AS56">
        <v>0.96052630000000006</v>
      </c>
      <c r="AT56">
        <v>1</v>
      </c>
      <c r="AU56">
        <v>0.9802632</v>
      </c>
      <c r="AV56">
        <v>449.18309859154903</v>
      </c>
      <c r="AW56">
        <v>436.97183098591597</v>
      </c>
      <c r="AX56">
        <v>443.07746478873202</v>
      </c>
      <c r="AY56">
        <v>-12.2112676056338</v>
      </c>
      <c r="AZ56">
        <v>4.0777892788222497E-2</v>
      </c>
      <c r="BA56">
        <v>6</v>
      </c>
      <c r="BB56">
        <v>0.9</v>
      </c>
      <c r="BC56" s="39">
        <v>363.81355932203388</v>
      </c>
      <c r="BD56" s="39">
        <v>443.26530612244898</v>
      </c>
      <c r="BE56">
        <v>1</v>
      </c>
      <c r="BF56">
        <v>0.83333333333333337</v>
      </c>
      <c r="BG56">
        <v>0.91666666666666663</v>
      </c>
    </row>
    <row r="57" spans="1:59" x14ac:dyDescent="0.25">
      <c r="A57" s="38">
        <v>1098</v>
      </c>
      <c r="B57" s="8" t="s">
        <v>620</v>
      </c>
      <c r="C57" s="8" t="s">
        <v>506</v>
      </c>
      <c r="D57" s="8" t="s">
        <v>634</v>
      </c>
      <c r="E57" s="8" t="s">
        <v>634</v>
      </c>
      <c r="F57" s="7" t="s">
        <v>635</v>
      </c>
      <c r="G57" s="7">
        <v>0</v>
      </c>
      <c r="H57" s="7">
        <v>0</v>
      </c>
      <c r="I57" s="8"/>
      <c r="J57" s="8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1</v>
      </c>
      <c r="R57" s="8">
        <v>32</v>
      </c>
      <c r="S57" s="7">
        <v>40</v>
      </c>
      <c r="T57" s="7"/>
      <c r="U57" s="7"/>
      <c r="V57" s="7"/>
      <c r="W57" s="7"/>
      <c r="X57" s="7"/>
      <c r="Y57" s="8">
        <v>1</v>
      </c>
      <c r="Z57" s="8">
        <v>19</v>
      </c>
      <c r="AA57" s="8">
        <v>21</v>
      </c>
      <c r="AB57" s="8">
        <v>0.42222222222222222</v>
      </c>
      <c r="AC57" s="8">
        <f t="shared" si="0"/>
        <v>0.46666666666666667</v>
      </c>
      <c r="AD57" s="8">
        <f t="shared" si="1"/>
        <v>0.44444444444444442</v>
      </c>
      <c r="AE57" s="8">
        <v>823.39130434782612</v>
      </c>
      <c r="AF57" s="8">
        <v>877.60869565217388</v>
      </c>
      <c r="AG57" s="8">
        <v>850.5</v>
      </c>
      <c r="AH57" s="8">
        <v>879.44444444444446</v>
      </c>
      <c r="AI57" s="8">
        <v>870.27777777777783</v>
      </c>
      <c r="AJ57" s="8">
        <v>874.86111111111109</v>
      </c>
      <c r="AK57" s="8">
        <v>861.19512195121956</v>
      </c>
      <c r="AL57" s="8">
        <f t="shared" si="2"/>
        <v>-56.053140096618336</v>
      </c>
      <c r="AM57" s="8">
        <f t="shared" si="2"/>
        <v>7.3309178743960501</v>
      </c>
      <c r="AN57" s="8">
        <f t="shared" si="2"/>
        <v>-24.361111111111086</v>
      </c>
      <c r="AS57">
        <v>1</v>
      </c>
      <c r="AT57">
        <v>1</v>
      </c>
      <c r="AU57">
        <v>1</v>
      </c>
      <c r="AV57">
        <v>527.26666666666699</v>
      </c>
      <c r="AW57">
        <v>534.32000000000005</v>
      </c>
      <c r="AX57">
        <v>530.79333333333295</v>
      </c>
      <c r="AY57">
        <v>7.0533333333334003</v>
      </c>
      <c r="AZ57">
        <v>3.28869013108187E-2</v>
      </c>
      <c r="BA57">
        <v>1</v>
      </c>
      <c r="BB57">
        <v>0.98333333333333328</v>
      </c>
      <c r="BC57" s="39">
        <v>439.81355932203388</v>
      </c>
      <c r="BD57" s="39">
        <v>526.94915254237287</v>
      </c>
      <c r="BE57">
        <v>1</v>
      </c>
      <c r="BF57">
        <v>0.98333333333333328</v>
      </c>
      <c r="BG57">
        <v>0.9916666666666667</v>
      </c>
    </row>
    <row r="58" spans="1:59" x14ac:dyDescent="0.25">
      <c r="A58" s="38">
        <v>1099</v>
      </c>
      <c r="B58" s="8" t="s">
        <v>620</v>
      </c>
      <c r="C58" s="8" t="s">
        <v>506</v>
      </c>
      <c r="D58" s="8" t="s">
        <v>634</v>
      </c>
      <c r="E58" s="8" t="s">
        <v>639</v>
      </c>
      <c r="F58" s="7" t="s">
        <v>636</v>
      </c>
      <c r="G58" s="7">
        <v>3</v>
      </c>
      <c r="H58" s="7">
        <v>4</v>
      </c>
      <c r="I58" s="8">
        <v>0</v>
      </c>
      <c r="J58" s="8">
        <v>0</v>
      </c>
      <c r="K58" s="7">
        <v>2</v>
      </c>
      <c r="L58" s="7">
        <v>2</v>
      </c>
      <c r="M58" s="7">
        <v>0</v>
      </c>
      <c r="N58" s="7">
        <v>0</v>
      </c>
      <c r="O58" s="7">
        <v>0</v>
      </c>
      <c r="P58" s="7">
        <v>1</v>
      </c>
      <c r="Q58" s="7">
        <v>1</v>
      </c>
      <c r="R58" s="8">
        <v>29</v>
      </c>
      <c r="S58" s="7">
        <v>35</v>
      </c>
      <c r="T58" s="7"/>
      <c r="U58" s="7"/>
      <c r="V58" s="7"/>
      <c r="W58" s="7"/>
      <c r="X58" s="7"/>
      <c r="Y58" s="8">
        <v>0.91666666666666663</v>
      </c>
      <c r="Z58" s="8">
        <v>18</v>
      </c>
      <c r="AA58" s="8">
        <v>29</v>
      </c>
      <c r="AB58" s="8">
        <v>0.4</v>
      </c>
      <c r="AC58" s="8">
        <f t="shared" si="0"/>
        <v>0.64444444444444449</v>
      </c>
      <c r="AD58" s="8">
        <f t="shared" si="1"/>
        <v>0.52222222222222225</v>
      </c>
      <c r="AE58" s="8">
        <v>559.51851851851848</v>
      </c>
      <c r="AF58" s="8">
        <v>571.9375</v>
      </c>
      <c r="AG58" s="8">
        <v>564.1395348837209</v>
      </c>
      <c r="AH58" s="8">
        <v>640.16666666666663</v>
      </c>
      <c r="AI58" s="8">
        <v>575.92857142857144</v>
      </c>
      <c r="AJ58" s="8">
        <v>601.06521739130437</v>
      </c>
      <c r="AK58" s="8">
        <v>583.22471910112358</v>
      </c>
      <c r="AL58" s="8">
        <f t="shared" si="2"/>
        <v>-80.648148148148152</v>
      </c>
      <c r="AM58" s="8">
        <f t="shared" si="2"/>
        <v>-3.9910714285714448</v>
      </c>
      <c r="AN58" s="8">
        <f t="shared" si="2"/>
        <v>-36.925682507583474</v>
      </c>
      <c r="AS58">
        <v>0.9736842</v>
      </c>
      <c r="AT58">
        <v>0.9736842</v>
      </c>
      <c r="AU58">
        <v>0.9736842</v>
      </c>
      <c r="AV58">
        <v>483.13698630136997</v>
      </c>
      <c r="AW58">
        <v>470.01388888888903</v>
      </c>
      <c r="AX58">
        <v>476.62068965517199</v>
      </c>
      <c r="AY58">
        <v>-13.123097412480901</v>
      </c>
      <c r="AZ58">
        <v>5.6430067361872303E-2</v>
      </c>
      <c r="BA58">
        <v>4</v>
      </c>
      <c r="BB58">
        <v>0.92500000000000004</v>
      </c>
      <c r="BC58" s="39">
        <v>366.36666666666667</v>
      </c>
      <c r="BD58" s="39">
        <v>439.21568627450978</v>
      </c>
      <c r="BE58">
        <v>1</v>
      </c>
      <c r="BF58">
        <v>0.8833333333333333</v>
      </c>
      <c r="BG58">
        <v>0.94166666666666665</v>
      </c>
    </row>
    <row r="59" spans="1:59" x14ac:dyDescent="0.25">
      <c r="A59" s="38">
        <v>1100</v>
      </c>
      <c r="B59" s="8" t="s">
        <v>620</v>
      </c>
      <c r="C59" s="8" t="s">
        <v>506</v>
      </c>
      <c r="D59" s="8" t="s">
        <v>634</v>
      </c>
      <c r="E59" s="8" t="s">
        <v>634</v>
      </c>
      <c r="F59" s="7" t="s">
        <v>636</v>
      </c>
      <c r="G59" s="7">
        <v>5</v>
      </c>
      <c r="H59" s="7">
        <v>2</v>
      </c>
      <c r="I59" s="8">
        <v>0</v>
      </c>
      <c r="J59" s="8">
        <v>0</v>
      </c>
      <c r="K59" s="7">
        <v>3</v>
      </c>
      <c r="L59" s="7">
        <v>1</v>
      </c>
      <c r="M59" s="7">
        <v>0</v>
      </c>
      <c r="N59" s="7">
        <v>1</v>
      </c>
      <c r="O59" s="7">
        <v>1</v>
      </c>
      <c r="P59" s="7">
        <v>1</v>
      </c>
      <c r="Q59" s="7">
        <v>3</v>
      </c>
      <c r="R59" s="8">
        <v>34</v>
      </c>
      <c r="S59" s="7">
        <v>36</v>
      </c>
      <c r="T59" s="7"/>
      <c r="U59" s="7"/>
      <c r="V59" s="7"/>
      <c r="W59" s="7"/>
      <c r="X59" s="7"/>
      <c r="Y59" s="8">
        <v>1</v>
      </c>
      <c r="Z59" s="8">
        <v>19</v>
      </c>
      <c r="AA59" s="8">
        <v>28</v>
      </c>
      <c r="AB59" s="8">
        <v>0.42222222222222222</v>
      </c>
      <c r="AC59" s="8">
        <f t="shared" si="0"/>
        <v>0.62222222222222223</v>
      </c>
      <c r="AD59" s="8">
        <f t="shared" si="1"/>
        <v>0.52222222222222225</v>
      </c>
      <c r="AE59" s="8">
        <v>656.29166666666663</v>
      </c>
      <c r="AF59" s="8">
        <v>745</v>
      </c>
      <c r="AG59" s="8">
        <v>693.07317073170736</v>
      </c>
      <c r="AH59" s="8">
        <v>981.31578947368416</v>
      </c>
      <c r="AI59" s="8">
        <v>808.17857142857144</v>
      </c>
      <c r="AJ59" s="8">
        <v>878.17021276595744</v>
      </c>
      <c r="AK59" s="8">
        <v>791.93181818181813</v>
      </c>
      <c r="AL59" s="8">
        <f t="shared" si="2"/>
        <v>-325.02412280701753</v>
      </c>
      <c r="AM59" s="8">
        <f t="shared" si="2"/>
        <v>-63.178571428571445</v>
      </c>
      <c r="AN59" s="8">
        <f t="shared" si="2"/>
        <v>-185.09704203425008</v>
      </c>
      <c r="AS59">
        <v>0.9473684</v>
      </c>
      <c r="AT59">
        <v>1</v>
      </c>
      <c r="AU59">
        <v>0.9736842</v>
      </c>
      <c r="AV59">
        <v>392.718309859155</v>
      </c>
      <c r="AW59">
        <v>398.02666666666698</v>
      </c>
      <c r="AX59">
        <v>395.445205479452</v>
      </c>
      <c r="AY59">
        <v>5.3083568075117</v>
      </c>
      <c r="AZ59">
        <v>6.3790363591685897E-2</v>
      </c>
      <c r="BA59">
        <v>3</v>
      </c>
      <c r="BB59">
        <v>0.98333333333333328</v>
      </c>
      <c r="BC59" s="39">
        <v>367.08620689655174</v>
      </c>
      <c r="BD59" s="39">
        <v>438.45</v>
      </c>
      <c r="BE59">
        <v>1</v>
      </c>
      <c r="BF59">
        <v>1</v>
      </c>
      <c r="BG59">
        <v>1</v>
      </c>
    </row>
    <row r="60" spans="1:59" x14ac:dyDescent="0.25">
      <c r="A60" s="38">
        <v>1101</v>
      </c>
      <c r="B60" s="8" t="s">
        <v>620</v>
      </c>
      <c r="C60" s="8" t="s">
        <v>504</v>
      </c>
      <c r="D60" s="8" t="s">
        <v>634</v>
      </c>
      <c r="E60" s="8" t="s">
        <v>634</v>
      </c>
      <c r="F60" s="7" t="s">
        <v>636</v>
      </c>
      <c r="G60" s="7">
        <v>1</v>
      </c>
      <c r="H60" s="7">
        <v>0</v>
      </c>
      <c r="I60" s="8">
        <v>0</v>
      </c>
      <c r="J60" s="8">
        <v>0</v>
      </c>
      <c r="K60" s="7">
        <v>2</v>
      </c>
      <c r="L60" s="7">
        <v>0</v>
      </c>
      <c r="M60" s="7">
        <v>0</v>
      </c>
      <c r="N60" s="7">
        <v>2</v>
      </c>
      <c r="O60" s="7">
        <v>0</v>
      </c>
      <c r="P60" s="7">
        <v>0</v>
      </c>
      <c r="Q60" s="7">
        <v>17</v>
      </c>
      <c r="R60" s="8">
        <v>13.75</v>
      </c>
      <c r="S60" s="7">
        <v>27</v>
      </c>
      <c r="T60" s="7"/>
      <c r="U60" s="7"/>
      <c r="V60" s="7"/>
      <c r="W60" s="7"/>
      <c r="X60" s="7"/>
      <c r="Y60" s="8">
        <v>1</v>
      </c>
      <c r="Z60" s="8">
        <v>25</v>
      </c>
      <c r="AA60" s="8">
        <v>26</v>
      </c>
      <c r="AB60" s="8">
        <v>0.55555555555555558</v>
      </c>
      <c r="AC60" s="8">
        <f t="shared" si="0"/>
        <v>0.57777777777777772</v>
      </c>
      <c r="AD60" s="8">
        <f t="shared" si="1"/>
        <v>0.56666666666666665</v>
      </c>
      <c r="AE60" s="8">
        <v>1106.3333333333333</v>
      </c>
      <c r="AF60" s="8">
        <v>1065</v>
      </c>
      <c r="AG60" s="8">
        <v>1086.2571428571428</v>
      </c>
      <c r="AH60" s="8">
        <v>1157.7</v>
      </c>
      <c r="AI60" s="8">
        <v>1051.0833333333333</v>
      </c>
      <c r="AJ60" s="8">
        <v>1099.5454545454545</v>
      </c>
      <c r="AK60" s="8">
        <v>1093.6582278481012</v>
      </c>
      <c r="AL60" s="8">
        <f t="shared" si="2"/>
        <v>-51.366666666666788</v>
      </c>
      <c r="AM60" s="8">
        <f t="shared" si="2"/>
        <v>13.916666666666742</v>
      </c>
      <c r="AN60" s="8">
        <f t="shared" si="2"/>
        <v>-13.288311688311751</v>
      </c>
      <c r="AS60">
        <v>0.90789470000000005</v>
      </c>
      <c r="AT60">
        <v>0.93421050000000005</v>
      </c>
      <c r="AU60">
        <v>0.9210526</v>
      </c>
      <c r="AV60">
        <v>579.030303030303</v>
      </c>
      <c r="AW60">
        <v>592.01492537313402</v>
      </c>
      <c r="AX60">
        <v>585.57142857142901</v>
      </c>
      <c r="AY60">
        <v>12.9846223428314</v>
      </c>
      <c r="AZ60">
        <v>0.135672333329802</v>
      </c>
      <c r="BA60">
        <v>12</v>
      </c>
      <c r="BB60">
        <v>0.94166666666666665</v>
      </c>
      <c r="BC60" s="39">
        <v>520.63157894736844</v>
      </c>
      <c r="BD60" s="39">
        <v>541.48214285714289</v>
      </c>
      <c r="BE60">
        <v>0.96666666666666667</v>
      </c>
      <c r="BF60">
        <v>0.95</v>
      </c>
      <c r="BG60">
        <v>0.95833333333333337</v>
      </c>
    </row>
    <row r="61" spans="1:59" x14ac:dyDescent="0.25">
      <c r="A61" s="38">
        <v>1102</v>
      </c>
      <c r="B61" s="8" t="s">
        <v>620</v>
      </c>
      <c r="C61" s="8" t="s">
        <v>504</v>
      </c>
      <c r="D61" s="8" t="s">
        <v>634</v>
      </c>
      <c r="E61" s="8" t="s">
        <v>634</v>
      </c>
      <c r="F61" s="7" t="s">
        <v>636</v>
      </c>
      <c r="G61" s="7">
        <v>6</v>
      </c>
      <c r="H61" s="7">
        <v>4</v>
      </c>
      <c r="I61" s="8">
        <v>1</v>
      </c>
      <c r="J61" s="8">
        <v>0</v>
      </c>
      <c r="K61" s="7">
        <v>9</v>
      </c>
      <c r="L61" s="7">
        <v>0</v>
      </c>
      <c r="M61" s="7">
        <v>0</v>
      </c>
      <c r="N61" s="7">
        <v>1</v>
      </c>
      <c r="O61" s="7">
        <v>8</v>
      </c>
      <c r="P61" s="7">
        <v>0</v>
      </c>
      <c r="Q61" s="7">
        <v>20</v>
      </c>
      <c r="R61" s="8">
        <v>33</v>
      </c>
      <c r="S61" s="7">
        <v>40</v>
      </c>
      <c r="T61" s="7"/>
      <c r="U61" s="7"/>
      <c r="V61" s="7"/>
      <c r="W61" s="7"/>
      <c r="X61" s="7"/>
      <c r="Y61" s="8">
        <v>1</v>
      </c>
      <c r="Z61" s="8">
        <v>24</v>
      </c>
      <c r="AA61" s="8">
        <v>24</v>
      </c>
      <c r="AB61" s="8">
        <v>0.53333333333333333</v>
      </c>
      <c r="AC61" s="8">
        <f t="shared" si="0"/>
        <v>0.53333333333333333</v>
      </c>
      <c r="AD61" s="8">
        <f t="shared" si="1"/>
        <v>0.53333333333333333</v>
      </c>
      <c r="AE61" s="8">
        <v>662.28571428571433</v>
      </c>
      <c r="AF61" s="8">
        <v>743.38095238095241</v>
      </c>
      <c r="AG61" s="8">
        <v>702.83333333333337</v>
      </c>
      <c r="AH61" s="8">
        <v>754.91666666666663</v>
      </c>
      <c r="AI61" s="8">
        <v>672.25</v>
      </c>
      <c r="AJ61" s="8">
        <v>713.58333333333337</v>
      </c>
      <c r="AK61" s="8">
        <v>708.56666666666672</v>
      </c>
      <c r="AL61" s="8">
        <f t="shared" si="2"/>
        <v>-92.630952380952294</v>
      </c>
      <c r="AM61" s="8">
        <f t="shared" si="2"/>
        <v>71.130952380952408</v>
      </c>
      <c r="AN61" s="8">
        <f t="shared" si="2"/>
        <v>-10.75</v>
      </c>
      <c r="AS61">
        <v>0.9736842</v>
      </c>
      <c r="AT61">
        <v>0.98684210000000006</v>
      </c>
      <c r="AU61">
        <v>0.9802632</v>
      </c>
      <c r="AV61">
        <v>418.63380281690098</v>
      </c>
      <c r="AW61">
        <v>419.219178082192</v>
      </c>
      <c r="AX61">
        <v>418.930555555556</v>
      </c>
      <c r="AY61">
        <v>0.58537526529033801</v>
      </c>
      <c r="AZ61">
        <v>4.5117902265491103E-2</v>
      </c>
      <c r="BA61">
        <v>5</v>
      </c>
      <c r="BB61">
        <v>0.9916666666666667</v>
      </c>
      <c r="BC61" s="39">
        <v>368.65</v>
      </c>
      <c r="BD61" s="39">
        <v>403</v>
      </c>
      <c r="BE61">
        <v>1</v>
      </c>
      <c r="BF61">
        <v>1</v>
      </c>
      <c r="BG61">
        <v>1</v>
      </c>
    </row>
    <row r="62" spans="1:59" x14ac:dyDescent="0.25">
      <c r="A62" s="38">
        <v>1104</v>
      </c>
      <c r="B62" s="8" t="s">
        <v>620</v>
      </c>
      <c r="C62" s="8" t="s">
        <v>508</v>
      </c>
      <c r="D62" s="8" t="s">
        <v>643</v>
      </c>
      <c r="E62" s="8" t="s">
        <v>640</v>
      </c>
      <c r="F62" s="7" t="s">
        <v>642</v>
      </c>
      <c r="G62" s="7">
        <v>20</v>
      </c>
      <c r="H62" s="7">
        <v>21</v>
      </c>
      <c r="I62" s="8">
        <v>2</v>
      </c>
      <c r="J62" s="8">
        <v>0</v>
      </c>
      <c r="K62" s="7">
        <v>42.105263157894733</v>
      </c>
      <c r="L62" s="7">
        <v>14</v>
      </c>
      <c r="M62" s="7">
        <v>5</v>
      </c>
      <c r="N62" s="7">
        <v>14</v>
      </c>
      <c r="O62" s="7">
        <v>9</v>
      </c>
      <c r="P62" s="7">
        <v>7</v>
      </c>
      <c r="Q62" s="7">
        <v>32</v>
      </c>
      <c r="R62" s="8">
        <v>9</v>
      </c>
      <c r="S62" s="7">
        <v>28</v>
      </c>
      <c r="T62" s="7"/>
      <c r="U62" s="7"/>
      <c r="V62" s="7"/>
      <c r="W62" s="7"/>
      <c r="X62" s="7"/>
      <c r="Y62" s="8">
        <v>0.5</v>
      </c>
      <c r="Z62" s="8">
        <v>19</v>
      </c>
      <c r="AA62" s="8">
        <v>26</v>
      </c>
      <c r="AB62" s="8">
        <v>0.42222222222222222</v>
      </c>
      <c r="AC62" s="8">
        <f t="shared" si="0"/>
        <v>0.57777777777777772</v>
      </c>
      <c r="AD62" s="8">
        <f t="shared" si="1"/>
        <v>0.5</v>
      </c>
      <c r="AE62" s="8">
        <v>396.5</v>
      </c>
      <c r="AF62" s="8">
        <v>479.11764705882354</v>
      </c>
      <c r="AG62" s="8">
        <v>432.5128205128205</v>
      </c>
      <c r="AH62" s="8">
        <v>404.78571428571428</v>
      </c>
      <c r="AI62" s="8">
        <v>376.68181818181819</v>
      </c>
      <c r="AJ62" s="8">
        <v>387.61111111111109</v>
      </c>
      <c r="AK62" s="8">
        <v>410.96</v>
      </c>
      <c r="AL62" s="8">
        <f t="shared" si="2"/>
        <v>-8.2857142857142776</v>
      </c>
      <c r="AM62" s="8">
        <f t="shared" si="2"/>
        <v>102.43582887700535</v>
      </c>
      <c r="AN62" s="8">
        <f t="shared" si="2"/>
        <v>44.901709401709411</v>
      </c>
      <c r="AS62">
        <v>0.65789470000000005</v>
      </c>
      <c r="AT62">
        <v>0.71052630000000006</v>
      </c>
      <c r="AU62">
        <v>0.68421050000000005</v>
      </c>
      <c r="AV62">
        <v>417.20588235294099</v>
      </c>
      <c r="AW62">
        <v>406.857142857143</v>
      </c>
      <c r="AX62">
        <v>411.95652173912998</v>
      </c>
      <c r="AY62">
        <v>-10.3487394957983</v>
      </c>
      <c r="AZ62">
        <v>9.7618675127270294E-2</v>
      </c>
      <c r="BA62">
        <v>54</v>
      </c>
      <c r="BB62">
        <v>0.38333333333333336</v>
      </c>
      <c r="BC62" s="39">
        <v>308.92857142857144</v>
      </c>
      <c r="BD62" s="39">
        <v>358.11111111111109</v>
      </c>
      <c r="BE62">
        <v>0.71666666666666667</v>
      </c>
      <c r="BF62">
        <v>0.48333333333333334</v>
      </c>
      <c r="BG62">
        <v>0.6</v>
      </c>
    </row>
    <row r="63" spans="1:59" x14ac:dyDescent="0.25">
      <c r="A63" s="38">
        <v>1105</v>
      </c>
      <c r="B63" s="8" t="s">
        <v>620</v>
      </c>
      <c r="C63" s="8" t="s">
        <v>507</v>
      </c>
      <c r="D63" s="8" t="s">
        <v>631</v>
      </c>
      <c r="E63" s="8" t="s">
        <v>639</v>
      </c>
      <c r="F63" s="7" t="s">
        <v>642</v>
      </c>
      <c r="G63" s="7">
        <v>6</v>
      </c>
      <c r="H63" s="7">
        <v>4</v>
      </c>
      <c r="I63" s="8">
        <v>1</v>
      </c>
      <c r="J63" s="8">
        <v>0</v>
      </c>
      <c r="K63" s="7">
        <v>3</v>
      </c>
      <c r="L63" s="7">
        <v>1</v>
      </c>
      <c r="M63" s="7">
        <v>1</v>
      </c>
      <c r="N63" s="7">
        <v>0</v>
      </c>
      <c r="O63" s="7">
        <v>1</v>
      </c>
      <c r="P63" s="7">
        <v>0</v>
      </c>
      <c r="Q63" s="7">
        <v>11</v>
      </c>
      <c r="R63" s="8">
        <v>28</v>
      </c>
      <c r="S63" s="7">
        <v>36</v>
      </c>
      <c r="T63" s="7"/>
      <c r="U63" s="7"/>
      <c r="V63" s="7"/>
      <c r="W63" s="7"/>
      <c r="X63" s="7"/>
      <c r="Y63" s="8">
        <v>0.95833333333333337</v>
      </c>
      <c r="Z63" s="8">
        <v>23</v>
      </c>
      <c r="AA63" s="8">
        <v>21</v>
      </c>
      <c r="AB63" s="8">
        <v>0.51111111111111107</v>
      </c>
      <c r="AC63" s="8">
        <f t="shared" si="0"/>
        <v>0.46666666666666667</v>
      </c>
      <c r="AD63" s="8">
        <f t="shared" si="1"/>
        <v>0.48888888888888887</v>
      </c>
      <c r="AE63" s="8">
        <v>733.15</v>
      </c>
      <c r="AF63" s="8">
        <v>729.20833333333337</v>
      </c>
      <c r="AG63" s="8">
        <v>731</v>
      </c>
      <c r="AH63" s="8">
        <v>704.08695652173913</v>
      </c>
      <c r="AI63" s="8">
        <v>675.63157894736844</v>
      </c>
      <c r="AJ63" s="8">
        <v>691.21428571428567</v>
      </c>
      <c r="AK63" s="8">
        <v>711.56976744186045</v>
      </c>
      <c r="AL63" s="8">
        <f t="shared" si="2"/>
        <v>29.063043478260852</v>
      </c>
      <c r="AM63" s="8">
        <f t="shared" si="2"/>
        <v>53.576754385964932</v>
      </c>
      <c r="AN63" s="8">
        <f t="shared" si="2"/>
        <v>39.785714285714334</v>
      </c>
      <c r="AS63">
        <v>0.98684210000000006</v>
      </c>
      <c r="AT63">
        <v>0.98684210000000006</v>
      </c>
      <c r="AU63">
        <v>0.98684210000000006</v>
      </c>
      <c r="AV63">
        <v>450.87671232876698</v>
      </c>
      <c r="AW63">
        <v>455.33333333333297</v>
      </c>
      <c r="AX63">
        <v>453.08965517241398</v>
      </c>
      <c r="AY63">
        <v>4.4566210045662196</v>
      </c>
      <c r="AZ63">
        <v>2.90017881531901E-2</v>
      </c>
      <c r="BA63">
        <v>4</v>
      </c>
      <c r="BB63">
        <v>0.95</v>
      </c>
      <c r="BC63" s="39">
        <v>419.03389830508473</v>
      </c>
      <c r="BD63" s="39">
        <v>514.4909090909091</v>
      </c>
      <c r="BE63">
        <v>1</v>
      </c>
      <c r="BF63">
        <v>0.93333333333333335</v>
      </c>
      <c r="BG63">
        <v>0.96666666666666667</v>
      </c>
    </row>
    <row r="64" spans="1:59" x14ac:dyDescent="0.25">
      <c r="A64" s="38">
        <v>1106</v>
      </c>
      <c r="B64" s="8" t="s">
        <v>620</v>
      </c>
      <c r="C64" s="8" t="s">
        <v>504</v>
      </c>
      <c r="D64" s="8" t="s">
        <v>639</v>
      </c>
      <c r="E64" s="9"/>
      <c r="F64" s="7" t="s">
        <v>642</v>
      </c>
      <c r="G64" s="7">
        <v>19</v>
      </c>
      <c r="H64" s="7">
        <v>12</v>
      </c>
      <c r="I64" s="8">
        <v>1</v>
      </c>
      <c r="J64" s="8">
        <v>0</v>
      </c>
      <c r="K64" s="7">
        <v>41</v>
      </c>
      <c r="L64" s="7">
        <v>6</v>
      </c>
      <c r="M64" s="7">
        <v>4</v>
      </c>
      <c r="N64" s="7">
        <v>19</v>
      </c>
      <c r="O64" s="7">
        <v>12</v>
      </c>
      <c r="P64" s="7">
        <v>3</v>
      </c>
      <c r="Q64" s="7">
        <v>35</v>
      </c>
      <c r="R64" s="8">
        <v>12</v>
      </c>
      <c r="S64" s="7">
        <v>29</v>
      </c>
      <c r="T64" s="7"/>
      <c r="U64" s="7"/>
      <c r="V64" s="7"/>
      <c r="W64" s="7"/>
      <c r="X64" s="7"/>
      <c r="Y64" s="8">
        <v>0.95833333333333337</v>
      </c>
      <c r="Z64" s="8">
        <v>22</v>
      </c>
      <c r="AA64" s="8">
        <v>27</v>
      </c>
      <c r="AB64" s="8">
        <v>0.48888888888888887</v>
      </c>
      <c r="AC64" s="8">
        <f t="shared" si="0"/>
        <v>0.6</v>
      </c>
      <c r="AD64" s="8">
        <f t="shared" si="1"/>
        <v>0.5444444444444444</v>
      </c>
      <c r="AE64" s="8">
        <v>822.47826086956525</v>
      </c>
      <c r="AF64" s="8">
        <v>841.375</v>
      </c>
      <c r="AG64" s="8">
        <v>830.23076923076928</v>
      </c>
      <c r="AH64" s="8">
        <v>955.71428571428567</v>
      </c>
      <c r="AI64" s="8">
        <v>997.77777777777783</v>
      </c>
      <c r="AJ64" s="8">
        <v>979.375</v>
      </c>
      <c r="AK64" s="8">
        <v>912.51724137931035</v>
      </c>
      <c r="AL64" s="8">
        <f t="shared" si="2"/>
        <v>-133.23602484472042</v>
      </c>
      <c r="AM64" s="8">
        <f t="shared" si="2"/>
        <v>-156.40277777777783</v>
      </c>
      <c r="AN64" s="8">
        <f t="shared" si="2"/>
        <v>-149.14423076923072</v>
      </c>
      <c r="AS64">
        <v>0.3947369</v>
      </c>
      <c r="AT64">
        <v>0.4605263</v>
      </c>
      <c r="AU64">
        <v>0.4276316</v>
      </c>
      <c r="AV64">
        <v>554.93103448275895</v>
      </c>
      <c r="AW64">
        <v>625.79411764705901</v>
      </c>
      <c r="AX64">
        <v>593.17460317460302</v>
      </c>
      <c r="AY64">
        <v>70.863083164300207</v>
      </c>
      <c r="AZ64">
        <v>5.59838904894739E-2</v>
      </c>
      <c r="BA64">
        <v>58</v>
      </c>
      <c r="BB64">
        <v>0.96666666666666667</v>
      </c>
      <c r="BC64" s="39">
        <v>446</v>
      </c>
      <c r="BD64" s="39">
        <v>473.30357142857144</v>
      </c>
      <c r="BE64">
        <v>1</v>
      </c>
      <c r="BF64">
        <v>0.95</v>
      </c>
      <c r="BG64">
        <v>0.97499999999999998</v>
      </c>
    </row>
    <row r="65" spans="1:59" x14ac:dyDescent="0.25">
      <c r="A65" s="38">
        <v>1108</v>
      </c>
      <c r="B65" s="8" t="s">
        <v>620</v>
      </c>
      <c r="C65" s="8" t="s">
        <v>504</v>
      </c>
      <c r="D65" s="8" t="s">
        <v>634</v>
      </c>
      <c r="E65" s="8" t="s">
        <v>634</v>
      </c>
      <c r="F65" s="7" t="s">
        <v>637</v>
      </c>
      <c r="G65" s="7">
        <v>3</v>
      </c>
      <c r="H65" s="7">
        <v>0</v>
      </c>
      <c r="I65" s="8">
        <v>0</v>
      </c>
      <c r="J65" s="8">
        <v>0</v>
      </c>
      <c r="K65" s="7">
        <v>1</v>
      </c>
      <c r="L65" s="7">
        <v>0</v>
      </c>
      <c r="M65" s="7">
        <v>0</v>
      </c>
      <c r="N65" s="7">
        <v>0</v>
      </c>
      <c r="O65" s="7">
        <v>1</v>
      </c>
      <c r="P65" s="7">
        <v>0</v>
      </c>
      <c r="Q65" s="7">
        <v>29</v>
      </c>
      <c r="R65" s="8">
        <v>35</v>
      </c>
      <c r="S65" s="7">
        <v>40</v>
      </c>
      <c r="T65" s="7"/>
      <c r="U65" s="7"/>
      <c r="V65" s="7"/>
      <c r="W65" s="7"/>
      <c r="X65" s="7"/>
      <c r="Y65" s="8">
        <v>1</v>
      </c>
      <c r="Z65" s="8">
        <v>26</v>
      </c>
      <c r="AA65" s="8">
        <v>25</v>
      </c>
      <c r="AB65" s="8">
        <v>0.57777777777777772</v>
      </c>
      <c r="AC65" s="8">
        <f t="shared" si="0"/>
        <v>0.55555555555555558</v>
      </c>
      <c r="AD65" s="8">
        <f t="shared" si="1"/>
        <v>0.56666666666666665</v>
      </c>
      <c r="AE65" s="8">
        <v>547.17647058823525</v>
      </c>
      <c r="AF65" s="8">
        <v>657.5</v>
      </c>
      <c r="AG65" s="8">
        <v>606.81081081081084</v>
      </c>
      <c r="AH65" s="8">
        <v>659.23076923076928</v>
      </c>
      <c r="AI65" s="8">
        <v>608.21739130434787</v>
      </c>
      <c r="AJ65" s="8">
        <v>635.28571428571433</v>
      </c>
      <c r="AK65" s="8">
        <v>623.03488372093022</v>
      </c>
      <c r="AL65" s="8">
        <f t="shared" si="2"/>
        <v>-112.05429864253404</v>
      </c>
      <c r="AM65" s="8">
        <f t="shared" si="2"/>
        <v>49.282608695652129</v>
      </c>
      <c r="AN65" s="8">
        <f t="shared" si="2"/>
        <v>-28.474903474903499</v>
      </c>
      <c r="AS65">
        <v>0.9736842</v>
      </c>
      <c r="AT65">
        <v>0.96052630000000006</v>
      </c>
      <c r="AU65">
        <v>0.96710529999999995</v>
      </c>
      <c r="AV65">
        <v>464.04109589041099</v>
      </c>
      <c r="AW65">
        <v>459.15942028985501</v>
      </c>
      <c r="AX65">
        <v>461.66901408450701</v>
      </c>
      <c r="AY65">
        <v>-4.8816756005559201</v>
      </c>
      <c r="AZ65">
        <v>6.4841750236955695E-2</v>
      </c>
      <c r="BA65">
        <v>6</v>
      </c>
      <c r="BB65">
        <v>0.95833333333333337</v>
      </c>
      <c r="BC65" s="39">
        <v>390.98214285714283</v>
      </c>
      <c r="BD65" s="39">
        <v>467.64406779661016</v>
      </c>
      <c r="BE65">
        <v>0.96666666666666667</v>
      </c>
      <c r="BF65">
        <v>0.98333333333333328</v>
      </c>
      <c r="BG65">
        <v>0.97499999999999998</v>
      </c>
    </row>
    <row r="66" spans="1:59" x14ac:dyDescent="0.25">
      <c r="A66" s="38">
        <v>1109</v>
      </c>
      <c r="B66" s="8" t="s">
        <v>620</v>
      </c>
      <c r="C66" s="8" t="s">
        <v>504</v>
      </c>
      <c r="D66" s="8" t="s">
        <v>634</v>
      </c>
      <c r="E66" s="8" t="s">
        <v>634</v>
      </c>
      <c r="F66" s="7" t="s">
        <v>635</v>
      </c>
      <c r="G66" s="7">
        <v>1</v>
      </c>
      <c r="H66" s="7">
        <v>2</v>
      </c>
      <c r="I66" s="8">
        <v>0</v>
      </c>
      <c r="J66" s="8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10</v>
      </c>
      <c r="R66" s="8">
        <v>30</v>
      </c>
      <c r="S66" s="7">
        <v>40</v>
      </c>
      <c r="T66" s="7"/>
      <c r="U66" s="7"/>
      <c r="V66" s="7"/>
      <c r="W66" s="7"/>
      <c r="X66" s="7"/>
      <c r="Y66" s="8">
        <v>0.91666666666666663</v>
      </c>
      <c r="Z66" s="8">
        <v>24</v>
      </c>
      <c r="AA66" s="8">
        <v>23</v>
      </c>
      <c r="AB66" s="8">
        <v>0.53333333333333333</v>
      </c>
      <c r="AC66" s="8">
        <f t="shared" ref="AC66:AC129" si="3">AA66/45</f>
        <v>0.51111111111111107</v>
      </c>
      <c r="AD66" s="8">
        <f t="shared" si="1"/>
        <v>0.52222222222222225</v>
      </c>
      <c r="AE66" s="8">
        <v>574.04761904761904</v>
      </c>
      <c r="AF66" s="8">
        <v>662.22727272727275</v>
      </c>
      <c r="AG66" s="8">
        <v>619.16279069767438</v>
      </c>
      <c r="AH66" s="8">
        <v>627.0454545454545</v>
      </c>
      <c r="AI66" s="8">
        <v>593.80952380952385</v>
      </c>
      <c r="AJ66" s="8">
        <v>610.81395348837214</v>
      </c>
      <c r="AK66" s="8">
        <v>614.98837209302326</v>
      </c>
      <c r="AL66" s="8">
        <f t="shared" si="2"/>
        <v>-52.997835497835467</v>
      </c>
      <c r="AM66" s="8">
        <f t="shared" si="2"/>
        <v>68.417748917748895</v>
      </c>
      <c r="AN66" s="8">
        <f t="shared" si="2"/>
        <v>8.3488372093022463</v>
      </c>
      <c r="AS66">
        <v>0.9736842</v>
      </c>
      <c r="AT66">
        <v>0.96052630000000006</v>
      </c>
      <c r="AU66">
        <v>0.96710529999999995</v>
      </c>
      <c r="AV66">
        <v>458.555555555556</v>
      </c>
      <c r="AW66">
        <v>442.304347826087</v>
      </c>
      <c r="AX66">
        <v>450.60283687943303</v>
      </c>
      <c r="AY66">
        <v>-16.2512077294686</v>
      </c>
      <c r="AZ66">
        <v>4.3967584693314403E-2</v>
      </c>
      <c r="BA66">
        <v>7</v>
      </c>
      <c r="BB66">
        <v>0.95</v>
      </c>
      <c r="BC66" s="39">
        <v>367.87931034482756</v>
      </c>
      <c r="BD66" s="39">
        <v>437.98214285714283</v>
      </c>
      <c r="BE66">
        <v>1</v>
      </c>
      <c r="BF66">
        <v>0.95</v>
      </c>
      <c r="BG66">
        <v>0.97499999999999998</v>
      </c>
    </row>
    <row r="67" spans="1:59" x14ac:dyDescent="0.25">
      <c r="A67" s="38">
        <v>1110</v>
      </c>
      <c r="B67" s="8" t="s">
        <v>620</v>
      </c>
      <c r="C67" s="8" t="s">
        <v>507</v>
      </c>
      <c r="D67" s="8" t="s">
        <v>640</v>
      </c>
      <c r="E67" s="8" t="s">
        <v>640</v>
      </c>
      <c r="F67" s="7" t="s">
        <v>642</v>
      </c>
      <c r="G67" s="7">
        <v>19</v>
      </c>
      <c r="H67" s="7">
        <v>13</v>
      </c>
      <c r="I67" s="8">
        <v>1</v>
      </c>
      <c r="J67" s="8">
        <v>2</v>
      </c>
      <c r="K67" s="7">
        <v>39</v>
      </c>
      <c r="L67" s="7">
        <v>0</v>
      </c>
      <c r="M67" s="7">
        <v>0</v>
      </c>
      <c r="N67" s="7">
        <v>19</v>
      </c>
      <c r="O67" s="7">
        <v>20</v>
      </c>
      <c r="P67" s="7">
        <v>0</v>
      </c>
      <c r="Q67" s="7">
        <v>21</v>
      </c>
      <c r="R67" s="8">
        <v>32</v>
      </c>
      <c r="S67" s="7">
        <v>35</v>
      </c>
      <c r="T67" s="7"/>
      <c r="U67" s="7"/>
      <c r="V67" s="7"/>
      <c r="W67" s="7"/>
      <c r="X67" s="7"/>
      <c r="Y67" s="8">
        <v>0.91666666666666663</v>
      </c>
      <c r="Z67" s="8">
        <v>21</v>
      </c>
      <c r="AA67" s="8">
        <v>27</v>
      </c>
      <c r="AB67" s="8">
        <v>0.46666666666666667</v>
      </c>
      <c r="AC67" s="8">
        <f t="shared" si="3"/>
        <v>0.6</v>
      </c>
      <c r="AD67" s="8">
        <f t="shared" ref="AD67:AD130" si="4">(Z67+AA67)/90</f>
        <v>0.53333333333333333</v>
      </c>
      <c r="AE67" s="8">
        <v>443.3478260869565</v>
      </c>
      <c r="AF67" s="8">
        <v>484.27777777777777</v>
      </c>
      <c r="AG67" s="8">
        <v>461.3170731707317</v>
      </c>
      <c r="AH67" s="8">
        <v>443.33333333333331</v>
      </c>
      <c r="AI67" s="8">
        <v>402.37037037037038</v>
      </c>
      <c r="AJ67" s="8">
        <v>420.29166666666669</v>
      </c>
      <c r="AK67" s="8">
        <v>439.19101123595505</v>
      </c>
      <c r="AL67" s="8">
        <f t="shared" ref="AL67:AN130" si="5">AE67-AH67</f>
        <v>1.4492753623187582E-2</v>
      </c>
      <c r="AM67" s="8">
        <f t="shared" si="5"/>
        <v>81.907407407407391</v>
      </c>
      <c r="AN67" s="8">
        <f t="shared" si="5"/>
        <v>41.025406504065018</v>
      </c>
      <c r="AS67">
        <v>0.9736842</v>
      </c>
      <c r="AT67">
        <v>0.9473684</v>
      </c>
      <c r="AU67">
        <v>0.96052630000000006</v>
      </c>
      <c r="AV67">
        <v>422.28767123287702</v>
      </c>
      <c r="AW67">
        <v>419.25352112676097</v>
      </c>
      <c r="AX67">
        <v>420.79166666666703</v>
      </c>
      <c r="AY67">
        <v>-3.0341501061161602</v>
      </c>
      <c r="AZ67">
        <v>3.9514358173087002E-2</v>
      </c>
      <c r="BA67">
        <v>5</v>
      </c>
      <c r="BB67">
        <v>0.89166666666666672</v>
      </c>
      <c r="BC67" s="39">
        <v>354</v>
      </c>
      <c r="BD67" s="39">
        <v>436.67346938775512</v>
      </c>
      <c r="BE67">
        <v>0.98333333333333328</v>
      </c>
      <c r="BF67">
        <v>0.83333333333333337</v>
      </c>
      <c r="BG67">
        <v>0.90833333333333333</v>
      </c>
    </row>
    <row r="68" spans="1:59" x14ac:dyDescent="0.25">
      <c r="A68" s="38">
        <v>1112</v>
      </c>
      <c r="B68" s="8" t="s">
        <v>620</v>
      </c>
      <c r="C68" s="8" t="s">
        <v>504</v>
      </c>
      <c r="D68" s="8" t="s">
        <v>634</v>
      </c>
      <c r="E68" s="8" t="s">
        <v>634</v>
      </c>
      <c r="F68" s="7" t="s">
        <v>633</v>
      </c>
      <c r="G68" s="7">
        <v>4</v>
      </c>
      <c r="H68" s="7">
        <v>3</v>
      </c>
      <c r="I68" s="8">
        <v>0</v>
      </c>
      <c r="J68" s="8">
        <v>1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10</v>
      </c>
      <c r="R68" s="8">
        <v>30</v>
      </c>
      <c r="S68" s="7">
        <v>40</v>
      </c>
      <c r="T68" s="7"/>
      <c r="U68" s="7"/>
      <c r="V68" s="7"/>
      <c r="W68" s="7"/>
      <c r="X68" s="7"/>
      <c r="Y68" s="8">
        <v>1</v>
      </c>
      <c r="Z68" s="8">
        <v>22</v>
      </c>
      <c r="AA68" s="8">
        <v>25</v>
      </c>
      <c r="AB68" s="8">
        <v>0.48888888888888887</v>
      </c>
      <c r="AC68" s="8">
        <f t="shared" si="3"/>
        <v>0.55555555555555558</v>
      </c>
      <c r="AD68" s="8">
        <f t="shared" si="4"/>
        <v>0.52222222222222225</v>
      </c>
      <c r="AE68" s="8">
        <v>578.6521739130435</v>
      </c>
      <c r="AF68" s="8">
        <v>576.10526315789468</v>
      </c>
      <c r="AG68" s="8">
        <v>577.5</v>
      </c>
      <c r="AH68" s="8">
        <v>711.5454545454545</v>
      </c>
      <c r="AI68" s="8">
        <v>662.12</v>
      </c>
      <c r="AJ68" s="8">
        <v>685.25531914893622</v>
      </c>
      <c r="AK68" s="8">
        <v>634.40449438202245</v>
      </c>
      <c r="AL68" s="8">
        <f t="shared" si="5"/>
        <v>-132.89328063241101</v>
      </c>
      <c r="AM68" s="8">
        <f t="shared" si="5"/>
        <v>-86.014736842105322</v>
      </c>
      <c r="AN68" s="8">
        <f t="shared" si="5"/>
        <v>-107.75531914893622</v>
      </c>
      <c r="AS68">
        <v>0.9473684</v>
      </c>
      <c r="AT68">
        <v>0.96052630000000006</v>
      </c>
      <c r="AU68">
        <v>0.9539474</v>
      </c>
      <c r="AV68">
        <v>478.71428571428601</v>
      </c>
      <c r="AW68">
        <v>480.29577464788701</v>
      </c>
      <c r="AX68">
        <v>479.51063829787199</v>
      </c>
      <c r="AY68">
        <v>1.58148893360158</v>
      </c>
      <c r="AZ68">
        <v>5.7828958134381998E-2</v>
      </c>
      <c r="BA68">
        <v>7</v>
      </c>
      <c r="BB68">
        <v>0.96666666666666667</v>
      </c>
      <c r="BC68" s="39">
        <v>389.95</v>
      </c>
      <c r="BD68" s="39">
        <v>435.42857142857144</v>
      </c>
      <c r="BE68">
        <v>1</v>
      </c>
      <c r="BF68">
        <v>0.93333333333333335</v>
      </c>
      <c r="BG68">
        <v>0.96666666666666667</v>
      </c>
    </row>
    <row r="69" spans="1:59" x14ac:dyDescent="0.25">
      <c r="A69" s="38">
        <v>1113</v>
      </c>
      <c r="B69" s="8" t="s">
        <v>502</v>
      </c>
      <c r="C69" s="8" t="s">
        <v>504</v>
      </c>
      <c r="D69" s="8" t="s">
        <v>639</v>
      </c>
      <c r="E69" s="8" t="s">
        <v>634</v>
      </c>
      <c r="F69" s="7" t="s">
        <v>637</v>
      </c>
      <c r="G69" s="7">
        <v>16</v>
      </c>
      <c r="H69" s="7">
        <v>10</v>
      </c>
      <c r="I69" s="8">
        <v>1</v>
      </c>
      <c r="J69" s="8">
        <v>4</v>
      </c>
      <c r="K69" s="7">
        <v>29</v>
      </c>
      <c r="L69" s="7">
        <v>7</v>
      </c>
      <c r="M69" s="7">
        <v>4</v>
      </c>
      <c r="N69" s="7">
        <v>15</v>
      </c>
      <c r="O69" s="7">
        <v>3</v>
      </c>
      <c r="P69" s="7">
        <v>3</v>
      </c>
      <c r="Q69" s="7">
        <v>17</v>
      </c>
      <c r="R69" s="8">
        <v>21</v>
      </c>
      <c r="S69" s="7">
        <v>34.285714285714285</v>
      </c>
      <c r="T69" s="7"/>
      <c r="U69" s="7"/>
      <c r="V69" s="7"/>
      <c r="W69" s="7"/>
      <c r="X69" s="7"/>
      <c r="Y69" s="8">
        <v>0.91666666666666663</v>
      </c>
      <c r="Z69" s="8">
        <v>18</v>
      </c>
      <c r="AA69" s="8">
        <v>26</v>
      </c>
      <c r="AB69" s="8">
        <v>0.4</v>
      </c>
      <c r="AC69" s="8">
        <f t="shared" si="3"/>
        <v>0.57777777777777772</v>
      </c>
      <c r="AD69" s="8">
        <f t="shared" si="4"/>
        <v>0.48888888888888887</v>
      </c>
      <c r="AE69" s="8">
        <v>656.03703703703707</v>
      </c>
      <c r="AF69" s="8">
        <v>660.0526315789474</v>
      </c>
      <c r="AG69" s="8">
        <v>657.695652173913</v>
      </c>
      <c r="AH69" s="8">
        <v>752.61111111111109</v>
      </c>
      <c r="AI69" s="8">
        <v>560.19230769230774</v>
      </c>
      <c r="AJ69" s="8">
        <v>638.90909090909088</v>
      </c>
      <c r="AK69" s="8">
        <v>648.51111111111106</v>
      </c>
      <c r="AL69" s="8">
        <f t="shared" si="5"/>
        <v>-96.574074074074019</v>
      </c>
      <c r="AM69" s="8">
        <f t="shared" si="5"/>
        <v>99.860323886639662</v>
      </c>
      <c r="AN69" s="8">
        <f t="shared" si="5"/>
        <v>18.786561264822126</v>
      </c>
      <c r="AS69">
        <v>0.98684210000000006</v>
      </c>
      <c r="AT69">
        <v>0.9736842</v>
      </c>
      <c r="AU69">
        <v>0.9802632</v>
      </c>
      <c r="AV69">
        <v>542.18309859154897</v>
      </c>
      <c r="AW69">
        <v>533.74285714285702</v>
      </c>
      <c r="AX69">
        <v>537.99290780141803</v>
      </c>
      <c r="AY69">
        <v>-8.4402414486921806</v>
      </c>
      <c r="AZ69">
        <v>8.0622931463242994E-2</v>
      </c>
      <c r="BA69">
        <v>7</v>
      </c>
      <c r="BB69">
        <v>0.9</v>
      </c>
      <c r="BC69" s="39">
        <v>420.05263157894734</v>
      </c>
      <c r="BD69" s="39">
        <v>484.54901960784315</v>
      </c>
      <c r="BE69">
        <v>0.98333333333333328</v>
      </c>
      <c r="BF69">
        <v>0.8833333333333333</v>
      </c>
      <c r="BG69">
        <v>0.93333333333333335</v>
      </c>
    </row>
    <row r="70" spans="1:59" x14ac:dyDescent="0.25">
      <c r="A70" s="38">
        <v>1114</v>
      </c>
      <c r="B70" s="8" t="s">
        <v>620</v>
      </c>
      <c r="C70" s="8" t="s">
        <v>506</v>
      </c>
      <c r="D70" s="8" t="s">
        <v>634</v>
      </c>
      <c r="E70" s="8" t="s">
        <v>634</v>
      </c>
      <c r="F70" s="7" t="s">
        <v>635</v>
      </c>
      <c r="G70" s="7">
        <v>1</v>
      </c>
      <c r="H70" s="7">
        <v>0</v>
      </c>
      <c r="I70" s="8"/>
      <c r="J70" s="8">
        <v>1</v>
      </c>
      <c r="K70" s="7">
        <v>3</v>
      </c>
      <c r="L70" s="7">
        <v>0</v>
      </c>
      <c r="M70" s="7">
        <v>0</v>
      </c>
      <c r="N70" s="7">
        <v>2</v>
      </c>
      <c r="O70" s="7">
        <v>1</v>
      </c>
      <c r="P70" s="7">
        <v>0</v>
      </c>
      <c r="Q70" s="7">
        <v>0</v>
      </c>
      <c r="R70" s="8">
        <v>33</v>
      </c>
      <c r="S70" s="7">
        <v>38</v>
      </c>
      <c r="T70" s="7"/>
      <c r="U70" s="7"/>
      <c r="V70" s="7"/>
      <c r="W70" s="7"/>
      <c r="X70" s="7"/>
      <c r="Y70" s="8">
        <v>0.95833333333333337</v>
      </c>
      <c r="Z70" s="8">
        <v>26</v>
      </c>
      <c r="AA70" s="8">
        <v>27</v>
      </c>
      <c r="AB70" s="8">
        <v>0.57777777777777772</v>
      </c>
      <c r="AC70" s="8">
        <f t="shared" si="3"/>
        <v>0.6</v>
      </c>
      <c r="AD70" s="8">
        <f t="shared" si="4"/>
        <v>0.58888888888888891</v>
      </c>
      <c r="AE70" s="8">
        <v>782.33333333333337</v>
      </c>
      <c r="AF70" s="8">
        <v>755.22222222222217</v>
      </c>
      <c r="AG70" s="8">
        <v>768.77777777777783</v>
      </c>
      <c r="AH70" s="8">
        <v>887.48</v>
      </c>
      <c r="AI70" s="8">
        <v>831.11111111111109</v>
      </c>
      <c r="AJ70" s="8">
        <v>858.21153846153845</v>
      </c>
      <c r="AK70" s="8">
        <v>821.625</v>
      </c>
      <c r="AL70" s="8">
        <f t="shared" si="5"/>
        <v>-105.14666666666665</v>
      </c>
      <c r="AM70" s="8">
        <f t="shared" si="5"/>
        <v>-75.888888888888914</v>
      </c>
      <c r="AN70" s="8">
        <f t="shared" si="5"/>
        <v>-89.433760683760624</v>
      </c>
      <c r="AS70">
        <v>0.9210526</v>
      </c>
      <c r="AT70">
        <v>0.9473684</v>
      </c>
      <c r="AU70">
        <v>0.93421050000000005</v>
      </c>
      <c r="AV70">
        <v>522.71014492753602</v>
      </c>
      <c r="AW70">
        <v>527.4</v>
      </c>
      <c r="AX70">
        <v>525.07194244604295</v>
      </c>
      <c r="AY70">
        <v>4.6898550724637298</v>
      </c>
      <c r="AZ70">
        <v>6.01779157604704E-2</v>
      </c>
      <c r="BA70">
        <v>8</v>
      </c>
      <c r="BB70">
        <v>0.96666666666666667</v>
      </c>
      <c r="BC70" s="39">
        <v>513.96610169491521</v>
      </c>
      <c r="BD70" s="39">
        <v>577.12280701754389</v>
      </c>
      <c r="BE70">
        <v>1</v>
      </c>
      <c r="BF70">
        <v>0.98333333333333328</v>
      </c>
      <c r="BG70">
        <v>0.9916666666666667</v>
      </c>
    </row>
    <row r="71" spans="1:59" x14ac:dyDescent="0.25">
      <c r="A71" s="38">
        <v>1115</v>
      </c>
      <c r="B71" s="8" t="s">
        <v>620</v>
      </c>
      <c r="C71" s="8" t="s">
        <v>507</v>
      </c>
      <c r="D71" s="8" t="s">
        <v>639</v>
      </c>
      <c r="E71" s="8" t="s">
        <v>639</v>
      </c>
      <c r="F71" s="7" t="s">
        <v>636</v>
      </c>
      <c r="G71" s="7">
        <v>6</v>
      </c>
      <c r="H71" s="7">
        <v>1</v>
      </c>
      <c r="I71" s="8">
        <v>1</v>
      </c>
      <c r="J71" s="8">
        <v>2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14</v>
      </c>
      <c r="R71" s="8">
        <v>20</v>
      </c>
      <c r="S71" s="7">
        <v>39</v>
      </c>
      <c r="T71" s="7"/>
      <c r="U71" s="7"/>
      <c r="V71" s="7"/>
      <c r="W71" s="7"/>
      <c r="X71" s="7"/>
      <c r="Y71" s="8">
        <v>1</v>
      </c>
      <c r="Z71" s="8">
        <v>18</v>
      </c>
      <c r="AA71" s="8">
        <v>25</v>
      </c>
      <c r="AB71" s="8">
        <v>0.4</v>
      </c>
      <c r="AC71" s="8">
        <f t="shared" si="3"/>
        <v>0.55555555555555558</v>
      </c>
      <c r="AD71" s="8">
        <f t="shared" si="4"/>
        <v>0.4777777777777778</v>
      </c>
      <c r="AE71" s="8">
        <v>738.2</v>
      </c>
      <c r="AF71" s="8">
        <v>763.52941176470586</v>
      </c>
      <c r="AG71" s="8">
        <v>748.45238095238096</v>
      </c>
      <c r="AH71" s="8">
        <v>880.88235294117646</v>
      </c>
      <c r="AI71" s="8">
        <v>738.47826086956525</v>
      </c>
      <c r="AJ71" s="8">
        <v>799</v>
      </c>
      <c r="AK71" s="8">
        <v>773.10975609756099</v>
      </c>
      <c r="AL71" s="8">
        <f t="shared" si="5"/>
        <v>-142.68235294117642</v>
      </c>
      <c r="AM71" s="8">
        <f t="shared" si="5"/>
        <v>25.051150895140609</v>
      </c>
      <c r="AN71" s="8">
        <f t="shared" si="5"/>
        <v>-50.547619047619037</v>
      </c>
      <c r="AS71">
        <v>0.96052630000000006</v>
      </c>
      <c r="AT71">
        <v>0.96052630000000006</v>
      </c>
      <c r="AU71">
        <v>0.96052630000000006</v>
      </c>
      <c r="AV71">
        <v>478.845070422535</v>
      </c>
      <c r="AW71">
        <v>498.67605633802799</v>
      </c>
      <c r="AX71">
        <v>488.76056338028201</v>
      </c>
      <c r="AY71">
        <v>19.830985915492899</v>
      </c>
      <c r="AZ71">
        <v>5.86513957897912E-2</v>
      </c>
      <c r="BA71">
        <v>6</v>
      </c>
      <c r="BB71">
        <v>0.92500000000000004</v>
      </c>
      <c r="BC71" s="39">
        <v>424.05172413793105</v>
      </c>
      <c r="BD71" s="39">
        <v>525.56603773584902</v>
      </c>
      <c r="BE71">
        <v>1</v>
      </c>
      <c r="BF71">
        <v>0.8833333333333333</v>
      </c>
      <c r="BG71">
        <v>0.94166666666666665</v>
      </c>
    </row>
    <row r="72" spans="1:59" x14ac:dyDescent="0.25">
      <c r="A72" s="38">
        <v>1116</v>
      </c>
      <c r="B72" s="8" t="s">
        <v>620</v>
      </c>
      <c r="C72" s="8" t="s">
        <v>507</v>
      </c>
      <c r="D72" s="8" t="s">
        <v>639</v>
      </c>
      <c r="E72" s="8" t="s">
        <v>634</v>
      </c>
      <c r="F72" s="7" t="s">
        <v>637</v>
      </c>
      <c r="G72" s="7">
        <v>7</v>
      </c>
      <c r="H72" s="7">
        <v>0</v>
      </c>
      <c r="I72" s="9"/>
      <c r="J72" s="8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11</v>
      </c>
      <c r="R72" s="8">
        <v>30</v>
      </c>
      <c r="S72" s="7">
        <v>40</v>
      </c>
      <c r="T72" s="7"/>
      <c r="U72" s="7"/>
      <c r="V72" s="7"/>
      <c r="W72" s="7"/>
      <c r="X72" s="7"/>
      <c r="Y72" s="8">
        <v>1</v>
      </c>
      <c r="Z72" s="8">
        <v>23</v>
      </c>
      <c r="AA72" s="8">
        <v>24</v>
      </c>
      <c r="AB72" s="8">
        <v>0.51111111111111107</v>
      </c>
      <c r="AC72" s="8">
        <f t="shared" si="3"/>
        <v>0.53333333333333333</v>
      </c>
      <c r="AD72" s="8">
        <f t="shared" si="4"/>
        <v>0.52222222222222225</v>
      </c>
      <c r="AE72" s="8">
        <v>883.38095238095241</v>
      </c>
      <c r="AF72" s="8">
        <v>737.66666666666663</v>
      </c>
      <c r="AG72" s="8">
        <v>810.52380952380952</v>
      </c>
      <c r="AH72" s="8">
        <v>749.13043478260875</v>
      </c>
      <c r="AI72" s="8">
        <v>792.52173913043475</v>
      </c>
      <c r="AJ72" s="8">
        <v>770.82608695652175</v>
      </c>
      <c r="AK72" s="8">
        <v>789.77272727272725</v>
      </c>
      <c r="AL72" s="8">
        <f t="shared" si="5"/>
        <v>134.25051759834366</v>
      </c>
      <c r="AM72" s="8">
        <f t="shared" si="5"/>
        <v>-54.855072463768124</v>
      </c>
      <c r="AN72" s="8">
        <f t="shared" si="5"/>
        <v>39.697722567287769</v>
      </c>
      <c r="AS72">
        <v>0.98684210000000006</v>
      </c>
      <c r="AT72">
        <v>1</v>
      </c>
      <c r="AU72">
        <v>0.99342109999999995</v>
      </c>
      <c r="AV72">
        <v>520.29166666666697</v>
      </c>
      <c r="AW72">
        <v>491.23611111111097</v>
      </c>
      <c r="AX72">
        <v>505.76388888888903</v>
      </c>
      <c r="AY72">
        <v>-29.0555555555555</v>
      </c>
      <c r="AZ72">
        <v>0.10632828542331101</v>
      </c>
      <c r="BA72">
        <v>5</v>
      </c>
      <c r="BB72">
        <v>0.96666666666666667</v>
      </c>
      <c r="BC72" s="39">
        <v>585.75862068965512</v>
      </c>
      <c r="BD72" s="39">
        <v>631.25862068965512</v>
      </c>
      <c r="BE72">
        <v>0.96666666666666667</v>
      </c>
      <c r="BF72">
        <v>0.98333333333333328</v>
      </c>
      <c r="BG72">
        <v>0.97499999999999998</v>
      </c>
    </row>
    <row r="73" spans="1:59" x14ac:dyDescent="0.25">
      <c r="A73" s="38">
        <v>1117</v>
      </c>
      <c r="B73" s="8" t="s">
        <v>502</v>
      </c>
      <c r="C73" s="8" t="s">
        <v>506</v>
      </c>
      <c r="D73" s="8" t="s">
        <v>639</v>
      </c>
      <c r="E73" s="8" t="s">
        <v>634</v>
      </c>
      <c r="F73" s="7" t="s">
        <v>635</v>
      </c>
      <c r="G73" s="7">
        <v>1</v>
      </c>
      <c r="H73" s="7">
        <v>1</v>
      </c>
      <c r="I73" s="8">
        <v>0</v>
      </c>
      <c r="J73" s="8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21</v>
      </c>
      <c r="R73" s="8">
        <v>30</v>
      </c>
      <c r="S73" s="7">
        <v>39</v>
      </c>
      <c r="T73" s="7"/>
      <c r="U73" s="7"/>
      <c r="V73" s="7"/>
      <c r="W73" s="7"/>
      <c r="X73" s="7"/>
      <c r="Y73" s="8">
        <v>1</v>
      </c>
      <c r="Z73" s="8">
        <v>21</v>
      </c>
      <c r="AA73" s="8">
        <v>20</v>
      </c>
      <c r="AB73" s="8">
        <v>0.46666666666666667</v>
      </c>
      <c r="AC73" s="8">
        <f t="shared" si="3"/>
        <v>0.44444444444444442</v>
      </c>
      <c r="AD73" s="8">
        <f t="shared" si="4"/>
        <v>0.45555555555555555</v>
      </c>
      <c r="AE73" s="8">
        <v>699.78260869565213</v>
      </c>
      <c r="AF73" s="8">
        <v>741.86956521739125</v>
      </c>
      <c r="AG73" s="8">
        <v>720.82608695652175</v>
      </c>
      <c r="AH73" s="8">
        <v>646.04761904761904</v>
      </c>
      <c r="AI73" s="8">
        <v>704.6</v>
      </c>
      <c r="AJ73" s="8">
        <v>674.60975609756099</v>
      </c>
      <c r="AK73" s="8">
        <v>699.0459770114943</v>
      </c>
      <c r="AL73" s="8">
        <f t="shared" si="5"/>
        <v>53.734989648033093</v>
      </c>
      <c r="AM73" s="8">
        <f t="shared" si="5"/>
        <v>37.269565217391232</v>
      </c>
      <c r="AN73" s="8">
        <f t="shared" si="5"/>
        <v>46.21633085896076</v>
      </c>
      <c r="AS73">
        <v>0.98684210000000006</v>
      </c>
      <c r="AT73">
        <v>0.9473684</v>
      </c>
      <c r="AU73">
        <v>0.96710529999999995</v>
      </c>
      <c r="AV73">
        <v>382.20270270270299</v>
      </c>
      <c r="AW73">
        <v>392.591549295775</v>
      </c>
      <c r="AX73">
        <v>387.28965517241397</v>
      </c>
      <c r="AY73">
        <v>10.3888465930719</v>
      </c>
      <c r="AZ73">
        <v>4.8011265803875901E-2</v>
      </c>
      <c r="BA73">
        <v>4</v>
      </c>
      <c r="BB73">
        <v>0.94166666666666665</v>
      </c>
      <c r="BC73" s="39">
        <v>368.96666666666664</v>
      </c>
      <c r="BD73" s="39">
        <v>433.84905660377359</v>
      </c>
      <c r="BE73">
        <v>1</v>
      </c>
      <c r="BF73">
        <v>0.9</v>
      </c>
      <c r="BG73">
        <v>0.95</v>
      </c>
    </row>
    <row r="74" spans="1:59" x14ac:dyDescent="0.25">
      <c r="A74" s="38">
        <v>1118</v>
      </c>
      <c r="B74" s="8" t="s">
        <v>620</v>
      </c>
      <c r="C74" s="8" t="s">
        <v>504</v>
      </c>
      <c r="D74" s="8" t="s">
        <v>631</v>
      </c>
      <c r="E74" s="8" t="s">
        <v>639</v>
      </c>
      <c r="F74" s="7" t="s">
        <v>637</v>
      </c>
      <c r="G74" s="7">
        <v>5</v>
      </c>
      <c r="H74" s="7">
        <v>2</v>
      </c>
      <c r="I74" s="8">
        <v>0</v>
      </c>
      <c r="J74" s="8">
        <v>2</v>
      </c>
      <c r="K74" s="7">
        <v>1</v>
      </c>
      <c r="L74" s="7">
        <v>0</v>
      </c>
      <c r="M74" s="7">
        <v>0</v>
      </c>
      <c r="N74" s="7">
        <v>1</v>
      </c>
      <c r="O74" s="7">
        <v>0</v>
      </c>
      <c r="P74" s="7">
        <v>0</v>
      </c>
      <c r="Q74" s="7">
        <v>0</v>
      </c>
      <c r="R74" s="8">
        <v>31</v>
      </c>
      <c r="S74" s="7">
        <v>40</v>
      </c>
      <c r="T74" s="7"/>
      <c r="U74" s="7"/>
      <c r="V74" s="7"/>
      <c r="W74" s="7"/>
      <c r="X74" s="7"/>
      <c r="Y74" s="8">
        <v>0.875</v>
      </c>
      <c r="Z74" s="8">
        <v>29</v>
      </c>
      <c r="AA74" s="8">
        <v>21</v>
      </c>
      <c r="AB74" s="8">
        <v>0.64444444444444449</v>
      </c>
      <c r="AC74" s="8">
        <f t="shared" si="3"/>
        <v>0.46666666666666667</v>
      </c>
      <c r="AD74" s="8">
        <f t="shared" si="4"/>
        <v>0.55555555555555558</v>
      </c>
      <c r="AE74" s="8">
        <v>675.875</v>
      </c>
      <c r="AF74" s="8">
        <v>593.95833333333337</v>
      </c>
      <c r="AG74" s="8">
        <v>626.72500000000002</v>
      </c>
      <c r="AH74" s="8">
        <v>584.34482758620686</v>
      </c>
      <c r="AI74" s="8">
        <v>615.85714285714289</v>
      </c>
      <c r="AJ74" s="8">
        <v>597.58000000000004</v>
      </c>
      <c r="AK74" s="8">
        <v>610.5333333333333</v>
      </c>
      <c r="AL74" s="8">
        <f t="shared" si="5"/>
        <v>91.530172413793139</v>
      </c>
      <c r="AM74" s="8">
        <f t="shared" si="5"/>
        <v>-21.898809523809518</v>
      </c>
      <c r="AN74" s="8">
        <f t="shared" si="5"/>
        <v>29.144999999999982</v>
      </c>
      <c r="AS74">
        <v>1</v>
      </c>
      <c r="AT74">
        <v>1</v>
      </c>
      <c r="AU74">
        <v>1</v>
      </c>
      <c r="AV74">
        <v>448.68918918918899</v>
      </c>
      <c r="AW74">
        <v>441.66666666666703</v>
      </c>
      <c r="AX74">
        <v>445.15436241610701</v>
      </c>
      <c r="AY74">
        <v>-7.0225225225224799</v>
      </c>
      <c r="AZ74">
        <v>4.0032176326356098E-2</v>
      </c>
      <c r="BA74">
        <v>1</v>
      </c>
      <c r="BB74">
        <v>0.96666666666666667</v>
      </c>
      <c r="BC74" s="39">
        <v>365.71666666666664</v>
      </c>
      <c r="BD74" s="39">
        <v>418.67857142857144</v>
      </c>
      <c r="BE74">
        <v>1</v>
      </c>
      <c r="BF74">
        <v>0.95</v>
      </c>
      <c r="BG74">
        <v>0.97499999999999998</v>
      </c>
    </row>
    <row r="75" spans="1:59" x14ac:dyDescent="0.25">
      <c r="A75" s="38">
        <v>1119</v>
      </c>
      <c r="B75" s="8" t="s">
        <v>620</v>
      </c>
      <c r="C75" s="8" t="s">
        <v>504</v>
      </c>
      <c r="D75" s="8" t="s">
        <v>634</v>
      </c>
      <c r="E75" s="8" t="s">
        <v>639</v>
      </c>
      <c r="F75" s="7" t="s">
        <v>635</v>
      </c>
      <c r="G75" s="7">
        <v>4</v>
      </c>
      <c r="H75" s="7">
        <v>1</v>
      </c>
      <c r="I75" s="8">
        <v>0</v>
      </c>
      <c r="J75" s="8">
        <v>2</v>
      </c>
      <c r="K75" s="7">
        <v>4</v>
      </c>
      <c r="L75" s="7">
        <v>0</v>
      </c>
      <c r="M75" s="7">
        <v>0</v>
      </c>
      <c r="N75" s="7">
        <v>0</v>
      </c>
      <c r="O75" s="7">
        <v>4</v>
      </c>
      <c r="P75" s="7">
        <v>0</v>
      </c>
      <c r="Q75" s="7">
        <v>15</v>
      </c>
      <c r="R75" s="8">
        <v>26</v>
      </c>
      <c r="S75" s="7">
        <v>32</v>
      </c>
      <c r="T75" s="7"/>
      <c r="U75" s="7"/>
      <c r="V75" s="7"/>
      <c r="W75" s="7"/>
      <c r="X75" s="7"/>
      <c r="Y75" s="8">
        <v>0.91666666666666663</v>
      </c>
      <c r="Z75" s="8">
        <v>25</v>
      </c>
      <c r="AA75" s="8">
        <v>24</v>
      </c>
      <c r="AB75" s="8">
        <v>0.55555555555555558</v>
      </c>
      <c r="AC75" s="8">
        <f t="shared" si="3"/>
        <v>0.53333333333333333</v>
      </c>
      <c r="AD75" s="8">
        <f t="shared" si="4"/>
        <v>0.5444444444444444</v>
      </c>
      <c r="AE75" s="8">
        <v>921.0526315789474</v>
      </c>
      <c r="AF75" s="8">
        <v>830.85</v>
      </c>
      <c r="AG75" s="8">
        <v>874.79487179487182</v>
      </c>
      <c r="AH75" s="8">
        <v>967.33333333333337</v>
      </c>
      <c r="AI75" s="8">
        <v>877.125</v>
      </c>
      <c r="AJ75" s="8">
        <v>922.22916666666663</v>
      </c>
      <c r="AK75" s="8">
        <v>900.9655172413793</v>
      </c>
      <c r="AL75" s="8">
        <f t="shared" si="5"/>
        <v>-46.280701754385973</v>
      </c>
      <c r="AM75" s="8">
        <f t="shared" si="5"/>
        <v>-46.274999999999977</v>
      </c>
      <c r="AN75" s="8">
        <f t="shared" si="5"/>
        <v>-47.434294871794805</v>
      </c>
      <c r="AS75">
        <v>0.93421050000000005</v>
      </c>
      <c r="AT75">
        <v>0.98684210000000006</v>
      </c>
      <c r="AU75">
        <v>0.96052630000000006</v>
      </c>
      <c r="AV75">
        <v>528.13235294117601</v>
      </c>
      <c r="AW75">
        <v>512.20547945205499</v>
      </c>
      <c r="AX75">
        <v>519.88652482269504</v>
      </c>
      <c r="AY75">
        <v>-15.9268734891217</v>
      </c>
      <c r="AZ75">
        <v>6.1266619413978297E-2</v>
      </c>
      <c r="BA75">
        <v>7</v>
      </c>
      <c r="BB75">
        <v>0.95833333333333337</v>
      </c>
      <c r="BC75" s="39">
        <v>388.08620689655174</v>
      </c>
      <c r="BD75" s="39">
        <v>447.5263157894737</v>
      </c>
      <c r="BE75">
        <v>0.98333333333333328</v>
      </c>
      <c r="BF75">
        <v>0.95</v>
      </c>
      <c r="BG75">
        <v>0.96666666666666667</v>
      </c>
    </row>
    <row r="76" spans="1:59" x14ac:dyDescent="0.25">
      <c r="A76" s="38">
        <v>1120</v>
      </c>
      <c r="B76" s="8" t="s">
        <v>620</v>
      </c>
      <c r="C76" s="8" t="s">
        <v>504</v>
      </c>
      <c r="D76" s="8" t="s">
        <v>634</v>
      </c>
      <c r="E76" s="8" t="s">
        <v>634</v>
      </c>
      <c r="F76" s="7" t="s">
        <v>633</v>
      </c>
      <c r="G76" s="7">
        <v>7</v>
      </c>
      <c r="H76" s="7">
        <v>7</v>
      </c>
      <c r="I76" s="8">
        <v>1</v>
      </c>
      <c r="J76" s="8">
        <v>0</v>
      </c>
      <c r="K76" s="7">
        <v>6</v>
      </c>
      <c r="L76" s="7">
        <v>0</v>
      </c>
      <c r="M76" s="7">
        <v>0</v>
      </c>
      <c r="N76" s="7">
        <v>4</v>
      </c>
      <c r="O76" s="7">
        <v>2</v>
      </c>
      <c r="P76" s="7">
        <v>0</v>
      </c>
      <c r="Q76" s="7">
        <v>18</v>
      </c>
      <c r="R76" s="8">
        <v>19</v>
      </c>
      <c r="S76" s="7">
        <v>40</v>
      </c>
      <c r="T76" s="7"/>
      <c r="U76" s="7"/>
      <c r="V76" s="7"/>
      <c r="W76" s="7"/>
      <c r="X76" s="7"/>
      <c r="Y76" s="8">
        <v>0.95833333333333337</v>
      </c>
      <c r="Z76" s="8">
        <v>25</v>
      </c>
      <c r="AA76" s="8">
        <v>23</v>
      </c>
      <c r="AB76" s="8">
        <v>0.55555555555555558</v>
      </c>
      <c r="AC76" s="8">
        <f t="shared" si="3"/>
        <v>0.51111111111111107</v>
      </c>
      <c r="AD76" s="8">
        <f t="shared" si="4"/>
        <v>0.53333333333333333</v>
      </c>
      <c r="AE76" s="8">
        <v>579.68421052631584</v>
      </c>
      <c r="AF76" s="8">
        <v>584.86363636363637</v>
      </c>
      <c r="AG76" s="8">
        <v>582.46341463414637</v>
      </c>
      <c r="AH76" s="8">
        <v>659.72</v>
      </c>
      <c r="AI76" s="8">
        <v>463.68181818181819</v>
      </c>
      <c r="AJ76" s="8">
        <v>567.95744680851067</v>
      </c>
      <c r="AK76" s="8">
        <v>574.71590909090912</v>
      </c>
      <c r="AL76" s="8">
        <f t="shared" si="5"/>
        <v>-80.03578947368419</v>
      </c>
      <c r="AM76" s="8">
        <f t="shared" si="5"/>
        <v>121.18181818181819</v>
      </c>
      <c r="AN76" s="8">
        <f t="shared" si="5"/>
        <v>14.505967825635707</v>
      </c>
      <c r="AS76">
        <v>0.9473684</v>
      </c>
      <c r="AT76">
        <v>0.93421050000000005</v>
      </c>
      <c r="AU76">
        <v>0.94078949999999995</v>
      </c>
      <c r="AV76">
        <v>410.20588235294099</v>
      </c>
      <c r="AW76">
        <v>412.79411764705901</v>
      </c>
      <c r="AX76">
        <v>411.5</v>
      </c>
      <c r="AY76">
        <v>2.5882352941176801</v>
      </c>
      <c r="AZ76">
        <v>3.4599797904104897E-2</v>
      </c>
      <c r="BA76">
        <v>10</v>
      </c>
      <c r="BB76">
        <v>0.95</v>
      </c>
      <c r="BC76" s="39">
        <v>344.63333333333333</v>
      </c>
      <c r="BD76" s="39">
        <v>447.59259259259261</v>
      </c>
      <c r="BE76">
        <v>1</v>
      </c>
      <c r="BF76">
        <v>0.91666666666666663</v>
      </c>
      <c r="BG76">
        <v>0.95833333333333337</v>
      </c>
    </row>
    <row r="77" spans="1:59" x14ac:dyDescent="0.25">
      <c r="A77" s="38">
        <v>1121</v>
      </c>
      <c r="B77" s="8" t="s">
        <v>620</v>
      </c>
      <c r="C77" s="8" t="s">
        <v>507</v>
      </c>
      <c r="D77" s="8" t="s">
        <v>639</v>
      </c>
      <c r="E77" s="8" t="s">
        <v>640</v>
      </c>
      <c r="F77" s="7" t="s">
        <v>636</v>
      </c>
      <c r="G77" s="7">
        <v>8</v>
      </c>
      <c r="H77" s="7">
        <v>9</v>
      </c>
      <c r="I77" s="8">
        <v>1</v>
      </c>
      <c r="J77" s="8">
        <v>0</v>
      </c>
      <c r="K77" s="7">
        <v>3</v>
      </c>
      <c r="L77" s="7">
        <v>0</v>
      </c>
      <c r="M77" s="7">
        <v>0</v>
      </c>
      <c r="N77" s="7">
        <v>1</v>
      </c>
      <c r="O77" s="7">
        <v>2</v>
      </c>
      <c r="P77" s="7">
        <v>0</v>
      </c>
      <c r="Q77" s="7">
        <v>29</v>
      </c>
      <c r="R77" s="8">
        <v>28</v>
      </c>
      <c r="S77" s="7">
        <v>37</v>
      </c>
      <c r="T77" s="7"/>
      <c r="U77" s="7"/>
      <c r="V77" s="7"/>
      <c r="W77" s="7"/>
      <c r="X77" s="7"/>
      <c r="Y77" s="8">
        <v>1</v>
      </c>
      <c r="Z77" s="8">
        <v>17</v>
      </c>
      <c r="AA77" s="8">
        <v>26</v>
      </c>
      <c r="AB77" s="8">
        <v>0.37777777777777777</v>
      </c>
      <c r="AC77" s="8">
        <f t="shared" si="3"/>
        <v>0.57777777777777772</v>
      </c>
      <c r="AD77" s="8">
        <f t="shared" si="4"/>
        <v>0.4777777777777778</v>
      </c>
      <c r="AE77" s="8">
        <v>505.17857142857144</v>
      </c>
      <c r="AF77" s="8">
        <v>548.78947368421052</v>
      </c>
      <c r="AG77" s="8">
        <v>522.80851063829789</v>
      </c>
      <c r="AH77" s="8">
        <v>573.94117647058829</v>
      </c>
      <c r="AI77" s="8">
        <v>513.76923076923072</v>
      </c>
      <c r="AJ77" s="8">
        <v>537.55813953488371</v>
      </c>
      <c r="AK77" s="8">
        <v>529.85555555555561</v>
      </c>
      <c r="AL77" s="8">
        <f t="shared" si="5"/>
        <v>-68.762605042016844</v>
      </c>
      <c r="AM77" s="8">
        <f t="shared" si="5"/>
        <v>35.020242914979804</v>
      </c>
      <c r="AN77" s="8">
        <f t="shared" si="5"/>
        <v>-14.749628896585818</v>
      </c>
      <c r="AS77">
        <v>0.98684210000000006</v>
      </c>
      <c r="AT77">
        <v>0.98684210000000006</v>
      </c>
      <c r="AU77">
        <v>0.98684210000000006</v>
      </c>
      <c r="AV77">
        <v>477.79729729729701</v>
      </c>
      <c r="AW77">
        <v>465.95833333333297</v>
      </c>
      <c r="AX77">
        <v>471.95890410958901</v>
      </c>
      <c r="AY77">
        <v>-11.838963963964</v>
      </c>
      <c r="AZ77">
        <v>5.1535746706444202E-2</v>
      </c>
      <c r="BA77">
        <v>3</v>
      </c>
      <c r="BB77">
        <v>0.97499999999999998</v>
      </c>
      <c r="BC77" s="39">
        <v>358.85</v>
      </c>
      <c r="BD77" s="39">
        <v>400.78947368421052</v>
      </c>
      <c r="BE77">
        <v>1</v>
      </c>
      <c r="BF77">
        <v>0.95</v>
      </c>
      <c r="BG77">
        <v>0.97499999999999998</v>
      </c>
    </row>
    <row r="78" spans="1:59" x14ac:dyDescent="0.25">
      <c r="A78" s="38">
        <v>1122</v>
      </c>
      <c r="B78" s="8" t="s">
        <v>620</v>
      </c>
      <c r="C78" s="8" t="s">
        <v>507</v>
      </c>
      <c r="D78" s="8" t="s">
        <v>634</v>
      </c>
      <c r="E78" s="8" t="s">
        <v>639</v>
      </c>
      <c r="F78" s="7" t="s">
        <v>637</v>
      </c>
      <c r="G78" s="7">
        <v>11</v>
      </c>
      <c r="H78" s="7">
        <v>1</v>
      </c>
      <c r="I78" s="8">
        <v>0</v>
      </c>
      <c r="J78" s="8">
        <v>0</v>
      </c>
      <c r="K78" s="7">
        <v>3</v>
      </c>
      <c r="L78" s="7">
        <v>1</v>
      </c>
      <c r="M78" s="7">
        <v>1</v>
      </c>
      <c r="N78" s="7">
        <v>1</v>
      </c>
      <c r="O78" s="7">
        <v>0</v>
      </c>
      <c r="P78" s="7">
        <v>1</v>
      </c>
      <c r="Q78" s="7">
        <v>15</v>
      </c>
      <c r="R78" s="8">
        <v>28</v>
      </c>
      <c r="S78" s="7">
        <v>33</v>
      </c>
      <c r="T78" s="7"/>
      <c r="U78" s="7"/>
      <c r="V78" s="7"/>
      <c r="W78" s="7"/>
      <c r="X78" s="7"/>
      <c r="Y78" s="8">
        <v>0.95833333333333337</v>
      </c>
      <c r="Z78" s="8">
        <v>16</v>
      </c>
      <c r="AA78" s="8">
        <v>26</v>
      </c>
      <c r="AB78" s="8">
        <v>0.35555555555555557</v>
      </c>
      <c r="AC78" s="8">
        <f t="shared" si="3"/>
        <v>0.57777777777777772</v>
      </c>
      <c r="AD78" s="8">
        <f t="shared" si="4"/>
        <v>0.46666666666666667</v>
      </c>
      <c r="AE78" s="8">
        <v>627.79310344827582</v>
      </c>
      <c r="AF78" s="8">
        <v>629.52631578947364</v>
      </c>
      <c r="AG78" s="8">
        <v>628.47916666666663</v>
      </c>
      <c r="AH78" s="8">
        <v>793.2</v>
      </c>
      <c r="AI78" s="8">
        <v>627.56521739130437</v>
      </c>
      <c r="AJ78" s="8">
        <v>692.9473684210526</v>
      </c>
      <c r="AK78" s="8">
        <v>656.96511627906978</v>
      </c>
      <c r="AL78" s="8">
        <f t="shared" si="5"/>
        <v>-165.40689655172423</v>
      </c>
      <c r="AM78" s="8">
        <f t="shared" si="5"/>
        <v>1.9610983981692698</v>
      </c>
      <c r="AN78" s="8">
        <f t="shared" si="5"/>
        <v>-64.468201754385973</v>
      </c>
      <c r="AS78">
        <v>0.9473684</v>
      </c>
      <c r="AT78">
        <v>0.9736842</v>
      </c>
      <c r="AU78">
        <v>0.96052630000000006</v>
      </c>
      <c r="AV78">
        <v>442.17142857142898</v>
      </c>
      <c r="AW78">
        <v>444.25714285714298</v>
      </c>
      <c r="AX78">
        <v>443.21428571428601</v>
      </c>
      <c r="AY78">
        <v>2.0857142857142899</v>
      </c>
      <c r="AZ78">
        <v>4.1534281875703502E-2</v>
      </c>
      <c r="BA78">
        <v>7</v>
      </c>
      <c r="BB78">
        <v>0.97499999999999998</v>
      </c>
      <c r="BC78" s="39">
        <v>362.55</v>
      </c>
      <c r="BD78" s="39">
        <v>382.96491228070175</v>
      </c>
      <c r="BE78">
        <v>1</v>
      </c>
      <c r="BF78">
        <v>0.96666666666666667</v>
      </c>
      <c r="BG78">
        <v>0.98333333333333328</v>
      </c>
    </row>
    <row r="79" spans="1:59" x14ac:dyDescent="0.25">
      <c r="A79" s="38">
        <v>1123</v>
      </c>
      <c r="B79" s="8" t="s">
        <v>620</v>
      </c>
      <c r="C79" s="8" t="s">
        <v>504</v>
      </c>
      <c r="D79" s="8" t="s">
        <v>639</v>
      </c>
      <c r="E79" s="8" t="s">
        <v>631</v>
      </c>
      <c r="F79" s="7" t="s">
        <v>636</v>
      </c>
      <c r="G79" s="7">
        <v>5</v>
      </c>
      <c r="H79" s="7">
        <v>1</v>
      </c>
      <c r="I79" s="8">
        <v>1</v>
      </c>
      <c r="J79" s="8">
        <v>1</v>
      </c>
      <c r="K79" s="7">
        <v>17</v>
      </c>
      <c r="L79" s="7">
        <v>4</v>
      </c>
      <c r="M79" s="7">
        <v>3</v>
      </c>
      <c r="N79" s="7">
        <v>5</v>
      </c>
      <c r="O79" s="7">
        <v>5</v>
      </c>
      <c r="P79" s="7">
        <v>2</v>
      </c>
      <c r="Q79" s="7">
        <v>33</v>
      </c>
      <c r="R79" s="8">
        <v>32</v>
      </c>
      <c r="S79" s="7">
        <v>34</v>
      </c>
      <c r="T79" s="7"/>
      <c r="U79" s="7"/>
      <c r="V79" s="7"/>
      <c r="W79" s="7"/>
      <c r="X79" s="7"/>
      <c r="Y79" s="8">
        <v>0.95833333333333337</v>
      </c>
      <c r="Z79" s="8">
        <v>17</v>
      </c>
      <c r="AA79" s="8">
        <v>25</v>
      </c>
      <c r="AB79" s="8">
        <v>0.37777777777777777</v>
      </c>
      <c r="AC79" s="8">
        <f t="shared" si="3"/>
        <v>0.55555555555555558</v>
      </c>
      <c r="AD79" s="8">
        <f t="shared" si="4"/>
        <v>0.46666666666666667</v>
      </c>
      <c r="AE79" s="8">
        <v>554.85185185185185</v>
      </c>
      <c r="AF79" s="8">
        <v>617.73684210526312</v>
      </c>
      <c r="AG79" s="8">
        <v>580.82608695652175</v>
      </c>
      <c r="AH79" s="8">
        <v>732.94117647058829</v>
      </c>
      <c r="AI79" s="8">
        <v>653.36</v>
      </c>
      <c r="AJ79" s="8">
        <v>685.57142857142856</v>
      </c>
      <c r="AK79" s="8">
        <v>630.81818181818187</v>
      </c>
      <c r="AL79" s="8">
        <f t="shared" si="5"/>
        <v>-178.08932461873644</v>
      </c>
      <c r="AM79" s="8">
        <f t="shared" si="5"/>
        <v>-35.623157894736892</v>
      </c>
      <c r="AN79" s="8">
        <f t="shared" si="5"/>
        <v>-104.74534161490681</v>
      </c>
      <c r="AS79">
        <v>0.96052630000000006</v>
      </c>
      <c r="AT79">
        <v>0.98684210000000006</v>
      </c>
      <c r="AU79">
        <v>0.9736842</v>
      </c>
      <c r="AV79">
        <v>454.53521126760597</v>
      </c>
      <c r="AW79">
        <v>457.26027397260299</v>
      </c>
      <c r="AX79">
        <v>455.91666666666703</v>
      </c>
      <c r="AY79">
        <v>2.7250627049971299</v>
      </c>
      <c r="AZ79">
        <v>5.8018826019285097E-2</v>
      </c>
      <c r="BA79">
        <v>5</v>
      </c>
      <c r="BB79">
        <v>0.95833333333333337</v>
      </c>
      <c r="BC79" s="39">
        <v>372.71929824561403</v>
      </c>
      <c r="BD79" s="39">
        <v>414.60344827586209</v>
      </c>
      <c r="BE79">
        <v>0.98333333333333328</v>
      </c>
      <c r="BF79">
        <v>0.98333333333333328</v>
      </c>
      <c r="BG79">
        <v>0.98333333333333328</v>
      </c>
    </row>
    <row r="80" spans="1:59" x14ac:dyDescent="0.25">
      <c r="A80" s="38">
        <v>1125</v>
      </c>
      <c r="B80" s="8" t="s">
        <v>620</v>
      </c>
      <c r="C80" s="8" t="s">
        <v>507</v>
      </c>
      <c r="D80" s="8" t="s">
        <v>634</v>
      </c>
      <c r="E80" s="8" t="s">
        <v>634</v>
      </c>
      <c r="F80" s="7" t="s">
        <v>633</v>
      </c>
      <c r="G80" s="7">
        <v>1</v>
      </c>
      <c r="H80" s="7">
        <v>0</v>
      </c>
      <c r="I80" s="8">
        <v>0</v>
      </c>
      <c r="J80" s="8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8">
        <v>35</v>
      </c>
      <c r="S80" s="7">
        <v>39</v>
      </c>
      <c r="T80" s="7"/>
      <c r="U80" s="7"/>
      <c r="V80" s="7"/>
      <c r="W80" s="7"/>
      <c r="X80" s="7"/>
      <c r="Y80" s="8">
        <v>0.95833333333333337</v>
      </c>
      <c r="Z80" s="8">
        <v>30</v>
      </c>
      <c r="AA80" s="8">
        <v>30</v>
      </c>
      <c r="AB80" s="8">
        <v>0.66666666666666663</v>
      </c>
      <c r="AC80" s="8">
        <f t="shared" si="3"/>
        <v>0.66666666666666663</v>
      </c>
      <c r="AD80" s="8">
        <f t="shared" si="4"/>
        <v>0.66666666666666663</v>
      </c>
      <c r="AE80" s="8">
        <v>668.26666666666665</v>
      </c>
      <c r="AF80" s="8">
        <v>696.86666666666667</v>
      </c>
      <c r="AG80" s="8">
        <v>682.56666666666672</v>
      </c>
      <c r="AH80" s="8">
        <v>588</v>
      </c>
      <c r="AI80" s="8">
        <v>503.63333333333333</v>
      </c>
      <c r="AJ80" s="8">
        <v>545.10169491525426</v>
      </c>
      <c r="AK80" s="8">
        <v>591.43820224719104</v>
      </c>
      <c r="AL80" s="8">
        <f t="shared" si="5"/>
        <v>80.266666666666652</v>
      </c>
      <c r="AM80" s="8">
        <f t="shared" si="5"/>
        <v>193.23333333333335</v>
      </c>
      <c r="AN80" s="8">
        <f t="shared" si="5"/>
        <v>137.46497175141246</v>
      </c>
      <c r="AS80">
        <v>0.98684210000000006</v>
      </c>
      <c r="AT80">
        <v>0.9736842</v>
      </c>
      <c r="AU80">
        <v>0.9802632</v>
      </c>
      <c r="AV80">
        <v>463.63888888888903</v>
      </c>
      <c r="AW80">
        <v>468.26388888888903</v>
      </c>
      <c r="AX80">
        <v>465.95138888888903</v>
      </c>
      <c r="AY80">
        <v>4.625</v>
      </c>
      <c r="AZ80">
        <v>3.6653277884542597E-2</v>
      </c>
      <c r="BA80">
        <v>5</v>
      </c>
      <c r="BB80">
        <v>0.93333333333333335</v>
      </c>
      <c r="BC80" s="39">
        <v>395.06896551724139</v>
      </c>
      <c r="BD80" s="39">
        <v>465.64814814814815</v>
      </c>
      <c r="BE80">
        <v>1</v>
      </c>
      <c r="BF80">
        <v>0.9</v>
      </c>
      <c r="BG80">
        <v>0.95</v>
      </c>
    </row>
    <row r="81" spans="1:59" x14ac:dyDescent="0.25">
      <c r="A81" s="38">
        <v>1126</v>
      </c>
      <c r="B81" s="8" t="s">
        <v>620</v>
      </c>
      <c r="C81" s="8" t="s">
        <v>506</v>
      </c>
      <c r="D81" s="8" t="s">
        <v>634</v>
      </c>
      <c r="E81" s="8" t="s">
        <v>634</v>
      </c>
      <c r="F81" s="7" t="s">
        <v>635</v>
      </c>
      <c r="G81" s="7">
        <v>3</v>
      </c>
      <c r="H81" s="7">
        <v>1</v>
      </c>
      <c r="I81" s="8">
        <v>0</v>
      </c>
      <c r="J81" s="8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1</v>
      </c>
      <c r="R81" s="8">
        <v>23</v>
      </c>
      <c r="S81" s="7">
        <v>36</v>
      </c>
      <c r="T81" s="7"/>
      <c r="U81" s="7"/>
      <c r="V81" s="7"/>
      <c r="W81" s="7"/>
      <c r="X81" s="7"/>
      <c r="Y81" s="8">
        <v>0.83333333333333337</v>
      </c>
      <c r="Z81" s="8">
        <v>27</v>
      </c>
      <c r="AA81" s="8">
        <v>40</v>
      </c>
      <c r="AB81" s="8">
        <v>0.6</v>
      </c>
      <c r="AC81" s="8">
        <f t="shared" si="3"/>
        <v>0.88888888888888884</v>
      </c>
      <c r="AD81" s="8">
        <f t="shared" si="4"/>
        <v>0.74444444444444446</v>
      </c>
      <c r="AE81" s="8">
        <v>480.94444444444446</v>
      </c>
      <c r="AF81" s="8">
        <v>463</v>
      </c>
      <c r="AG81" s="8">
        <v>477.68181818181819</v>
      </c>
      <c r="AH81" s="8">
        <v>449.85185185185185</v>
      </c>
      <c r="AI81" s="8">
        <v>437.23076923076923</v>
      </c>
      <c r="AJ81" s="8">
        <v>442.39393939393938</v>
      </c>
      <c r="AK81" s="8">
        <v>451.21590909090907</v>
      </c>
      <c r="AL81" s="8">
        <f t="shared" si="5"/>
        <v>31.092592592592609</v>
      </c>
      <c r="AM81" s="8">
        <f t="shared" si="5"/>
        <v>25.769230769230774</v>
      </c>
      <c r="AN81" s="8">
        <f t="shared" si="5"/>
        <v>35.28787878787881</v>
      </c>
      <c r="AS81">
        <v>0.9473684</v>
      </c>
      <c r="AT81">
        <v>0.9210526</v>
      </c>
      <c r="AU81">
        <v>0.93421050000000005</v>
      </c>
      <c r="AV81">
        <v>447.15714285714301</v>
      </c>
      <c r="AW81">
        <v>448.058823529412</v>
      </c>
      <c r="AX81">
        <v>447.60144927536197</v>
      </c>
      <c r="AY81">
        <v>0.90168067226892401</v>
      </c>
      <c r="AZ81">
        <v>4.0906880027781298E-2</v>
      </c>
      <c r="BA81">
        <v>9</v>
      </c>
      <c r="BB81">
        <v>0.85833333333333328</v>
      </c>
      <c r="BC81" s="39">
        <v>330.5593220338983</v>
      </c>
      <c r="BD81" s="39">
        <v>384.59090909090907</v>
      </c>
      <c r="BE81">
        <v>0.98333333333333328</v>
      </c>
      <c r="BF81">
        <v>0.75</v>
      </c>
      <c r="BG81">
        <v>0.8666666666666667</v>
      </c>
    </row>
    <row r="82" spans="1:59" x14ac:dyDescent="0.25">
      <c r="A82" s="38">
        <v>1127</v>
      </c>
      <c r="B82" s="8" t="s">
        <v>620</v>
      </c>
      <c r="C82" s="8" t="s">
        <v>504</v>
      </c>
      <c r="D82" s="8" t="s">
        <v>631</v>
      </c>
      <c r="E82" s="8" t="s">
        <v>634</v>
      </c>
      <c r="F82" s="7" t="s">
        <v>635</v>
      </c>
      <c r="G82" s="7">
        <v>5</v>
      </c>
      <c r="H82" s="7">
        <v>2</v>
      </c>
      <c r="I82" s="8">
        <v>0</v>
      </c>
      <c r="J82" s="8">
        <v>0</v>
      </c>
      <c r="K82" s="7">
        <v>2</v>
      </c>
      <c r="L82" s="7">
        <v>0</v>
      </c>
      <c r="M82" s="7">
        <v>0</v>
      </c>
      <c r="N82" s="7">
        <v>1</v>
      </c>
      <c r="O82" s="7">
        <v>1</v>
      </c>
      <c r="P82" s="7">
        <v>0</v>
      </c>
      <c r="Q82" s="7">
        <v>9</v>
      </c>
      <c r="R82" s="8">
        <v>26</v>
      </c>
      <c r="S82" s="7">
        <v>40</v>
      </c>
      <c r="T82" s="7"/>
      <c r="U82" s="7"/>
      <c r="V82" s="7"/>
      <c r="W82" s="7"/>
      <c r="X82" s="7"/>
      <c r="Y82" s="8">
        <v>1</v>
      </c>
      <c r="Z82" s="8">
        <v>22</v>
      </c>
      <c r="AA82" s="8">
        <v>22</v>
      </c>
      <c r="AB82" s="8">
        <v>0.48888888888888887</v>
      </c>
      <c r="AC82" s="8">
        <f t="shared" si="3"/>
        <v>0.48888888888888887</v>
      </c>
      <c r="AD82" s="8">
        <f t="shared" si="4"/>
        <v>0.48888888888888887</v>
      </c>
      <c r="AE82" s="8">
        <v>689.78260869565213</v>
      </c>
      <c r="AF82" s="8">
        <v>750.63636363636363</v>
      </c>
      <c r="AG82" s="8">
        <v>719.5333333333333</v>
      </c>
      <c r="AH82" s="8">
        <v>701.52380952380952</v>
      </c>
      <c r="AI82" s="8">
        <v>639.13636363636363</v>
      </c>
      <c r="AJ82" s="8">
        <v>669.60465116279067</v>
      </c>
      <c r="AK82" s="8">
        <v>695.13636363636363</v>
      </c>
      <c r="AL82" s="8">
        <f t="shared" si="5"/>
        <v>-11.741200828157389</v>
      </c>
      <c r="AM82" s="8">
        <f t="shared" si="5"/>
        <v>111.5</v>
      </c>
      <c r="AN82" s="8">
        <f t="shared" si="5"/>
        <v>49.928682170542629</v>
      </c>
      <c r="AS82">
        <v>0.93421050000000005</v>
      </c>
      <c r="AT82">
        <v>0.93421050000000005</v>
      </c>
      <c r="AU82">
        <v>0.93421050000000005</v>
      </c>
      <c r="AV82">
        <v>428.25714285714298</v>
      </c>
      <c r="AW82">
        <v>423.13043478260897</v>
      </c>
      <c r="AX82">
        <v>425.71223021582699</v>
      </c>
      <c r="AY82">
        <v>-5.1267080745341804</v>
      </c>
      <c r="AZ82">
        <v>4.3949274844047898E-2</v>
      </c>
      <c r="BA82">
        <v>8</v>
      </c>
      <c r="BB82">
        <v>0.93333333333333335</v>
      </c>
      <c r="BC82" s="39">
        <v>393.60344827586209</v>
      </c>
      <c r="BD82" s="39">
        <v>473.90740740740739</v>
      </c>
      <c r="BE82">
        <v>0.98333333333333328</v>
      </c>
      <c r="BF82">
        <v>0.9</v>
      </c>
      <c r="BG82">
        <v>0.94166666666666665</v>
      </c>
    </row>
    <row r="83" spans="1:59" x14ac:dyDescent="0.25">
      <c r="A83" s="38">
        <v>1128</v>
      </c>
      <c r="B83" s="8" t="s">
        <v>620</v>
      </c>
      <c r="C83" s="8" t="s">
        <v>504</v>
      </c>
      <c r="D83" s="8" t="s">
        <v>631</v>
      </c>
      <c r="E83" s="8" t="s">
        <v>634</v>
      </c>
      <c r="F83" s="7" t="s">
        <v>635</v>
      </c>
      <c r="G83" s="7">
        <v>0</v>
      </c>
      <c r="H83" s="7">
        <v>0</v>
      </c>
      <c r="I83" s="8">
        <v>0</v>
      </c>
      <c r="J83" s="8">
        <v>1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6</v>
      </c>
      <c r="R83" s="8">
        <v>35</v>
      </c>
      <c r="S83" s="7">
        <v>40</v>
      </c>
      <c r="T83" s="7"/>
      <c r="U83" s="7"/>
      <c r="V83" s="7"/>
      <c r="W83" s="7"/>
      <c r="X83" s="7"/>
      <c r="Y83" s="8">
        <v>0.95833333333333337</v>
      </c>
      <c r="Z83" s="8">
        <v>20</v>
      </c>
      <c r="AA83" s="8">
        <v>31</v>
      </c>
      <c r="AB83" s="8">
        <v>0.44444444444444442</v>
      </c>
      <c r="AC83" s="8">
        <f t="shared" si="3"/>
        <v>0.68888888888888888</v>
      </c>
      <c r="AD83" s="8">
        <f t="shared" si="4"/>
        <v>0.56666666666666665</v>
      </c>
      <c r="AE83" s="8">
        <v>588</v>
      </c>
      <c r="AF83" s="8">
        <v>745.21428571428567</v>
      </c>
      <c r="AG83" s="8">
        <v>645.92105263157896</v>
      </c>
      <c r="AH83" s="8">
        <v>704.42105263157896</v>
      </c>
      <c r="AI83" s="8">
        <v>616.25806451612902</v>
      </c>
      <c r="AJ83" s="8">
        <v>649.76</v>
      </c>
      <c r="AK83" s="8">
        <v>648.10227272727275</v>
      </c>
      <c r="AL83" s="8">
        <f t="shared" si="5"/>
        <v>-116.42105263157896</v>
      </c>
      <c r="AM83" s="8">
        <f t="shared" si="5"/>
        <v>128.95622119815664</v>
      </c>
      <c r="AN83" s="8">
        <f t="shared" si="5"/>
        <v>-3.8389473684210316</v>
      </c>
      <c r="AS83">
        <v>0.9736842</v>
      </c>
      <c r="AT83">
        <v>1</v>
      </c>
      <c r="AU83">
        <v>0.98684210000000006</v>
      </c>
      <c r="AV83">
        <v>611.43661971831</v>
      </c>
      <c r="AW83">
        <v>631.86486486486501</v>
      </c>
      <c r="AX83">
        <v>621.86206896551698</v>
      </c>
      <c r="AY83">
        <v>20.428245146555</v>
      </c>
      <c r="AZ83">
        <v>5.13567418672672E-2</v>
      </c>
      <c r="BA83">
        <v>4</v>
      </c>
      <c r="BB83">
        <v>0.95</v>
      </c>
      <c r="BC83" s="39">
        <v>483.55172413793105</v>
      </c>
      <c r="BD83" s="39">
        <v>547.58928571428567</v>
      </c>
      <c r="BE83">
        <v>0.96666666666666667</v>
      </c>
      <c r="BF83">
        <v>0.96666666666666667</v>
      </c>
      <c r="BG83">
        <v>0.96666666666666667</v>
      </c>
    </row>
    <row r="84" spans="1:59" x14ac:dyDescent="0.25">
      <c r="A84" s="38">
        <v>1129</v>
      </c>
      <c r="B84" s="8" t="s">
        <v>502</v>
      </c>
      <c r="C84" s="8" t="s">
        <v>504</v>
      </c>
      <c r="D84" s="8" t="s">
        <v>639</v>
      </c>
      <c r="E84" s="8" t="s">
        <v>634</v>
      </c>
      <c r="F84" s="7" t="s">
        <v>633</v>
      </c>
      <c r="G84" s="7">
        <v>8</v>
      </c>
      <c r="H84" s="7">
        <v>0</v>
      </c>
      <c r="I84" s="8">
        <v>0</v>
      </c>
      <c r="J84" s="8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8</v>
      </c>
      <c r="R84" s="8">
        <v>19</v>
      </c>
      <c r="S84" s="7">
        <v>32</v>
      </c>
      <c r="T84" s="7"/>
      <c r="U84" s="7"/>
      <c r="V84" s="7"/>
      <c r="W84" s="7"/>
      <c r="X84" s="7"/>
      <c r="Y84" s="8">
        <v>1</v>
      </c>
      <c r="Z84" s="8">
        <v>26</v>
      </c>
      <c r="AA84" s="8">
        <v>28</v>
      </c>
      <c r="AB84" s="8">
        <v>0.57777777777777772</v>
      </c>
      <c r="AC84" s="8">
        <f t="shared" si="3"/>
        <v>0.62222222222222223</v>
      </c>
      <c r="AD84" s="8">
        <f t="shared" si="4"/>
        <v>0.6</v>
      </c>
      <c r="AE84" s="8">
        <v>610.47368421052636</v>
      </c>
      <c r="AF84" s="8">
        <v>608.35294117647061</v>
      </c>
      <c r="AG84" s="8">
        <v>609.47222222222217</v>
      </c>
      <c r="AH84" s="8">
        <v>578.29166666666663</v>
      </c>
      <c r="AI84" s="8">
        <v>521.25</v>
      </c>
      <c r="AJ84" s="8">
        <v>547.57692307692309</v>
      </c>
      <c r="AK84" s="8">
        <v>572.89772727272725</v>
      </c>
      <c r="AL84" s="8">
        <f t="shared" si="5"/>
        <v>32.182017543859729</v>
      </c>
      <c r="AM84" s="8">
        <f t="shared" si="5"/>
        <v>87.102941176470608</v>
      </c>
      <c r="AN84" s="8">
        <f t="shared" si="5"/>
        <v>61.895299145299077</v>
      </c>
      <c r="AS84">
        <v>0.9736842</v>
      </c>
      <c r="AT84">
        <v>0.96052630000000006</v>
      </c>
      <c r="AU84">
        <v>0.96710529999999995</v>
      </c>
      <c r="AV84">
        <v>411.569444444444</v>
      </c>
      <c r="AW84">
        <v>417.85915492957702</v>
      </c>
      <c r="AX84">
        <v>414.69230769230802</v>
      </c>
      <c r="AY84">
        <v>6.2897104851330097</v>
      </c>
      <c r="AZ84">
        <v>3.27027889804603E-2</v>
      </c>
      <c r="BA84">
        <v>5</v>
      </c>
      <c r="BB84">
        <v>0.91666666666666663</v>
      </c>
      <c r="BC84" s="39">
        <v>329.7</v>
      </c>
      <c r="BD84" s="39">
        <v>410.46</v>
      </c>
      <c r="BE84">
        <v>1</v>
      </c>
      <c r="BF84">
        <v>0.85</v>
      </c>
      <c r="BG84">
        <v>0.92500000000000004</v>
      </c>
    </row>
    <row r="85" spans="1:59" x14ac:dyDescent="0.25">
      <c r="A85" s="38">
        <v>1130</v>
      </c>
      <c r="B85" s="8" t="s">
        <v>620</v>
      </c>
      <c r="C85" s="8" t="s">
        <v>504</v>
      </c>
      <c r="D85" s="8" t="s">
        <v>634</v>
      </c>
      <c r="E85" s="8" t="s">
        <v>634</v>
      </c>
      <c r="F85" s="7" t="s">
        <v>637</v>
      </c>
      <c r="G85" s="7">
        <v>0</v>
      </c>
      <c r="H85" s="7">
        <v>0</v>
      </c>
      <c r="I85" s="8"/>
      <c r="J85" s="8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15</v>
      </c>
      <c r="R85" s="8">
        <v>35</v>
      </c>
      <c r="S85" s="7">
        <v>40</v>
      </c>
      <c r="T85" s="7"/>
      <c r="U85" s="7"/>
      <c r="V85" s="7"/>
      <c r="W85" s="7"/>
      <c r="X85" s="7"/>
      <c r="Y85" s="8">
        <v>0.95833333333333337</v>
      </c>
      <c r="Z85" s="8">
        <v>21</v>
      </c>
      <c r="AA85" s="8">
        <v>31</v>
      </c>
      <c r="AB85" s="8">
        <v>0.46666666666666667</v>
      </c>
      <c r="AC85" s="8">
        <f t="shared" si="3"/>
        <v>0.68888888888888888</v>
      </c>
      <c r="AD85" s="8">
        <f t="shared" si="4"/>
        <v>0.57777777777777772</v>
      </c>
      <c r="AE85" s="8">
        <v>699.45833333333337</v>
      </c>
      <c r="AF85" s="8">
        <v>778.35714285714289</v>
      </c>
      <c r="AG85" s="8">
        <v>728.52631578947364</v>
      </c>
      <c r="AH85" s="8">
        <v>756.1</v>
      </c>
      <c r="AI85" s="8">
        <v>714.96296296296293</v>
      </c>
      <c r="AJ85" s="8">
        <v>732.468085106383</v>
      </c>
      <c r="AK85" s="8">
        <v>730.70588235294122</v>
      </c>
      <c r="AL85" s="8">
        <f t="shared" si="5"/>
        <v>-56.641666666666652</v>
      </c>
      <c r="AM85" s="8">
        <f t="shared" si="5"/>
        <v>63.394179894179956</v>
      </c>
      <c r="AN85" s="8">
        <f t="shared" si="5"/>
        <v>-3.9417693169093582</v>
      </c>
      <c r="AS85">
        <v>0.9736842</v>
      </c>
      <c r="AT85">
        <v>1</v>
      </c>
      <c r="AU85">
        <v>0.98684210000000006</v>
      </c>
      <c r="AV85">
        <v>567.29166666666697</v>
      </c>
      <c r="AW85">
        <v>547.45333333333303</v>
      </c>
      <c r="AX85">
        <v>557.17006802721096</v>
      </c>
      <c r="AY85">
        <v>-19.838333333333299</v>
      </c>
      <c r="AZ85">
        <v>5.5001176140944699E-2</v>
      </c>
      <c r="BA85">
        <v>3</v>
      </c>
      <c r="BB85">
        <v>0.94166666666666665</v>
      </c>
      <c r="BC85" s="39">
        <v>388.86206896551727</v>
      </c>
      <c r="BD85" s="39">
        <v>419.05454545454546</v>
      </c>
      <c r="BE85">
        <v>1</v>
      </c>
      <c r="BF85">
        <v>0.93333333333333335</v>
      </c>
      <c r="BG85">
        <v>0.96666666666666667</v>
      </c>
    </row>
    <row r="86" spans="1:59" x14ac:dyDescent="0.25">
      <c r="A86" s="38">
        <v>1131</v>
      </c>
      <c r="B86" s="8" t="s">
        <v>620</v>
      </c>
      <c r="C86" s="8" t="s">
        <v>504</v>
      </c>
      <c r="D86" s="8" t="s">
        <v>634</v>
      </c>
      <c r="E86" s="8" t="s">
        <v>634</v>
      </c>
      <c r="F86" s="7" t="s">
        <v>637</v>
      </c>
      <c r="G86" s="7">
        <v>3</v>
      </c>
      <c r="H86" s="7">
        <v>0</v>
      </c>
      <c r="I86" s="8">
        <v>0</v>
      </c>
      <c r="J86" s="8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5</v>
      </c>
      <c r="R86" s="8">
        <v>32</v>
      </c>
      <c r="S86" s="7">
        <v>39</v>
      </c>
      <c r="T86" s="7"/>
      <c r="U86" s="7"/>
      <c r="V86" s="7"/>
      <c r="W86" s="7"/>
      <c r="X86" s="7"/>
      <c r="Y86" s="8">
        <v>0.95833333333333337</v>
      </c>
      <c r="Z86" s="8">
        <v>23</v>
      </c>
      <c r="AA86" s="8">
        <v>27</v>
      </c>
      <c r="AB86" s="8">
        <v>0.51111111111111107</v>
      </c>
      <c r="AC86" s="8">
        <f t="shared" si="3"/>
        <v>0.6</v>
      </c>
      <c r="AD86" s="8">
        <f t="shared" si="4"/>
        <v>0.55555555555555558</v>
      </c>
      <c r="AE86" s="8">
        <v>506.90476190476193</v>
      </c>
      <c r="AF86" s="8">
        <v>551.23529411764707</v>
      </c>
      <c r="AG86" s="8">
        <v>526.73684210526312</v>
      </c>
      <c r="AH86" s="8">
        <v>482.6521739130435</v>
      </c>
      <c r="AI86" s="8">
        <v>519.15384615384619</v>
      </c>
      <c r="AJ86" s="8">
        <v>502.0204081632653</v>
      </c>
      <c r="AK86" s="8">
        <v>512.81609195402302</v>
      </c>
      <c r="AL86" s="8">
        <f t="shared" si="5"/>
        <v>24.252587991718428</v>
      </c>
      <c r="AM86" s="8">
        <f t="shared" si="5"/>
        <v>32.081447963800883</v>
      </c>
      <c r="AN86" s="8">
        <f t="shared" si="5"/>
        <v>24.716433941997821</v>
      </c>
      <c r="AS86">
        <v>0.9473684</v>
      </c>
      <c r="AT86">
        <v>0.8947368</v>
      </c>
      <c r="AU86">
        <v>0.9210526</v>
      </c>
      <c r="AV86">
        <v>384.54285714285697</v>
      </c>
      <c r="AW86">
        <v>408.686567164179</v>
      </c>
      <c r="AX86">
        <v>396.35036496350398</v>
      </c>
      <c r="AY86">
        <v>24.143710021322001</v>
      </c>
      <c r="AZ86">
        <v>5.64458715974748E-2</v>
      </c>
      <c r="BA86">
        <v>9</v>
      </c>
      <c r="BB86">
        <v>0.95</v>
      </c>
      <c r="BC86" s="39">
        <v>334.51724137931035</v>
      </c>
      <c r="BD86" s="39">
        <v>421.19642857142856</v>
      </c>
      <c r="BE86">
        <v>0.98333333333333328</v>
      </c>
      <c r="BF86">
        <v>0.93333333333333335</v>
      </c>
      <c r="BG86">
        <v>0.95833333333333337</v>
      </c>
    </row>
    <row r="87" spans="1:59" x14ac:dyDescent="0.25">
      <c r="A87" s="38">
        <v>1132</v>
      </c>
      <c r="B87" s="8" t="s">
        <v>620</v>
      </c>
      <c r="C87" s="8" t="s">
        <v>507</v>
      </c>
      <c r="D87" s="8" t="s">
        <v>639</v>
      </c>
      <c r="E87" s="8" t="s">
        <v>639</v>
      </c>
      <c r="F87" s="7" t="s">
        <v>636</v>
      </c>
      <c r="G87" s="7">
        <v>6</v>
      </c>
      <c r="H87" s="7">
        <v>0</v>
      </c>
      <c r="I87" s="8"/>
      <c r="J87" s="8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14</v>
      </c>
      <c r="R87" s="8">
        <v>32</v>
      </c>
      <c r="S87" s="7">
        <v>40</v>
      </c>
      <c r="T87" s="7"/>
      <c r="U87" s="7"/>
      <c r="V87" s="7"/>
      <c r="W87" s="7"/>
      <c r="X87" s="7"/>
      <c r="Y87" s="8">
        <v>0.95833333333333337</v>
      </c>
      <c r="Z87" s="8">
        <v>27</v>
      </c>
      <c r="AA87" s="8">
        <v>21</v>
      </c>
      <c r="AB87" s="8">
        <v>0.6</v>
      </c>
      <c r="AC87" s="8">
        <f t="shared" si="3"/>
        <v>0.46666666666666667</v>
      </c>
      <c r="AD87" s="8">
        <f t="shared" si="4"/>
        <v>0.53333333333333333</v>
      </c>
      <c r="AE87" s="8">
        <v>641.41176470588232</v>
      </c>
      <c r="AF87" s="8">
        <v>675.47826086956525</v>
      </c>
      <c r="AG87" s="8">
        <v>661</v>
      </c>
      <c r="AH87" s="8">
        <v>725.80769230769226</v>
      </c>
      <c r="AI87" s="8">
        <v>713.7</v>
      </c>
      <c r="AJ87" s="8">
        <v>720.54347826086962</v>
      </c>
      <c r="AK87" s="8">
        <v>692.84883720930236</v>
      </c>
      <c r="AL87" s="8">
        <f t="shared" si="5"/>
        <v>-84.395927601809944</v>
      </c>
      <c r="AM87" s="8">
        <f t="shared" si="5"/>
        <v>-38.221739130434798</v>
      </c>
      <c r="AN87" s="8">
        <f t="shared" si="5"/>
        <v>-59.54347826086962</v>
      </c>
      <c r="AS87">
        <v>0.96052630000000006</v>
      </c>
      <c r="AT87">
        <v>0.9473684</v>
      </c>
      <c r="AU87">
        <v>0.9539474</v>
      </c>
      <c r="AV87">
        <v>438.46478873239403</v>
      </c>
      <c r="AW87">
        <v>455.82608695652198</v>
      </c>
      <c r="AX87">
        <v>447.021428571429</v>
      </c>
      <c r="AY87">
        <v>17.361298224127399</v>
      </c>
      <c r="AZ87">
        <v>5.5487149883419899E-2</v>
      </c>
      <c r="BA87">
        <v>7</v>
      </c>
      <c r="BB87">
        <v>0.95</v>
      </c>
      <c r="BC87" s="39">
        <v>391.38983050847457</v>
      </c>
      <c r="BD87" s="39">
        <v>443.6</v>
      </c>
      <c r="BE87">
        <v>1</v>
      </c>
      <c r="BF87">
        <v>0.91666666666666663</v>
      </c>
      <c r="BG87">
        <v>0.95833333333333337</v>
      </c>
    </row>
    <row r="88" spans="1:59" x14ac:dyDescent="0.25">
      <c r="A88" s="38">
        <v>1134</v>
      </c>
      <c r="B88" s="8" t="s">
        <v>620</v>
      </c>
      <c r="C88" s="8" t="s">
        <v>507</v>
      </c>
      <c r="D88" s="8" t="s">
        <v>639</v>
      </c>
      <c r="E88" s="8" t="s">
        <v>634</v>
      </c>
      <c r="F88" s="7" t="s">
        <v>642</v>
      </c>
      <c r="G88" s="7">
        <v>5</v>
      </c>
      <c r="H88" s="7">
        <v>3</v>
      </c>
      <c r="I88" s="8">
        <v>0</v>
      </c>
      <c r="J88" s="8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23.333333333333336</v>
      </c>
      <c r="R88" s="8">
        <v>33</v>
      </c>
      <c r="S88" s="7">
        <v>37</v>
      </c>
      <c r="T88" s="7"/>
      <c r="U88" s="7"/>
      <c r="V88" s="7"/>
      <c r="W88" s="7"/>
      <c r="X88" s="7"/>
      <c r="Y88" s="8">
        <v>0.875</v>
      </c>
      <c r="Z88" s="8">
        <v>19</v>
      </c>
      <c r="AA88" s="8">
        <v>27</v>
      </c>
      <c r="AB88" s="8">
        <v>0.42222222222222222</v>
      </c>
      <c r="AC88" s="8">
        <f t="shared" si="3"/>
        <v>0.6</v>
      </c>
      <c r="AD88" s="8">
        <f t="shared" si="4"/>
        <v>0.51111111111111107</v>
      </c>
      <c r="AE88" s="8">
        <v>539.08000000000004</v>
      </c>
      <c r="AF88" s="8">
        <v>582.05882352941171</v>
      </c>
      <c r="AG88" s="8">
        <v>556.47619047619048</v>
      </c>
      <c r="AH88" s="8">
        <v>705.57894736842104</v>
      </c>
      <c r="AI88" s="8">
        <v>513.22222222222217</v>
      </c>
      <c r="AJ88" s="8">
        <v>592.67391304347825</v>
      </c>
      <c r="AK88" s="8">
        <v>575.39772727272725</v>
      </c>
      <c r="AL88" s="8">
        <f t="shared" si="5"/>
        <v>-166.498947368421</v>
      </c>
      <c r="AM88" s="8">
        <f t="shared" si="5"/>
        <v>68.83660130718954</v>
      </c>
      <c r="AN88" s="8">
        <f t="shared" si="5"/>
        <v>-36.197722567287769</v>
      </c>
      <c r="AS88">
        <v>0.8947368</v>
      </c>
      <c r="AT88">
        <v>0.93421050000000005</v>
      </c>
      <c r="AU88">
        <v>0.91447369999999994</v>
      </c>
      <c r="AV88">
        <v>422.74242424242402</v>
      </c>
      <c r="AW88">
        <v>458.05797101449298</v>
      </c>
      <c r="AX88">
        <v>440.792592592593</v>
      </c>
      <c r="AY88">
        <v>35.315546772068501</v>
      </c>
      <c r="AZ88">
        <v>0.12378882748483</v>
      </c>
      <c r="BA88">
        <v>11</v>
      </c>
      <c r="BB88">
        <v>0.95</v>
      </c>
      <c r="BC88" s="39">
        <v>405.67241379310343</v>
      </c>
      <c r="BD88" s="39">
        <v>484.57142857142856</v>
      </c>
      <c r="BE88">
        <v>0.96666666666666667</v>
      </c>
      <c r="BF88">
        <v>0.95</v>
      </c>
      <c r="BG88">
        <v>0.95833333333333337</v>
      </c>
    </row>
    <row r="89" spans="1:59" x14ac:dyDescent="0.25">
      <c r="A89" s="38">
        <v>1135</v>
      </c>
      <c r="B89" s="8" t="s">
        <v>620</v>
      </c>
      <c r="C89" s="8" t="s">
        <v>508</v>
      </c>
      <c r="D89" s="8" t="s">
        <v>634</v>
      </c>
      <c r="E89" s="8" t="s">
        <v>640</v>
      </c>
      <c r="F89" s="7" t="s">
        <v>636</v>
      </c>
      <c r="G89" s="7">
        <v>7</v>
      </c>
      <c r="H89" s="7">
        <v>0</v>
      </c>
      <c r="I89" s="8">
        <v>0</v>
      </c>
      <c r="J89" s="8">
        <v>0</v>
      </c>
      <c r="K89" s="7">
        <v>1</v>
      </c>
      <c r="L89" s="7">
        <v>0</v>
      </c>
      <c r="M89" s="7">
        <v>0</v>
      </c>
      <c r="N89" s="7">
        <v>0</v>
      </c>
      <c r="O89" s="7">
        <v>1</v>
      </c>
      <c r="P89" s="7">
        <v>0</v>
      </c>
      <c r="Q89" s="7">
        <v>16</v>
      </c>
      <c r="R89" s="8">
        <v>32</v>
      </c>
      <c r="S89" s="7">
        <v>40</v>
      </c>
      <c r="T89" s="7"/>
      <c r="U89" s="7"/>
      <c r="V89" s="7"/>
      <c r="W89" s="7"/>
      <c r="X89" s="7"/>
      <c r="Y89" s="8">
        <v>0.875</v>
      </c>
      <c r="Z89" s="8">
        <v>26</v>
      </c>
      <c r="AA89" s="8">
        <v>26</v>
      </c>
      <c r="AB89" s="8">
        <v>0.57777777777777772</v>
      </c>
      <c r="AC89" s="8">
        <f t="shared" si="3"/>
        <v>0.57777777777777772</v>
      </c>
      <c r="AD89" s="8">
        <f t="shared" si="4"/>
        <v>0.57777777777777772</v>
      </c>
      <c r="AE89" s="8">
        <v>673.94444444444446</v>
      </c>
      <c r="AF89" s="8">
        <v>804.52941176470586</v>
      </c>
      <c r="AG89" s="8">
        <v>737.37142857142862</v>
      </c>
      <c r="AH89" s="8">
        <v>810.63636363636363</v>
      </c>
      <c r="AI89" s="8">
        <v>860.56</v>
      </c>
      <c r="AJ89" s="8">
        <v>837.19148936170211</v>
      </c>
      <c r="AK89" s="8">
        <v>794.58536585365857</v>
      </c>
      <c r="AL89" s="8">
        <f t="shared" si="5"/>
        <v>-136.69191919191917</v>
      </c>
      <c r="AM89" s="8">
        <f t="shared" si="5"/>
        <v>-56.03058823529409</v>
      </c>
      <c r="AN89" s="8">
        <f t="shared" si="5"/>
        <v>-99.820060790273487</v>
      </c>
      <c r="AS89">
        <v>0.9473684</v>
      </c>
      <c r="AT89">
        <v>0.98684210000000006</v>
      </c>
      <c r="AU89">
        <v>0.96710529999999995</v>
      </c>
      <c r="AV89">
        <v>443.88732394366201</v>
      </c>
      <c r="AW89">
        <v>454.84931506849301</v>
      </c>
      <c r="AX89">
        <v>449.444444444444</v>
      </c>
      <c r="AY89">
        <v>10.961991124831201</v>
      </c>
      <c r="AZ89">
        <v>4.7024431547521298E-2</v>
      </c>
      <c r="BA89">
        <v>5</v>
      </c>
      <c r="BB89">
        <v>0.94166666666666665</v>
      </c>
      <c r="BC89" s="39">
        <v>414.17241379310343</v>
      </c>
      <c r="BD89" s="39">
        <v>479.4909090909091</v>
      </c>
      <c r="BE89">
        <v>0.98333333333333328</v>
      </c>
      <c r="BF89">
        <v>0.95</v>
      </c>
      <c r="BG89">
        <v>0.96666666666666667</v>
      </c>
    </row>
    <row r="90" spans="1:59" x14ac:dyDescent="0.25">
      <c r="A90" s="38">
        <v>1137</v>
      </c>
      <c r="B90" s="8" t="s">
        <v>620</v>
      </c>
      <c r="C90" s="8" t="s">
        <v>506</v>
      </c>
      <c r="D90" s="8" t="s">
        <v>634</v>
      </c>
      <c r="E90" s="8" t="s">
        <v>639</v>
      </c>
      <c r="F90" s="7" t="s">
        <v>637</v>
      </c>
      <c r="G90" s="7">
        <v>8</v>
      </c>
      <c r="H90" s="7">
        <v>11</v>
      </c>
      <c r="I90" s="8">
        <v>1</v>
      </c>
      <c r="J90" s="8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28</v>
      </c>
      <c r="R90" s="8">
        <v>30</v>
      </c>
      <c r="S90" s="7">
        <v>40</v>
      </c>
      <c r="T90" s="7"/>
      <c r="U90" s="7"/>
      <c r="V90" s="7"/>
      <c r="W90" s="7"/>
      <c r="X90" s="7"/>
      <c r="Y90" s="8">
        <v>0.91666666666666663</v>
      </c>
      <c r="Z90" s="8">
        <v>27</v>
      </c>
      <c r="AA90" s="8">
        <v>27</v>
      </c>
      <c r="AB90" s="8">
        <v>0.6</v>
      </c>
      <c r="AC90" s="8">
        <f t="shared" si="3"/>
        <v>0.6</v>
      </c>
      <c r="AD90" s="8">
        <f t="shared" si="4"/>
        <v>0.6</v>
      </c>
      <c r="AE90" s="8">
        <v>605.77777777777783</v>
      </c>
      <c r="AF90" s="8">
        <v>702.05882352941171</v>
      </c>
      <c r="AG90" s="8">
        <v>652.54285714285709</v>
      </c>
      <c r="AH90" s="8">
        <v>670.34615384615381</v>
      </c>
      <c r="AI90" s="8">
        <v>655.81481481481478</v>
      </c>
      <c r="AJ90" s="8">
        <v>662.94339622641508</v>
      </c>
      <c r="AK90" s="8">
        <v>658.80681818181813</v>
      </c>
      <c r="AL90" s="8">
        <f t="shared" si="5"/>
        <v>-64.568376068375983</v>
      </c>
      <c r="AM90" s="8">
        <f t="shared" si="5"/>
        <v>46.24400871459693</v>
      </c>
      <c r="AN90" s="8">
        <f t="shared" si="5"/>
        <v>-10.400539083557987</v>
      </c>
      <c r="AS90">
        <v>1</v>
      </c>
      <c r="AT90">
        <v>0.8947368</v>
      </c>
      <c r="AU90">
        <v>0.9473684</v>
      </c>
      <c r="AV90">
        <v>445.43243243243199</v>
      </c>
      <c r="AW90">
        <v>441.17910447761199</v>
      </c>
      <c r="AX90">
        <v>443.41134751773097</v>
      </c>
      <c r="AY90">
        <v>-4.2533279548205201</v>
      </c>
      <c r="AZ90">
        <v>5.1636249260766202E-2</v>
      </c>
      <c r="BA90">
        <v>7</v>
      </c>
      <c r="BB90">
        <v>0.90833333333333333</v>
      </c>
      <c r="BC90" s="39">
        <v>392.25862068965517</v>
      </c>
      <c r="BD90" s="39">
        <v>464</v>
      </c>
      <c r="BE90">
        <v>0.98333333333333328</v>
      </c>
      <c r="BF90">
        <v>0.8833333333333333</v>
      </c>
      <c r="BG90">
        <v>0.93333333333333335</v>
      </c>
    </row>
    <row r="91" spans="1:59" x14ac:dyDescent="0.25">
      <c r="A91" s="38">
        <v>1139</v>
      </c>
      <c r="B91" s="8" t="s">
        <v>620</v>
      </c>
      <c r="C91" s="8" t="s">
        <v>504</v>
      </c>
      <c r="D91" s="8" t="s">
        <v>634</v>
      </c>
      <c r="E91" s="8" t="s">
        <v>634</v>
      </c>
      <c r="F91" s="7" t="s">
        <v>637</v>
      </c>
      <c r="G91" s="7">
        <v>6</v>
      </c>
      <c r="H91" s="7">
        <v>1</v>
      </c>
      <c r="I91" s="8">
        <v>0</v>
      </c>
      <c r="J91" s="8">
        <v>1</v>
      </c>
      <c r="K91" s="7">
        <v>4</v>
      </c>
      <c r="L91" s="7">
        <v>0</v>
      </c>
      <c r="M91" s="7">
        <v>0</v>
      </c>
      <c r="N91" s="7">
        <v>0</v>
      </c>
      <c r="O91" s="7">
        <v>4</v>
      </c>
      <c r="P91" s="7">
        <v>0</v>
      </c>
      <c r="Q91" s="7">
        <v>26</v>
      </c>
      <c r="R91" s="8">
        <v>31</v>
      </c>
      <c r="S91" s="7">
        <v>37</v>
      </c>
      <c r="T91" s="7"/>
      <c r="U91" s="7"/>
      <c r="V91" s="7"/>
      <c r="W91" s="7"/>
      <c r="X91" s="7"/>
      <c r="Y91" s="8">
        <v>1</v>
      </c>
      <c r="Z91" s="8">
        <v>17</v>
      </c>
      <c r="AA91" s="8">
        <v>29</v>
      </c>
      <c r="AB91" s="8">
        <v>0.37777777777777777</v>
      </c>
      <c r="AC91" s="8">
        <f t="shared" si="3"/>
        <v>0.64444444444444449</v>
      </c>
      <c r="AD91" s="8">
        <f t="shared" si="4"/>
        <v>0.51111111111111107</v>
      </c>
      <c r="AE91" s="8">
        <v>590.28571428571433</v>
      </c>
      <c r="AF91" s="8">
        <v>616.26666666666665</v>
      </c>
      <c r="AG91" s="8">
        <v>599.34883720930236</v>
      </c>
      <c r="AH91" s="8">
        <v>687.11764705882354</v>
      </c>
      <c r="AI91" s="8">
        <v>624.32142857142856</v>
      </c>
      <c r="AJ91" s="8">
        <v>648.04444444444448</v>
      </c>
      <c r="AK91" s="8">
        <v>624.25</v>
      </c>
      <c r="AL91" s="8">
        <f t="shared" si="5"/>
        <v>-96.831932773109202</v>
      </c>
      <c r="AM91" s="8">
        <f t="shared" si="5"/>
        <v>-8.0547619047619037</v>
      </c>
      <c r="AN91" s="8">
        <f t="shared" si="5"/>
        <v>-48.69560723514212</v>
      </c>
      <c r="AS91">
        <v>0.9736842</v>
      </c>
      <c r="AT91">
        <v>0.98684210000000006</v>
      </c>
      <c r="AU91">
        <v>0.9802632</v>
      </c>
      <c r="AV91">
        <v>454.50684931506902</v>
      </c>
      <c r="AW91">
        <v>476.069444444444</v>
      </c>
      <c r="AX91">
        <v>465.21379310344798</v>
      </c>
      <c r="AY91">
        <v>21.562595129376</v>
      </c>
      <c r="AZ91">
        <v>3.4548088025083697E-2</v>
      </c>
      <c r="BA91">
        <v>4</v>
      </c>
      <c r="BB91">
        <v>0.95</v>
      </c>
      <c r="BC91" s="39">
        <v>358.67796610169489</v>
      </c>
      <c r="BD91" s="39">
        <v>403.05454545454546</v>
      </c>
      <c r="BE91">
        <v>1</v>
      </c>
      <c r="BF91">
        <v>0.93333333333333335</v>
      </c>
      <c r="BG91">
        <v>0.96666666666666667</v>
      </c>
    </row>
    <row r="92" spans="1:59" x14ac:dyDescent="0.25">
      <c r="A92" s="38">
        <v>1140</v>
      </c>
      <c r="B92" s="8" t="s">
        <v>620</v>
      </c>
      <c r="C92" s="8" t="s">
        <v>504</v>
      </c>
      <c r="D92" s="8" t="s">
        <v>639</v>
      </c>
      <c r="E92" s="8" t="s">
        <v>634</v>
      </c>
      <c r="F92" s="7" t="s">
        <v>637</v>
      </c>
      <c r="G92" s="7">
        <v>4</v>
      </c>
      <c r="H92" s="7">
        <v>2</v>
      </c>
      <c r="I92" s="8">
        <v>0</v>
      </c>
      <c r="J92" s="8">
        <v>0</v>
      </c>
      <c r="K92" s="7">
        <v>3.1578947368421053</v>
      </c>
      <c r="L92" s="7">
        <v>0</v>
      </c>
      <c r="M92" s="7">
        <v>0</v>
      </c>
      <c r="N92" s="7">
        <v>1.1666666666666665</v>
      </c>
      <c r="O92" s="7">
        <v>2</v>
      </c>
      <c r="P92" s="7">
        <v>0</v>
      </c>
      <c r="Q92" s="7">
        <v>13</v>
      </c>
      <c r="R92" s="8">
        <v>29</v>
      </c>
      <c r="S92" s="7">
        <v>39</v>
      </c>
      <c r="T92" s="7"/>
      <c r="U92" s="7"/>
      <c r="V92" s="7"/>
      <c r="W92" s="7"/>
      <c r="X92" s="7"/>
      <c r="Y92" s="8">
        <v>0.95833333333333337</v>
      </c>
      <c r="Z92" s="8">
        <v>19</v>
      </c>
      <c r="AA92" s="8">
        <v>24</v>
      </c>
      <c r="AB92" s="8">
        <v>0.42222222222222222</v>
      </c>
      <c r="AC92" s="8">
        <f t="shared" si="3"/>
        <v>0.53333333333333333</v>
      </c>
      <c r="AD92" s="8">
        <f t="shared" si="4"/>
        <v>0.4777777777777778</v>
      </c>
      <c r="AE92" s="8">
        <v>668.48</v>
      </c>
      <c r="AF92" s="8">
        <v>717.33333333333337</v>
      </c>
      <c r="AG92" s="8">
        <v>690.78260869565213</v>
      </c>
      <c r="AH92" s="8">
        <v>708.26315789473688</v>
      </c>
      <c r="AI92" s="8">
        <v>693.6521739130435</v>
      </c>
      <c r="AJ92" s="8">
        <v>700.26190476190482</v>
      </c>
      <c r="AK92" s="8">
        <v>695.30681818181813</v>
      </c>
      <c r="AL92" s="8">
        <f t="shared" si="5"/>
        <v>-39.78315789473686</v>
      </c>
      <c r="AM92" s="8">
        <f t="shared" si="5"/>
        <v>23.681159420289873</v>
      </c>
      <c r="AN92" s="8">
        <f t="shared" si="5"/>
        <v>-9.4792960662526866</v>
      </c>
      <c r="AS92">
        <v>0.9736842</v>
      </c>
      <c r="AT92">
        <v>0.96052630000000006</v>
      </c>
      <c r="AU92">
        <v>0.96710529999999995</v>
      </c>
      <c r="AV92">
        <v>407.73239436619701</v>
      </c>
      <c r="AW92">
        <v>414.97142857142899</v>
      </c>
      <c r="AX92">
        <v>411.32624113475202</v>
      </c>
      <c r="AY92">
        <v>7.2390342052314098</v>
      </c>
      <c r="AZ92">
        <v>3.1355131242629002E-2</v>
      </c>
      <c r="BA92">
        <v>7</v>
      </c>
      <c r="BB92">
        <v>0.96666666666666667</v>
      </c>
      <c r="BC92" s="39">
        <v>339.68333333333334</v>
      </c>
      <c r="BD92" s="39">
        <v>413.69642857142856</v>
      </c>
      <c r="BE92">
        <v>1</v>
      </c>
      <c r="BF92">
        <v>0.93333333333333335</v>
      </c>
      <c r="BG92">
        <v>0.96666666666666667</v>
      </c>
    </row>
    <row r="93" spans="1:59" x14ac:dyDescent="0.25">
      <c r="A93" s="38">
        <v>1141</v>
      </c>
      <c r="B93" s="8" t="s">
        <v>620</v>
      </c>
      <c r="C93" s="8" t="s">
        <v>507</v>
      </c>
      <c r="D93" s="8" t="s">
        <v>634</v>
      </c>
      <c r="E93" s="8" t="s">
        <v>639</v>
      </c>
      <c r="F93" s="7" t="s">
        <v>633</v>
      </c>
      <c r="G93" s="7">
        <v>8</v>
      </c>
      <c r="H93" s="7">
        <v>2</v>
      </c>
      <c r="I93" s="8">
        <v>1</v>
      </c>
      <c r="J93" s="8">
        <v>0</v>
      </c>
      <c r="K93" s="7">
        <v>4</v>
      </c>
      <c r="L93" s="7">
        <v>0</v>
      </c>
      <c r="M93" s="7">
        <v>0</v>
      </c>
      <c r="N93" s="7">
        <v>0</v>
      </c>
      <c r="O93" s="7">
        <v>4</v>
      </c>
      <c r="P93" s="7">
        <v>0</v>
      </c>
      <c r="Q93" s="7">
        <v>8</v>
      </c>
      <c r="R93" s="8">
        <v>22</v>
      </c>
      <c r="S93" s="7">
        <v>40</v>
      </c>
      <c r="T93" s="7"/>
      <c r="U93" s="7"/>
      <c r="V93" s="7"/>
      <c r="W93" s="7"/>
      <c r="X93" s="7"/>
      <c r="Y93" s="8">
        <v>1</v>
      </c>
      <c r="Z93" s="8">
        <v>27</v>
      </c>
      <c r="AA93" s="8">
        <v>24</v>
      </c>
      <c r="AB93" s="8">
        <v>0.6</v>
      </c>
      <c r="AC93" s="8">
        <f t="shared" si="3"/>
        <v>0.53333333333333333</v>
      </c>
      <c r="AD93" s="8">
        <f t="shared" si="4"/>
        <v>0.56666666666666665</v>
      </c>
      <c r="AE93" s="8">
        <v>692.16666666666663</v>
      </c>
      <c r="AF93" s="8">
        <v>754.33333333333337</v>
      </c>
      <c r="AG93" s="8">
        <v>725.64102564102564</v>
      </c>
      <c r="AH93" s="8">
        <v>843.81481481481478</v>
      </c>
      <c r="AI93" s="8">
        <v>708.26086956521738</v>
      </c>
      <c r="AJ93" s="8">
        <v>781.46</v>
      </c>
      <c r="AK93" s="8">
        <v>757</v>
      </c>
      <c r="AL93" s="8">
        <f t="shared" si="5"/>
        <v>-151.64814814814815</v>
      </c>
      <c r="AM93" s="8">
        <f t="shared" si="5"/>
        <v>46.072463768115995</v>
      </c>
      <c r="AN93" s="8">
        <f t="shared" si="5"/>
        <v>-55.818974358974401</v>
      </c>
      <c r="AS93">
        <v>0.98684210000000006</v>
      </c>
      <c r="AT93">
        <v>0.9736842</v>
      </c>
      <c r="AU93">
        <v>0.9802632</v>
      </c>
      <c r="AV93">
        <v>436.29166666666703</v>
      </c>
      <c r="AW93">
        <v>442.06849315068501</v>
      </c>
      <c r="AX93">
        <v>439.2</v>
      </c>
      <c r="AY93">
        <v>5.7768264840182697</v>
      </c>
      <c r="AZ93">
        <v>5.7792402526860603E-2</v>
      </c>
      <c r="BA93">
        <v>4</v>
      </c>
      <c r="BB93">
        <v>0.97499999999999998</v>
      </c>
      <c r="BC93" s="39">
        <v>394.81355932203388</v>
      </c>
      <c r="BD93" s="39">
        <v>435.24137931034483</v>
      </c>
      <c r="BE93">
        <v>1</v>
      </c>
      <c r="BF93">
        <v>0.98333333333333328</v>
      </c>
      <c r="BG93">
        <v>0.9916666666666667</v>
      </c>
    </row>
    <row r="94" spans="1:59" x14ac:dyDescent="0.25">
      <c r="A94" s="38">
        <v>1142</v>
      </c>
      <c r="B94" s="8" t="s">
        <v>620</v>
      </c>
      <c r="C94" s="8" t="s">
        <v>506</v>
      </c>
      <c r="D94" s="8" t="s">
        <v>639</v>
      </c>
      <c r="E94" s="8" t="s">
        <v>634</v>
      </c>
      <c r="F94" s="7" t="s">
        <v>633</v>
      </c>
      <c r="G94" s="7">
        <v>10</v>
      </c>
      <c r="H94" s="7">
        <v>2</v>
      </c>
      <c r="I94" s="8">
        <v>1</v>
      </c>
      <c r="J94" s="8">
        <v>1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20</v>
      </c>
      <c r="R94" s="8">
        <v>23</v>
      </c>
      <c r="S94" s="7">
        <v>39</v>
      </c>
      <c r="T94" s="7"/>
      <c r="U94" s="7"/>
      <c r="V94" s="7"/>
      <c r="W94" s="7"/>
      <c r="X94" s="7"/>
      <c r="Y94" s="8">
        <v>1</v>
      </c>
      <c r="Z94" s="8">
        <v>26</v>
      </c>
      <c r="AA94" s="8">
        <v>29</v>
      </c>
      <c r="AB94" s="8">
        <v>0.57777777777777772</v>
      </c>
      <c r="AC94" s="8">
        <f t="shared" si="3"/>
        <v>0.64444444444444449</v>
      </c>
      <c r="AD94" s="8">
        <f t="shared" si="4"/>
        <v>0.61111111111111116</v>
      </c>
      <c r="AE94" s="8">
        <v>747.05555555555554</v>
      </c>
      <c r="AF94" s="8">
        <v>859.8125</v>
      </c>
      <c r="AG94" s="8">
        <v>800.11764705882354</v>
      </c>
      <c r="AH94" s="8">
        <v>870.56</v>
      </c>
      <c r="AI94" s="8">
        <v>869.79310344827582</v>
      </c>
      <c r="AJ94" s="8">
        <v>870.14814814814815</v>
      </c>
      <c r="AK94" s="8">
        <v>843.09090909090912</v>
      </c>
      <c r="AL94" s="8">
        <f t="shared" si="5"/>
        <v>-123.5044444444444</v>
      </c>
      <c r="AM94" s="8">
        <f t="shared" si="5"/>
        <v>-9.980603448275815</v>
      </c>
      <c r="AN94" s="8">
        <f t="shared" si="5"/>
        <v>-70.030501089324616</v>
      </c>
      <c r="AS94">
        <v>0.96052630000000006</v>
      </c>
      <c r="AT94">
        <v>0.9210526</v>
      </c>
      <c r="AU94">
        <v>0.94078949999999995</v>
      </c>
      <c r="AV94">
        <v>431.875</v>
      </c>
      <c r="AW94">
        <v>432.51470588235298</v>
      </c>
      <c r="AX94">
        <v>432.18571428571403</v>
      </c>
      <c r="AY94">
        <v>0.63970588235292802</v>
      </c>
      <c r="AZ94">
        <v>9.7535232896628896E-2</v>
      </c>
      <c r="BA94">
        <v>7</v>
      </c>
      <c r="BB94">
        <v>0.91666666666666663</v>
      </c>
      <c r="BC94" s="39">
        <v>344.11864406779659</v>
      </c>
      <c r="BD94" s="39">
        <v>412.64705882352939</v>
      </c>
      <c r="BE94">
        <v>1</v>
      </c>
      <c r="BF94">
        <v>0.8666666666666667</v>
      </c>
      <c r="BG94">
        <v>0.93333333333333335</v>
      </c>
    </row>
    <row r="95" spans="1:59" x14ac:dyDescent="0.25">
      <c r="A95" s="38">
        <v>1143</v>
      </c>
      <c r="B95" s="8" t="s">
        <v>620</v>
      </c>
      <c r="C95" s="8" t="s">
        <v>507</v>
      </c>
      <c r="D95" s="8" t="s">
        <v>634</v>
      </c>
      <c r="E95" s="8" t="s">
        <v>634</v>
      </c>
      <c r="F95" s="7" t="s">
        <v>636</v>
      </c>
      <c r="G95" s="7">
        <v>2</v>
      </c>
      <c r="H95" s="7">
        <v>3</v>
      </c>
      <c r="I95" s="8">
        <v>0</v>
      </c>
      <c r="J95" s="8">
        <v>0</v>
      </c>
      <c r="K95" s="7">
        <v>10</v>
      </c>
      <c r="L95" s="7">
        <v>2</v>
      </c>
      <c r="M95" s="7">
        <v>0</v>
      </c>
      <c r="N95" s="7">
        <v>0</v>
      </c>
      <c r="O95" s="7">
        <v>8</v>
      </c>
      <c r="P95" s="7">
        <v>2</v>
      </c>
      <c r="Q95" s="7">
        <v>29</v>
      </c>
      <c r="R95" s="8">
        <v>30</v>
      </c>
      <c r="S95" s="7">
        <v>34</v>
      </c>
      <c r="T95" s="7"/>
      <c r="U95" s="7"/>
      <c r="V95" s="7"/>
      <c r="W95" s="7"/>
      <c r="X95" s="7"/>
      <c r="Y95" s="8">
        <v>1</v>
      </c>
      <c r="Z95" s="8">
        <v>26</v>
      </c>
      <c r="AA95" s="8">
        <v>30</v>
      </c>
      <c r="AB95" s="8">
        <v>0.57777777777777772</v>
      </c>
      <c r="AC95" s="8">
        <f t="shared" si="3"/>
        <v>0.66666666666666663</v>
      </c>
      <c r="AD95" s="8">
        <f t="shared" si="4"/>
        <v>0.62222222222222223</v>
      </c>
      <c r="AE95" s="8">
        <v>647.11111111111109</v>
      </c>
      <c r="AF95" s="8">
        <v>603.13333333333333</v>
      </c>
      <c r="AG95" s="8">
        <v>627.12121212121212</v>
      </c>
      <c r="AH95" s="8">
        <v>547.78260869565213</v>
      </c>
      <c r="AI95" s="8">
        <v>546.37931034482756</v>
      </c>
      <c r="AJ95" s="8">
        <v>547</v>
      </c>
      <c r="AK95" s="8">
        <v>578.10588235294119</v>
      </c>
      <c r="AL95" s="8">
        <f t="shared" si="5"/>
        <v>99.328502415458956</v>
      </c>
      <c r="AM95" s="8">
        <f t="shared" si="5"/>
        <v>56.754022988505767</v>
      </c>
      <c r="AN95" s="8">
        <f t="shared" si="5"/>
        <v>80.121212121212125</v>
      </c>
      <c r="AS95">
        <v>0.98684210000000006</v>
      </c>
      <c r="AT95">
        <v>1</v>
      </c>
      <c r="AU95">
        <v>0.99342109999999995</v>
      </c>
      <c r="AV95">
        <v>418.383561643836</v>
      </c>
      <c r="AW95">
        <v>422.74666666666701</v>
      </c>
      <c r="AX95">
        <v>420.59459459459498</v>
      </c>
      <c r="AY95">
        <v>4.3631050228310597</v>
      </c>
      <c r="AZ95">
        <v>4.24419929435969E-2</v>
      </c>
      <c r="BA95">
        <v>2</v>
      </c>
      <c r="BB95">
        <v>0.96666666666666667</v>
      </c>
      <c r="BC95" s="39">
        <v>362.81034482758622</v>
      </c>
      <c r="BD95" s="39">
        <v>440.63793103448273</v>
      </c>
      <c r="BE95">
        <v>1</v>
      </c>
      <c r="BF95">
        <v>0.98333333333333328</v>
      </c>
      <c r="BG95">
        <v>0.9916666666666667</v>
      </c>
    </row>
    <row r="96" spans="1:59" x14ac:dyDescent="0.25">
      <c r="A96" s="38">
        <v>1145</v>
      </c>
      <c r="B96" s="8" t="s">
        <v>620</v>
      </c>
      <c r="C96" s="8" t="s">
        <v>507</v>
      </c>
      <c r="D96" s="8" t="s">
        <v>634</v>
      </c>
      <c r="E96" s="8" t="s">
        <v>639</v>
      </c>
      <c r="F96" s="7" t="s">
        <v>637</v>
      </c>
      <c r="G96" s="7">
        <v>7</v>
      </c>
      <c r="H96" s="7">
        <v>2</v>
      </c>
      <c r="I96" s="8">
        <v>0</v>
      </c>
      <c r="J96" s="8">
        <v>0</v>
      </c>
      <c r="K96" s="7">
        <v>3</v>
      </c>
      <c r="L96" s="7">
        <v>1</v>
      </c>
      <c r="M96" s="7">
        <v>0</v>
      </c>
      <c r="N96" s="7">
        <v>0</v>
      </c>
      <c r="O96" s="7">
        <v>2</v>
      </c>
      <c r="P96" s="7">
        <v>1</v>
      </c>
      <c r="Q96" s="7">
        <v>24</v>
      </c>
      <c r="R96" s="8">
        <v>32</v>
      </c>
      <c r="S96" s="7">
        <v>37</v>
      </c>
      <c r="T96" s="7"/>
      <c r="U96" s="7"/>
      <c r="V96" s="7"/>
      <c r="W96" s="7"/>
      <c r="X96" s="7"/>
      <c r="Y96" s="8">
        <v>0.95833333333333337</v>
      </c>
      <c r="Z96" s="8">
        <v>25</v>
      </c>
      <c r="AA96" s="8">
        <v>25</v>
      </c>
      <c r="AB96" s="8">
        <v>0.55555555555555558</v>
      </c>
      <c r="AC96" s="8">
        <f t="shared" si="3"/>
        <v>0.55555555555555558</v>
      </c>
      <c r="AD96" s="8">
        <f t="shared" si="4"/>
        <v>0.55555555555555558</v>
      </c>
      <c r="AE96" s="8">
        <v>720.36842105263156</v>
      </c>
      <c r="AF96" s="8">
        <v>826.95</v>
      </c>
      <c r="AG96" s="8">
        <v>775.02564102564099</v>
      </c>
      <c r="AH96" s="8">
        <v>813.96</v>
      </c>
      <c r="AI96" s="8">
        <v>929.83333333333337</v>
      </c>
      <c r="AJ96" s="8">
        <v>870.71428571428567</v>
      </c>
      <c r="AK96" s="8">
        <v>828.30681818181813</v>
      </c>
      <c r="AL96" s="8">
        <f t="shared" si="5"/>
        <v>-93.591578947368475</v>
      </c>
      <c r="AM96" s="8">
        <f t="shared" si="5"/>
        <v>-102.88333333333333</v>
      </c>
      <c r="AN96" s="8">
        <f t="shared" si="5"/>
        <v>-95.688644688644672</v>
      </c>
      <c r="AS96">
        <v>0.98684210000000006</v>
      </c>
      <c r="AT96">
        <v>0.98684210000000006</v>
      </c>
      <c r="AU96">
        <v>0.98684210000000006</v>
      </c>
      <c r="AV96">
        <v>523.91549295774598</v>
      </c>
      <c r="AW96">
        <v>502.08450704225402</v>
      </c>
      <c r="AX96">
        <v>513</v>
      </c>
      <c r="AY96">
        <v>-21.830985915492899</v>
      </c>
      <c r="AZ96">
        <v>0.159823089170645</v>
      </c>
      <c r="BA96">
        <v>6</v>
      </c>
      <c r="BB96">
        <v>0.90833333333333333</v>
      </c>
      <c r="BC96" s="39">
        <v>365.63157894736844</v>
      </c>
      <c r="BD96" s="39">
        <v>445.19230769230768</v>
      </c>
      <c r="BE96">
        <v>0.96666666666666667</v>
      </c>
      <c r="BF96">
        <v>0.8666666666666667</v>
      </c>
      <c r="BG96">
        <v>0.91666666666666663</v>
      </c>
    </row>
    <row r="97" spans="1:59" x14ac:dyDescent="0.25">
      <c r="A97" s="38">
        <v>1146</v>
      </c>
      <c r="B97" s="8" t="s">
        <v>620</v>
      </c>
      <c r="C97" s="8" t="s">
        <v>508</v>
      </c>
      <c r="D97" s="8" t="s">
        <v>639</v>
      </c>
      <c r="E97" s="8" t="s">
        <v>639</v>
      </c>
      <c r="F97" s="7" t="s">
        <v>637</v>
      </c>
      <c r="G97" s="7">
        <v>7</v>
      </c>
      <c r="H97" s="7">
        <v>6</v>
      </c>
      <c r="I97" s="9"/>
      <c r="J97" s="8">
        <v>2</v>
      </c>
      <c r="K97" s="7">
        <v>3</v>
      </c>
      <c r="L97" s="7">
        <v>1</v>
      </c>
      <c r="M97" s="7">
        <v>0</v>
      </c>
      <c r="N97" s="7">
        <v>0</v>
      </c>
      <c r="O97" s="7">
        <v>2</v>
      </c>
      <c r="P97" s="7">
        <v>1</v>
      </c>
      <c r="Q97" s="7">
        <v>31</v>
      </c>
      <c r="R97" s="8">
        <v>6</v>
      </c>
      <c r="S97" s="7">
        <v>40</v>
      </c>
      <c r="T97" s="7"/>
      <c r="U97" s="7"/>
      <c r="V97" s="7"/>
      <c r="W97" s="7"/>
      <c r="X97" s="7"/>
      <c r="Y97" s="8">
        <v>0.95833333333333337</v>
      </c>
      <c r="Z97" s="8">
        <v>26</v>
      </c>
      <c r="AA97" s="8">
        <v>29</v>
      </c>
      <c r="AB97" s="8">
        <v>0.57777777777777772</v>
      </c>
      <c r="AC97" s="8">
        <f t="shared" si="3"/>
        <v>0.64444444444444449</v>
      </c>
      <c r="AD97" s="8">
        <f t="shared" si="4"/>
        <v>0.61111111111111116</v>
      </c>
      <c r="AE97" s="8">
        <v>601.27777777777783</v>
      </c>
      <c r="AF97" s="8">
        <v>592.26666666666665</v>
      </c>
      <c r="AG97" s="8">
        <v>597.18181818181813</v>
      </c>
      <c r="AH97" s="8">
        <v>637.04</v>
      </c>
      <c r="AI97" s="8">
        <v>560.14285714285711</v>
      </c>
      <c r="AJ97" s="8">
        <v>596.41509433962267</v>
      </c>
      <c r="AK97" s="8">
        <v>596.70930232558135</v>
      </c>
      <c r="AL97" s="8">
        <f t="shared" si="5"/>
        <v>-35.762222222222135</v>
      </c>
      <c r="AM97" s="8">
        <f t="shared" si="5"/>
        <v>32.123809523809541</v>
      </c>
      <c r="AN97" s="8">
        <f t="shared" si="5"/>
        <v>0.76672384219546075</v>
      </c>
      <c r="AS97">
        <v>0.8289474</v>
      </c>
      <c r="AT97">
        <v>0.90789470000000005</v>
      </c>
      <c r="AU97">
        <v>0.86842109999999995</v>
      </c>
      <c r="AV97">
        <v>417.22580645161298</v>
      </c>
      <c r="AW97">
        <v>397.12121212121201</v>
      </c>
      <c r="AX97">
        <v>406.859375</v>
      </c>
      <c r="AY97">
        <v>-20.104594330400801</v>
      </c>
      <c r="AZ97">
        <v>4.2192329973541803E-2</v>
      </c>
      <c r="BA97">
        <v>15</v>
      </c>
      <c r="BB97">
        <v>0.85833333333333328</v>
      </c>
      <c r="BC97" s="39">
        <v>363.72881355932202</v>
      </c>
      <c r="BD97" s="39">
        <v>440.13636363636363</v>
      </c>
      <c r="BE97">
        <v>0.98333333333333328</v>
      </c>
      <c r="BF97">
        <v>0.73333333333333328</v>
      </c>
      <c r="BG97">
        <v>0.85833333333333328</v>
      </c>
    </row>
    <row r="98" spans="1:59" x14ac:dyDescent="0.25">
      <c r="A98" s="38">
        <v>1147</v>
      </c>
      <c r="B98" s="8" t="s">
        <v>620</v>
      </c>
      <c r="C98" s="8" t="s">
        <v>507</v>
      </c>
      <c r="D98" s="8" t="s">
        <v>634</v>
      </c>
      <c r="E98" s="8" t="s">
        <v>634</v>
      </c>
      <c r="F98" s="7" t="s">
        <v>637</v>
      </c>
      <c r="G98" s="7">
        <v>6</v>
      </c>
      <c r="H98" s="7">
        <v>3</v>
      </c>
      <c r="I98" s="8">
        <v>1</v>
      </c>
      <c r="J98" s="8">
        <v>1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27</v>
      </c>
      <c r="R98" s="8">
        <v>30</v>
      </c>
      <c r="S98" s="7">
        <v>40</v>
      </c>
      <c r="T98" s="7"/>
      <c r="U98" s="7"/>
      <c r="V98" s="7"/>
      <c r="W98" s="7"/>
      <c r="X98" s="7"/>
      <c r="Y98" s="8">
        <v>0.875</v>
      </c>
      <c r="Z98" s="8">
        <v>22</v>
      </c>
      <c r="AA98" s="8">
        <v>33</v>
      </c>
      <c r="AB98" s="8">
        <v>0.48888888888888887</v>
      </c>
      <c r="AC98" s="8">
        <f t="shared" si="3"/>
        <v>0.73333333333333328</v>
      </c>
      <c r="AD98" s="8">
        <f t="shared" si="4"/>
        <v>0.61111111111111116</v>
      </c>
      <c r="AE98" s="8">
        <v>527.21739130434787</v>
      </c>
      <c r="AF98" s="8">
        <v>601.58333333333337</v>
      </c>
      <c r="AG98" s="8">
        <v>552.71428571428567</v>
      </c>
      <c r="AH98" s="8">
        <v>563.95238095238096</v>
      </c>
      <c r="AI98" s="8">
        <v>507.84848484848487</v>
      </c>
      <c r="AJ98" s="8">
        <v>529.66666666666663</v>
      </c>
      <c r="AK98" s="8">
        <v>538.7303370786517</v>
      </c>
      <c r="AL98" s="8">
        <f t="shared" si="5"/>
        <v>-36.734989648033093</v>
      </c>
      <c r="AM98" s="8">
        <f t="shared" si="5"/>
        <v>93.734848484848499</v>
      </c>
      <c r="AN98" s="8">
        <f t="shared" si="5"/>
        <v>23.047619047619037</v>
      </c>
      <c r="AS98">
        <v>0.96052630000000006</v>
      </c>
      <c r="AT98">
        <v>0.9473684</v>
      </c>
      <c r="AU98">
        <v>0.9539474</v>
      </c>
      <c r="AV98">
        <v>409.944444444444</v>
      </c>
      <c r="AW98">
        <v>410.45714285714303</v>
      </c>
      <c r="AX98">
        <v>410.19718309859201</v>
      </c>
      <c r="AY98">
        <v>0.512698412698398</v>
      </c>
      <c r="AZ98">
        <v>5.6888704727912E-2</v>
      </c>
      <c r="BA98">
        <v>6</v>
      </c>
      <c r="BB98">
        <v>0.92500000000000004</v>
      </c>
      <c r="BC98" s="39">
        <v>327.83050847457628</v>
      </c>
      <c r="BD98" s="39">
        <v>373</v>
      </c>
      <c r="BE98">
        <v>1</v>
      </c>
      <c r="BF98">
        <v>0.8833333333333333</v>
      </c>
      <c r="BG98">
        <v>0.94166666666666665</v>
      </c>
    </row>
    <row r="99" spans="1:59" x14ac:dyDescent="0.25">
      <c r="A99" s="38">
        <v>1148</v>
      </c>
      <c r="B99" s="8" t="s">
        <v>620</v>
      </c>
      <c r="C99" s="8" t="s">
        <v>504</v>
      </c>
      <c r="D99" s="8" t="s">
        <v>634</v>
      </c>
      <c r="E99" s="8" t="s">
        <v>639</v>
      </c>
      <c r="F99" s="7" t="s">
        <v>636</v>
      </c>
      <c r="G99" s="7">
        <v>7</v>
      </c>
      <c r="H99" s="7">
        <v>1</v>
      </c>
      <c r="I99" s="8">
        <v>0</v>
      </c>
      <c r="J99" s="8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29</v>
      </c>
      <c r="R99" s="8">
        <v>17</v>
      </c>
      <c r="S99" s="7">
        <v>40</v>
      </c>
      <c r="T99" s="7"/>
      <c r="U99" s="7"/>
      <c r="V99" s="7"/>
      <c r="W99" s="7"/>
      <c r="X99" s="7"/>
      <c r="Y99" s="8">
        <v>0.91666666666666663</v>
      </c>
      <c r="Z99" s="8">
        <v>22</v>
      </c>
      <c r="AA99" s="8">
        <v>35</v>
      </c>
      <c r="AB99" s="8">
        <v>0.48888888888888887</v>
      </c>
      <c r="AC99" s="8">
        <f t="shared" si="3"/>
        <v>0.77777777777777779</v>
      </c>
      <c r="AD99" s="8">
        <f t="shared" si="4"/>
        <v>0.6333333333333333</v>
      </c>
      <c r="AE99" s="8">
        <v>575.59090909090912</v>
      </c>
      <c r="AF99" s="8">
        <v>656.1</v>
      </c>
      <c r="AG99" s="8">
        <v>600.75</v>
      </c>
      <c r="AH99" s="8">
        <v>587.66666666666663</v>
      </c>
      <c r="AI99" s="8">
        <v>496.65714285714284</v>
      </c>
      <c r="AJ99" s="8">
        <v>530.78571428571433</v>
      </c>
      <c r="AK99" s="8">
        <v>556.22727272727275</v>
      </c>
      <c r="AL99" s="8">
        <f t="shared" si="5"/>
        <v>-12.075757575757507</v>
      </c>
      <c r="AM99" s="8">
        <f t="shared" si="5"/>
        <v>159.44285714285718</v>
      </c>
      <c r="AN99" s="8">
        <f t="shared" si="5"/>
        <v>69.964285714285666</v>
      </c>
      <c r="AS99">
        <v>0.93421050000000005</v>
      </c>
      <c r="AT99">
        <v>0.93421050000000005</v>
      </c>
      <c r="AU99">
        <v>0.93421050000000005</v>
      </c>
      <c r="AV99">
        <v>447.39705882352899</v>
      </c>
      <c r="AW99">
        <v>437.66176470588198</v>
      </c>
      <c r="AX99">
        <v>442.52941176470603</v>
      </c>
      <c r="AY99">
        <v>-9.7352941176470207</v>
      </c>
      <c r="AZ99">
        <v>3.12456144961961E-2</v>
      </c>
      <c r="BA99">
        <v>10</v>
      </c>
      <c r="BB99">
        <v>0.91666666666666663</v>
      </c>
      <c r="BC99" s="39">
        <v>393.96610169491527</v>
      </c>
      <c r="BD99" s="39">
        <v>477.60784313725492</v>
      </c>
      <c r="BE99">
        <v>1</v>
      </c>
      <c r="BF99">
        <v>0.8666666666666667</v>
      </c>
      <c r="BG99">
        <v>0.93333333333333335</v>
      </c>
    </row>
    <row r="100" spans="1:59" x14ac:dyDescent="0.25">
      <c r="A100" s="38">
        <v>1150</v>
      </c>
      <c r="B100" s="8" t="s">
        <v>620</v>
      </c>
      <c r="C100" s="8" t="s">
        <v>507</v>
      </c>
      <c r="D100" s="8" t="s">
        <v>634</v>
      </c>
      <c r="E100" s="8" t="s">
        <v>634</v>
      </c>
      <c r="F100" s="7" t="s">
        <v>636</v>
      </c>
      <c r="G100" s="7">
        <v>8</v>
      </c>
      <c r="H100" s="7">
        <v>6</v>
      </c>
      <c r="I100" s="8">
        <v>1</v>
      </c>
      <c r="J100" s="8">
        <v>0</v>
      </c>
      <c r="K100" s="7">
        <v>19</v>
      </c>
      <c r="L100" s="7">
        <v>3</v>
      </c>
      <c r="M100" s="7">
        <v>3</v>
      </c>
      <c r="N100" s="7">
        <v>12</v>
      </c>
      <c r="O100" s="7">
        <v>1</v>
      </c>
      <c r="P100" s="7">
        <v>2</v>
      </c>
      <c r="Q100" s="7">
        <v>35</v>
      </c>
      <c r="R100" s="8">
        <v>25</v>
      </c>
      <c r="S100" s="7">
        <v>31</v>
      </c>
      <c r="T100" s="7"/>
      <c r="U100" s="7"/>
      <c r="V100" s="7"/>
      <c r="W100" s="7"/>
      <c r="X100" s="7"/>
      <c r="Y100" s="8">
        <v>0.91666666666666663</v>
      </c>
      <c r="Z100" s="8">
        <v>28</v>
      </c>
      <c r="AA100" s="8">
        <v>32</v>
      </c>
      <c r="AB100" s="8">
        <v>0.62222222222222223</v>
      </c>
      <c r="AC100" s="8">
        <f t="shared" si="3"/>
        <v>0.71111111111111114</v>
      </c>
      <c r="AD100" s="8">
        <f t="shared" si="4"/>
        <v>0.66666666666666663</v>
      </c>
      <c r="AE100" s="8">
        <v>648.70588235294122</v>
      </c>
      <c r="AF100" s="8">
        <v>893.16666666666663</v>
      </c>
      <c r="AG100" s="8">
        <v>749.86206896551721</v>
      </c>
      <c r="AH100" s="8">
        <v>721.17857142857144</v>
      </c>
      <c r="AI100" s="8">
        <v>648.43333333333328</v>
      </c>
      <c r="AJ100" s="8">
        <v>683.55172413793105</v>
      </c>
      <c r="AK100" s="8">
        <v>705.65517241379314</v>
      </c>
      <c r="AL100" s="8">
        <f t="shared" si="5"/>
        <v>-72.472689075630228</v>
      </c>
      <c r="AM100" s="8">
        <f t="shared" si="5"/>
        <v>244.73333333333335</v>
      </c>
      <c r="AN100" s="8">
        <f t="shared" si="5"/>
        <v>66.310344827586164</v>
      </c>
      <c r="AS100">
        <v>0.93421050000000005</v>
      </c>
      <c r="AT100">
        <v>0.96052630000000006</v>
      </c>
      <c r="AU100">
        <v>0.9473684</v>
      </c>
      <c r="AV100">
        <v>429.98550724637698</v>
      </c>
      <c r="AW100">
        <v>444.86111111111097</v>
      </c>
      <c r="AX100">
        <v>437.58156028368802</v>
      </c>
      <c r="AY100">
        <v>14.8756038647343</v>
      </c>
      <c r="AZ100">
        <v>5.37112106967065E-2</v>
      </c>
      <c r="BA100">
        <v>7</v>
      </c>
      <c r="BB100">
        <v>0.95</v>
      </c>
      <c r="BC100" s="39">
        <v>442.08771929824559</v>
      </c>
      <c r="BD100" s="39">
        <v>590.59649122807014</v>
      </c>
      <c r="BE100">
        <v>0.96666666666666667</v>
      </c>
      <c r="BF100">
        <v>0.96666666666666667</v>
      </c>
      <c r="BG100">
        <v>0.96666666666666667</v>
      </c>
    </row>
    <row r="101" spans="1:59" x14ac:dyDescent="0.25">
      <c r="A101" s="38">
        <v>1151</v>
      </c>
      <c r="B101" s="8" t="s">
        <v>620</v>
      </c>
      <c r="C101" s="8" t="s">
        <v>504</v>
      </c>
      <c r="D101" s="8" t="s">
        <v>634</v>
      </c>
      <c r="E101" s="8" t="s">
        <v>634</v>
      </c>
      <c r="F101" s="7" t="s">
        <v>637</v>
      </c>
      <c r="G101" s="7">
        <v>2</v>
      </c>
      <c r="H101" s="7">
        <v>0</v>
      </c>
      <c r="I101" s="8"/>
      <c r="J101" s="8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13</v>
      </c>
      <c r="R101" s="8">
        <v>35</v>
      </c>
      <c r="S101" s="7">
        <v>40</v>
      </c>
      <c r="T101" s="7"/>
      <c r="U101" s="7"/>
      <c r="V101" s="7"/>
      <c r="W101" s="7"/>
      <c r="X101" s="7"/>
      <c r="Y101" s="8">
        <v>0.95833333333333337</v>
      </c>
      <c r="Z101" s="8">
        <v>23</v>
      </c>
      <c r="AA101" s="8">
        <v>25</v>
      </c>
      <c r="AB101" s="8">
        <v>0.51111111111111107</v>
      </c>
      <c r="AC101" s="8">
        <f t="shared" si="3"/>
        <v>0.55555555555555558</v>
      </c>
      <c r="AD101" s="8">
        <f t="shared" si="4"/>
        <v>0.53333333333333333</v>
      </c>
      <c r="AE101" s="8">
        <v>561.59090909090912</v>
      </c>
      <c r="AF101" s="8">
        <v>593.29999999999995</v>
      </c>
      <c r="AG101" s="8">
        <v>576.69047619047615</v>
      </c>
      <c r="AH101" s="8">
        <v>651.27272727272725</v>
      </c>
      <c r="AI101" s="8">
        <v>614.72</v>
      </c>
      <c r="AJ101" s="8">
        <v>631.82978723404256</v>
      </c>
      <c r="AK101" s="8">
        <v>605.8089887640449</v>
      </c>
      <c r="AL101" s="8">
        <f t="shared" si="5"/>
        <v>-89.68181818181813</v>
      </c>
      <c r="AM101" s="8">
        <f t="shared" si="5"/>
        <v>-21.420000000000073</v>
      </c>
      <c r="AN101" s="8">
        <f t="shared" si="5"/>
        <v>-55.139311043566408</v>
      </c>
      <c r="AS101">
        <v>0.98684210000000006</v>
      </c>
      <c r="AT101">
        <v>1</v>
      </c>
      <c r="AU101">
        <v>0.99342109999999995</v>
      </c>
      <c r="AV101">
        <v>493.20833333333297</v>
      </c>
      <c r="AW101">
        <v>484.35135135135101</v>
      </c>
      <c r="AX101">
        <v>488.719178082192</v>
      </c>
      <c r="AY101">
        <v>-8.85698198198196</v>
      </c>
      <c r="AZ101">
        <v>6.4691042397732407E-2</v>
      </c>
      <c r="BA101">
        <v>3</v>
      </c>
      <c r="BB101">
        <v>0.97499999999999998</v>
      </c>
      <c r="BC101" s="39">
        <v>421</v>
      </c>
      <c r="BD101" s="39">
        <v>501.44827586206895</v>
      </c>
      <c r="BE101">
        <v>1</v>
      </c>
      <c r="BF101">
        <v>0.98333333333333328</v>
      </c>
      <c r="BG101">
        <v>0.9916666666666667</v>
      </c>
    </row>
    <row r="102" spans="1:59" x14ac:dyDescent="0.25">
      <c r="A102" s="38">
        <v>1152</v>
      </c>
      <c r="B102" s="8" t="s">
        <v>620</v>
      </c>
      <c r="C102" s="8" t="s">
        <v>506</v>
      </c>
      <c r="D102" s="8" t="s">
        <v>634</v>
      </c>
      <c r="E102" s="8" t="s">
        <v>634</v>
      </c>
      <c r="F102" s="7" t="s">
        <v>635</v>
      </c>
      <c r="G102" s="7">
        <v>5</v>
      </c>
      <c r="H102" s="7">
        <v>2</v>
      </c>
      <c r="I102" s="8">
        <v>0</v>
      </c>
      <c r="J102" s="8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8">
        <v>29</v>
      </c>
      <c r="S102" s="7">
        <v>40</v>
      </c>
      <c r="T102" s="7"/>
      <c r="U102" s="7"/>
      <c r="V102" s="7"/>
      <c r="W102" s="7"/>
      <c r="X102" s="7"/>
      <c r="Y102" s="8">
        <v>1</v>
      </c>
      <c r="Z102" s="8">
        <v>23</v>
      </c>
      <c r="AA102" s="8">
        <v>28</v>
      </c>
      <c r="AB102" s="8">
        <v>0.51111111111111107</v>
      </c>
      <c r="AC102" s="8">
        <f t="shared" si="3"/>
        <v>0.62222222222222223</v>
      </c>
      <c r="AD102" s="8">
        <f t="shared" si="4"/>
        <v>0.56666666666666665</v>
      </c>
      <c r="AE102" s="8">
        <v>809.19047619047615</v>
      </c>
      <c r="AF102" s="8">
        <v>768.9375</v>
      </c>
      <c r="AG102" s="8">
        <v>791.78378378378375</v>
      </c>
      <c r="AH102" s="8">
        <v>954</v>
      </c>
      <c r="AI102" s="8">
        <v>874.17857142857144</v>
      </c>
      <c r="AJ102" s="8">
        <v>908.38775510204084</v>
      </c>
      <c r="AK102" s="8">
        <v>858.22093023255809</v>
      </c>
      <c r="AL102" s="8">
        <f t="shared" si="5"/>
        <v>-144.80952380952385</v>
      </c>
      <c r="AM102" s="8">
        <f t="shared" si="5"/>
        <v>-105.24107142857144</v>
      </c>
      <c r="AN102" s="8">
        <f t="shared" si="5"/>
        <v>-116.60397131825709</v>
      </c>
      <c r="AS102">
        <v>0.9736842</v>
      </c>
      <c r="AT102">
        <v>1</v>
      </c>
      <c r="AU102">
        <v>0.98684210000000006</v>
      </c>
      <c r="AV102">
        <v>427.83098591549299</v>
      </c>
      <c r="AW102">
        <v>436.52631578947398</v>
      </c>
      <c r="AX102">
        <v>432.32653061224499</v>
      </c>
      <c r="AY102">
        <v>8.6953298739807696</v>
      </c>
      <c r="AZ102">
        <v>3.7524318648093802E-2</v>
      </c>
      <c r="BA102">
        <v>3</v>
      </c>
      <c r="BB102">
        <v>0.97499999999999998</v>
      </c>
      <c r="BC102" s="39">
        <v>383.35593220338984</v>
      </c>
      <c r="BD102" s="39">
        <v>462.63793103448273</v>
      </c>
      <c r="BE102">
        <v>1</v>
      </c>
      <c r="BF102">
        <v>0.96666666666666667</v>
      </c>
      <c r="BG102">
        <v>0.98333333333333328</v>
      </c>
    </row>
    <row r="103" spans="1:59" x14ac:dyDescent="0.25">
      <c r="A103" s="38">
        <v>1153</v>
      </c>
      <c r="B103" s="8" t="s">
        <v>620</v>
      </c>
      <c r="C103" s="8" t="s">
        <v>506</v>
      </c>
      <c r="D103" s="8" t="s">
        <v>634</v>
      </c>
      <c r="E103" s="8" t="s">
        <v>634</v>
      </c>
      <c r="F103" s="7" t="s">
        <v>635</v>
      </c>
      <c r="G103" s="7">
        <v>1</v>
      </c>
      <c r="H103" s="7">
        <v>1</v>
      </c>
      <c r="I103" s="8">
        <v>0</v>
      </c>
      <c r="J103" s="8">
        <v>0</v>
      </c>
      <c r="K103" s="7">
        <v>2</v>
      </c>
      <c r="L103" s="7">
        <v>0</v>
      </c>
      <c r="M103" s="7">
        <v>0</v>
      </c>
      <c r="N103" s="7">
        <v>0</v>
      </c>
      <c r="O103" s="7">
        <v>2</v>
      </c>
      <c r="P103" s="7">
        <v>0</v>
      </c>
      <c r="Q103" s="7">
        <v>16</v>
      </c>
      <c r="R103" s="8">
        <v>28</v>
      </c>
      <c r="S103" s="7">
        <v>40</v>
      </c>
      <c r="T103" s="7"/>
      <c r="U103" s="7"/>
      <c r="V103" s="7"/>
      <c r="W103" s="7"/>
      <c r="X103" s="7"/>
      <c r="Y103" s="8">
        <v>0.91666666666666663</v>
      </c>
      <c r="Z103" s="8">
        <v>22</v>
      </c>
      <c r="AA103" s="8">
        <v>24</v>
      </c>
      <c r="AB103" s="8">
        <v>0.48888888888888887</v>
      </c>
      <c r="AC103" s="8">
        <f t="shared" si="3"/>
        <v>0.53333333333333333</v>
      </c>
      <c r="AD103" s="8">
        <f t="shared" si="4"/>
        <v>0.51111111111111107</v>
      </c>
      <c r="AE103" s="8">
        <v>538.21739130434787</v>
      </c>
      <c r="AF103" s="8">
        <v>568.23809523809518</v>
      </c>
      <c r="AG103" s="8">
        <v>552.5454545454545</v>
      </c>
      <c r="AH103" s="8">
        <v>568.36363636363637</v>
      </c>
      <c r="AI103" s="8">
        <v>553.75</v>
      </c>
      <c r="AJ103" s="8">
        <v>560.73913043478262</v>
      </c>
      <c r="AK103" s="8">
        <v>556.73333333333335</v>
      </c>
      <c r="AL103" s="8">
        <f t="shared" si="5"/>
        <v>-30.146245059288503</v>
      </c>
      <c r="AM103" s="8">
        <f t="shared" si="5"/>
        <v>14.488095238095184</v>
      </c>
      <c r="AN103" s="8">
        <f t="shared" si="5"/>
        <v>-8.1936758893281194</v>
      </c>
      <c r="AS103">
        <v>0.9210526</v>
      </c>
      <c r="AT103">
        <v>0.96052630000000006</v>
      </c>
      <c r="AU103">
        <v>0.94078949999999995</v>
      </c>
      <c r="AV103">
        <v>436.78260869565202</v>
      </c>
      <c r="AW103">
        <v>436.625</v>
      </c>
      <c r="AX103">
        <v>436.70212765957399</v>
      </c>
      <c r="AY103">
        <v>-0.15760869565218599</v>
      </c>
      <c r="AZ103">
        <v>4.4871416059834503E-2</v>
      </c>
      <c r="BA103">
        <v>7</v>
      </c>
      <c r="BB103">
        <v>0.98333333333333328</v>
      </c>
      <c r="BC103" s="39">
        <v>449.66101694915255</v>
      </c>
      <c r="BD103" s="39">
        <v>519.15254237288138</v>
      </c>
      <c r="BE103">
        <v>1</v>
      </c>
      <c r="BF103">
        <v>0.98333333333333328</v>
      </c>
      <c r="BG103">
        <v>0.9916666666666667</v>
      </c>
    </row>
    <row r="104" spans="1:59" x14ac:dyDescent="0.25">
      <c r="A104" s="38">
        <v>2001</v>
      </c>
      <c r="B104" s="8" t="s">
        <v>620</v>
      </c>
      <c r="C104" s="8" t="s">
        <v>504</v>
      </c>
      <c r="D104" s="8" t="s">
        <v>639</v>
      </c>
      <c r="E104" s="8" t="s">
        <v>634</v>
      </c>
      <c r="F104" s="7" t="s">
        <v>636</v>
      </c>
      <c r="G104" s="7">
        <v>4</v>
      </c>
      <c r="H104" s="7">
        <v>2</v>
      </c>
      <c r="I104" s="8">
        <v>0</v>
      </c>
      <c r="J104" s="8">
        <v>0</v>
      </c>
      <c r="K104" s="7">
        <v>10</v>
      </c>
      <c r="L104" s="7">
        <v>0</v>
      </c>
      <c r="M104" s="7">
        <v>0</v>
      </c>
      <c r="N104" s="7">
        <v>3</v>
      </c>
      <c r="O104" s="7">
        <v>7</v>
      </c>
      <c r="P104" s="7">
        <v>0</v>
      </c>
      <c r="Q104" s="7">
        <v>18</v>
      </c>
      <c r="R104" s="8">
        <v>31</v>
      </c>
      <c r="S104" s="7" t="e">
        <v>#DIV/0!</v>
      </c>
      <c r="T104" s="7"/>
      <c r="U104" s="7"/>
      <c r="V104" s="7"/>
      <c r="W104" s="7"/>
      <c r="X104" s="7"/>
      <c r="Y104" s="8">
        <v>0.66666666666666663</v>
      </c>
      <c r="Z104" s="8">
        <v>32</v>
      </c>
      <c r="AA104" s="8">
        <v>41</v>
      </c>
      <c r="AB104" s="8">
        <v>0.71111111111111114</v>
      </c>
      <c r="AC104" s="8">
        <f t="shared" si="3"/>
        <v>0.91111111111111109</v>
      </c>
      <c r="AD104" s="8">
        <f t="shared" si="4"/>
        <v>0.81111111111111112</v>
      </c>
      <c r="AE104" s="8">
        <v>599.53846153846155</v>
      </c>
      <c r="AF104" s="8">
        <v>1215.3333333333333</v>
      </c>
      <c r="AG104" s="8">
        <v>715</v>
      </c>
      <c r="AH104" s="8">
        <v>638.13333333333333</v>
      </c>
      <c r="AI104" s="8">
        <v>553.5</v>
      </c>
      <c r="AJ104" s="8">
        <v>589.7714285714286</v>
      </c>
      <c r="AK104" s="8">
        <v>613.06976744186045</v>
      </c>
      <c r="AL104" s="8">
        <f t="shared" si="5"/>
        <v>-38.594871794871779</v>
      </c>
      <c r="AM104" s="8">
        <f t="shared" si="5"/>
        <v>661.83333333333326</v>
      </c>
      <c r="AN104" s="8">
        <f t="shared" si="5"/>
        <v>125.2285714285714</v>
      </c>
      <c r="AS104">
        <v>0.96052630000000006</v>
      </c>
      <c r="AT104">
        <v>0.98684210000000006</v>
      </c>
      <c r="AU104">
        <v>0.9736842</v>
      </c>
      <c r="AV104">
        <v>494.5</v>
      </c>
      <c r="AW104">
        <v>507.79729729729701</v>
      </c>
      <c r="AX104">
        <v>501.23972602739701</v>
      </c>
      <c r="AY104">
        <v>13.2972972972973</v>
      </c>
      <c r="AZ104">
        <v>3.33914439493979E-2</v>
      </c>
      <c r="BA104">
        <v>3</v>
      </c>
      <c r="BB104">
        <v>0.98333333333333328</v>
      </c>
      <c r="BC104" s="39">
        <v>437.49152542372883</v>
      </c>
      <c r="BD104" s="39">
        <v>474.89830508474574</v>
      </c>
      <c r="BE104">
        <v>1</v>
      </c>
      <c r="BF104">
        <v>1</v>
      </c>
      <c r="BG104">
        <v>1</v>
      </c>
    </row>
    <row r="105" spans="1:59" x14ac:dyDescent="0.25">
      <c r="A105" s="38">
        <v>2002</v>
      </c>
      <c r="B105" s="8" t="s">
        <v>502</v>
      </c>
      <c r="C105" s="8" t="s">
        <v>504</v>
      </c>
      <c r="D105" s="8" t="s">
        <v>634</v>
      </c>
      <c r="E105" s="8" t="s">
        <v>634</v>
      </c>
      <c r="F105" s="7" t="s">
        <v>637</v>
      </c>
      <c r="G105" s="7">
        <v>8</v>
      </c>
      <c r="H105" s="7">
        <v>3</v>
      </c>
      <c r="I105" s="8">
        <v>1</v>
      </c>
      <c r="J105" s="8">
        <v>1</v>
      </c>
      <c r="K105" s="7">
        <v>2</v>
      </c>
      <c r="L105" s="7">
        <v>2</v>
      </c>
      <c r="M105" s="7">
        <v>0</v>
      </c>
      <c r="N105" s="7">
        <v>0</v>
      </c>
      <c r="O105" s="7">
        <v>0</v>
      </c>
      <c r="P105" s="7">
        <v>1</v>
      </c>
      <c r="Q105" s="7">
        <v>15</v>
      </c>
      <c r="R105" s="8">
        <v>21</v>
      </c>
      <c r="S105" s="7">
        <v>39</v>
      </c>
      <c r="T105" s="7"/>
      <c r="U105" s="7"/>
      <c r="V105" s="7"/>
      <c r="W105" s="7"/>
      <c r="X105" s="7"/>
      <c r="Y105" s="8">
        <v>0.875</v>
      </c>
      <c r="Z105" s="8">
        <v>17</v>
      </c>
      <c r="AA105" s="8">
        <v>29</v>
      </c>
      <c r="AB105" s="8">
        <v>0.37777777777777777</v>
      </c>
      <c r="AC105" s="8">
        <f t="shared" si="3"/>
        <v>0.64444444444444449</v>
      </c>
      <c r="AD105" s="8">
        <f t="shared" si="4"/>
        <v>0.51111111111111107</v>
      </c>
      <c r="AE105" s="8">
        <v>582.82142857142856</v>
      </c>
      <c r="AF105" s="8">
        <v>646.25</v>
      </c>
      <c r="AG105" s="8">
        <v>605.88636363636363</v>
      </c>
      <c r="AH105" s="8">
        <v>652.58823529411768</v>
      </c>
      <c r="AI105" s="8">
        <v>582.5</v>
      </c>
      <c r="AJ105" s="8">
        <v>608.97777777777776</v>
      </c>
      <c r="AK105" s="8">
        <v>607.44943820224717</v>
      </c>
      <c r="AL105" s="8">
        <f t="shared" si="5"/>
        <v>-69.766806722689125</v>
      </c>
      <c r="AM105" s="8">
        <f t="shared" si="5"/>
        <v>63.75</v>
      </c>
      <c r="AN105" s="8">
        <f t="shared" si="5"/>
        <v>-3.0914141414141341</v>
      </c>
      <c r="AS105">
        <v>0.93421050000000005</v>
      </c>
      <c r="AT105">
        <v>0.9210526</v>
      </c>
      <c r="AU105">
        <v>0.9276316</v>
      </c>
      <c r="AV105">
        <v>453.75714285714298</v>
      </c>
      <c r="AW105">
        <v>455.536231884058</v>
      </c>
      <c r="AX105">
        <v>454.64028776978398</v>
      </c>
      <c r="AY105">
        <v>1.77908902691513</v>
      </c>
      <c r="AZ105">
        <v>6.9742125118781195E-2</v>
      </c>
      <c r="BA105">
        <v>8</v>
      </c>
      <c r="BB105">
        <v>0.8666666666666667</v>
      </c>
      <c r="BC105" s="39">
        <v>356.87931034482756</v>
      </c>
      <c r="BD105" s="39">
        <v>441.28260869565219</v>
      </c>
      <c r="BE105">
        <v>0.98333333333333328</v>
      </c>
      <c r="BF105">
        <v>0.76666666666666672</v>
      </c>
      <c r="BG105">
        <v>0.875</v>
      </c>
    </row>
    <row r="106" spans="1:59" x14ac:dyDescent="0.25">
      <c r="A106" s="38">
        <v>2003</v>
      </c>
      <c r="B106" s="8" t="s">
        <v>502</v>
      </c>
      <c r="C106" s="8" t="s">
        <v>504</v>
      </c>
      <c r="D106" s="8" t="s">
        <v>639</v>
      </c>
      <c r="E106" s="8" t="s">
        <v>639</v>
      </c>
      <c r="F106" s="7" t="s">
        <v>636</v>
      </c>
      <c r="G106" s="7">
        <v>7</v>
      </c>
      <c r="H106" s="7">
        <v>0</v>
      </c>
      <c r="I106" s="8">
        <v>0</v>
      </c>
      <c r="J106" s="8">
        <v>6</v>
      </c>
      <c r="K106" s="7">
        <v>8</v>
      </c>
      <c r="L106" s="7">
        <v>1</v>
      </c>
      <c r="M106" s="7">
        <v>1</v>
      </c>
      <c r="N106" s="7">
        <v>1</v>
      </c>
      <c r="O106" s="7">
        <v>5</v>
      </c>
      <c r="P106" s="7">
        <v>0</v>
      </c>
      <c r="Q106" s="7">
        <v>16</v>
      </c>
      <c r="R106" s="8">
        <v>21</v>
      </c>
      <c r="S106" s="7">
        <v>19</v>
      </c>
      <c r="T106" s="7"/>
      <c r="U106" s="7"/>
      <c r="V106" s="7"/>
      <c r="W106" s="7"/>
      <c r="X106" s="7"/>
      <c r="Y106" s="8">
        <v>1</v>
      </c>
      <c r="Z106" s="8">
        <v>19</v>
      </c>
      <c r="AA106" s="8">
        <v>24</v>
      </c>
      <c r="AB106" s="8">
        <v>0.42222222222222222</v>
      </c>
      <c r="AC106" s="8">
        <f t="shared" si="3"/>
        <v>0.53333333333333333</v>
      </c>
      <c r="AD106" s="8">
        <f t="shared" si="4"/>
        <v>0.4777777777777778</v>
      </c>
      <c r="AE106" s="8">
        <v>606.07692307692309</v>
      </c>
      <c r="AF106" s="8">
        <v>574.33333333333337</v>
      </c>
      <c r="AG106" s="8">
        <v>591.89361702127655</v>
      </c>
      <c r="AH106" s="8">
        <v>625.68421052631584</v>
      </c>
      <c r="AI106" s="8">
        <v>633.56521739130437</v>
      </c>
      <c r="AJ106" s="8">
        <v>630</v>
      </c>
      <c r="AK106" s="8">
        <v>609.87640449438197</v>
      </c>
      <c r="AL106" s="8">
        <f t="shared" si="5"/>
        <v>-19.607287449392743</v>
      </c>
      <c r="AM106" s="8">
        <f t="shared" si="5"/>
        <v>-59.231884057971001</v>
      </c>
      <c r="AN106" s="8">
        <f t="shared" si="5"/>
        <v>-38.106382978723445</v>
      </c>
      <c r="AS106">
        <v>0.98684210000000006</v>
      </c>
      <c r="AT106">
        <v>0.9736842</v>
      </c>
      <c r="AU106">
        <v>0.9802632</v>
      </c>
      <c r="AV106">
        <v>512.08450704225402</v>
      </c>
      <c r="AW106">
        <v>527.29166666666697</v>
      </c>
      <c r="AX106">
        <v>519.741258741259</v>
      </c>
      <c r="AY106">
        <v>15.2071596244131</v>
      </c>
      <c r="AZ106">
        <v>7.5247080561097607E-2</v>
      </c>
      <c r="BA106">
        <v>5</v>
      </c>
      <c r="BB106">
        <v>0.93333333333333335</v>
      </c>
      <c r="BC106" s="39">
        <v>438.38983050847457</v>
      </c>
      <c r="BD106" s="39">
        <v>512.20754716981128</v>
      </c>
      <c r="BE106">
        <v>1</v>
      </c>
      <c r="BF106">
        <v>0.9</v>
      </c>
      <c r="BG106">
        <v>0.95</v>
      </c>
    </row>
    <row r="107" spans="1:59" x14ac:dyDescent="0.25">
      <c r="A107" s="38">
        <v>2004</v>
      </c>
      <c r="B107" s="8" t="s">
        <v>502</v>
      </c>
      <c r="C107" s="8" t="s">
        <v>504</v>
      </c>
      <c r="D107" s="8" t="s">
        <v>639</v>
      </c>
      <c r="E107" s="8" t="s">
        <v>634</v>
      </c>
      <c r="F107" s="7" t="s">
        <v>636</v>
      </c>
      <c r="G107" s="7">
        <v>8</v>
      </c>
      <c r="H107" s="7">
        <v>2</v>
      </c>
      <c r="I107" s="8">
        <v>1</v>
      </c>
      <c r="J107" s="8">
        <v>1</v>
      </c>
      <c r="K107" s="7">
        <v>4</v>
      </c>
      <c r="L107" s="7">
        <v>0</v>
      </c>
      <c r="M107" s="7">
        <v>0</v>
      </c>
      <c r="N107" s="7">
        <v>2</v>
      </c>
      <c r="O107" s="7">
        <v>2</v>
      </c>
      <c r="P107" s="7">
        <v>0</v>
      </c>
      <c r="Q107" s="7">
        <v>17</v>
      </c>
      <c r="R107" s="8">
        <v>20</v>
      </c>
      <c r="S107" s="7">
        <v>40</v>
      </c>
      <c r="T107" s="7"/>
      <c r="U107" s="7"/>
      <c r="V107" s="7"/>
      <c r="W107" s="7"/>
      <c r="X107" s="7"/>
      <c r="Y107" s="8">
        <v>0.83333333333333337</v>
      </c>
      <c r="Z107" s="8">
        <v>19</v>
      </c>
      <c r="AA107" s="8">
        <v>24</v>
      </c>
      <c r="AB107" s="8">
        <v>0.42222222222222222</v>
      </c>
      <c r="AC107" s="8">
        <f t="shared" si="3"/>
        <v>0.53333333333333333</v>
      </c>
      <c r="AD107" s="8">
        <f t="shared" si="4"/>
        <v>0.4777777777777778</v>
      </c>
      <c r="AE107" s="8">
        <v>450.95</v>
      </c>
      <c r="AF107" s="8">
        <v>605.70000000000005</v>
      </c>
      <c r="AG107" s="8">
        <v>528.32500000000005</v>
      </c>
      <c r="AH107" s="8">
        <v>507.125</v>
      </c>
      <c r="AI107" s="8">
        <v>511.26315789473682</v>
      </c>
      <c r="AJ107" s="8">
        <v>509.37142857142857</v>
      </c>
      <c r="AK107" s="8">
        <v>519.48</v>
      </c>
      <c r="AL107" s="8">
        <f t="shared" si="5"/>
        <v>-56.175000000000011</v>
      </c>
      <c r="AM107" s="8">
        <f t="shared" si="5"/>
        <v>94.436842105263224</v>
      </c>
      <c r="AN107" s="8">
        <f t="shared" si="5"/>
        <v>18.953571428571479</v>
      </c>
      <c r="AS107">
        <v>0.86842109999999995</v>
      </c>
      <c r="AT107">
        <v>0.86842109999999995</v>
      </c>
      <c r="AU107">
        <v>0.86842109999999995</v>
      </c>
      <c r="AV107">
        <v>428.41269841269798</v>
      </c>
      <c r="AW107">
        <v>449.16923076923098</v>
      </c>
      <c r="AX107">
        <v>438.953125</v>
      </c>
      <c r="AY107">
        <v>20.756532356532301</v>
      </c>
      <c r="AZ107">
        <v>9.54656322349514E-2</v>
      </c>
      <c r="BA107">
        <v>15</v>
      </c>
      <c r="BB107">
        <v>0.79166666666666663</v>
      </c>
      <c r="BC107" s="39">
        <v>347.46428571428572</v>
      </c>
      <c r="BD107" s="39">
        <v>441.28205128205127</v>
      </c>
      <c r="BE107">
        <v>0.96666666666666667</v>
      </c>
      <c r="BF107">
        <v>0.66666666666666663</v>
      </c>
      <c r="BG107">
        <v>0.81666666666666665</v>
      </c>
    </row>
    <row r="108" spans="1:59" x14ac:dyDescent="0.25">
      <c r="A108" s="38">
        <v>2005</v>
      </c>
      <c r="B108" s="8" t="s">
        <v>620</v>
      </c>
      <c r="C108" s="8" t="s">
        <v>506</v>
      </c>
      <c r="D108" s="8" t="s">
        <v>634</v>
      </c>
      <c r="E108" s="8" t="s">
        <v>634</v>
      </c>
      <c r="F108" s="7" t="s">
        <v>635</v>
      </c>
      <c r="G108" s="7">
        <v>3</v>
      </c>
      <c r="H108" s="7">
        <v>0</v>
      </c>
      <c r="I108" s="8"/>
      <c r="J108" s="8">
        <v>4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9</v>
      </c>
      <c r="R108" s="8">
        <v>31</v>
      </c>
      <c r="S108" s="7" t="e">
        <v>#DIV/0!</v>
      </c>
      <c r="T108" s="7"/>
      <c r="U108" s="7"/>
      <c r="V108" s="7"/>
      <c r="W108" s="7"/>
      <c r="X108" s="7"/>
      <c r="Y108" s="8">
        <v>0.95833333333333337</v>
      </c>
      <c r="Z108" s="8">
        <v>19</v>
      </c>
      <c r="AA108" s="8">
        <v>20</v>
      </c>
      <c r="AB108" s="8">
        <v>0.42222222222222222</v>
      </c>
      <c r="AC108" s="8">
        <f t="shared" si="3"/>
        <v>0.44444444444444442</v>
      </c>
      <c r="AD108" s="8">
        <f t="shared" si="4"/>
        <v>0.43333333333333335</v>
      </c>
      <c r="AE108" s="8">
        <v>668.92</v>
      </c>
      <c r="AF108" s="8">
        <v>895.17391304347825</v>
      </c>
      <c r="AG108" s="8">
        <v>777.33333333333337</v>
      </c>
      <c r="AH108" s="8">
        <v>834.11111111111109</v>
      </c>
      <c r="AI108" s="8">
        <v>730.77777777777783</v>
      </c>
      <c r="AJ108" s="8">
        <v>782.44444444444446</v>
      </c>
      <c r="AK108" s="8">
        <v>779.52380952380952</v>
      </c>
      <c r="AL108" s="8">
        <f t="shared" si="5"/>
        <v>-165.19111111111113</v>
      </c>
      <c r="AM108" s="8">
        <f t="shared" si="5"/>
        <v>164.39613526570042</v>
      </c>
      <c r="AN108" s="8">
        <f t="shared" si="5"/>
        <v>-5.1111111111110858</v>
      </c>
      <c r="AS108">
        <v>0.9736842</v>
      </c>
      <c r="AT108">
        <v>0.98684210000000006</v>
      </c>
      <c r="AU108">
        <v>0.9802632</v>
      </c>
      <c r="AV108">
        <v>479.50684931506902</v>
      </c>
      <c r="AW108">
        <v>480.13698630136997</v>
      </c>
      <c r="AX108">
        <v>479.82191780821898</v>
      </c>
      <c r="AY108">
        <v>0.63013698630135195</v>
      </c>
      <c r="AZ108">
        <v>7.1082224465511407E-2</v>
      </c>
      <c r="BA108">
        <v>3</v>
      </c>
      <c r="BB108">
        <v>0.9916666666666667</v>
      </c>
      <c r="BC108" s="39">
        <v>401.88135593220341</v>
      </c>
      <c r="BD108" s="39">
        <v>458.13333333333333</v>
      </c>
      <c r="BE108">
        <v>1</v>
      </c>
      <c r="BF108">
        <v>1</v>
      </c>
      <c r="BG108">
        <v>1</v>
      </c>
    </row>
    <row r="109" spans="1:59" x14ac:dyDescent="0.25">
      <c r="A109" s="38">
        <v>2006</v>
      </c>
      <c r="B109" s="8" t="s">
        <v>620</v>
      </c>
      <c r="C109" s="8" t="s">
        <v>507</v>
      </c>
      <c r="D109" s="8" t="s">
        <v>634</v>
      </c>
      <c r="E109" s="8" t="s">
        <v>634</v>
      </c>
      <c r="F109" s="7" t="s">
        <v>635</v>
      </c>
      <c r="G109" s="7">
        <v>3</v>
      </c>
      <c r="H109" s="7">
        <v>1</v>
      </c>
      <c r="I109" s="8">
        <v>1</v>
      </c>
      <c r="J109" s="8">
        <v>2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10</v>
      </c>
      <c r="R109" s="8">
        <v>31</v>
      </c>
      <c r="S109" s="7">
        <v>38</v>
      </c>
      <c r="T109" s="7"/>
      <c r="U109" s="7"/>
      <c r="V109" s="7"/>
      <c r="W109" s="7"/>
      <c r="X109" s="7"/>
      <c r="Y109" s="8">
        <v>0.95833333333333337</v>
      </c>
      <c r="Z109" s="8">
        <v>18</v>
      </c>
      <c r="AA109" s="8">
        <v>31</v>
      </c>
      <c r="AB109" s="8">
        <v>0.4</v>
      </c>
      <c r="AC109" s="8">
        <f t="shared" si="3"/>
        <v>0.68888888888888888</v>
      </c>
      <c r="AD109" s="8">
        <f t="shared" si="4"/>
        <v>0.5444444444444444</v>
      </c>
      <c r="AE109" s="8">
        <v>573.34615384615381</v>
      </c>
      <c r="AF109" s="8">
        <v>623.21428571428567</v>
      </c>
      <c r="AG109" s="8">
        <v>590.79999999999995</v>
      </c>
      <c r="AH109" s="8">
        <v>668.82352941176475</v>
      </c>
      <c r="AI109" s="8">
        <v>607</v>
      </c>
      <c r="AJ109" s="8">
        <v>628.89583333333337</v>
      </c>
      <c r="AK109" s="8">
        <v>611.5795454545455</v>
      </c>
      <c r="AL109" s="8">
        <f t="shared" si="5"/>
        <v>-95.477375565610942</v>
      </c>
      <c r="AM109" s="8">
        <f t="shared" si="5"/>
        <v>16.214285714285666</v>
      </c>
      <c r="AN109" s="8">
        <f t="shared" si="5"/>
        <v>-38.095833333333417</v>
      </c>
      <c r="AS109">
        <v>0.9736842</v>
      </c>
      <c r="AT109">
        <v>1</v>
      </c>
      <c r="AU109">
        <v>0.98684210000000006</v>
      </c>
      <c r="AV109">
        <v>501.845070422535</v>
      </c>
      <c r="AW109">
        <v>498.92</v>
      </c>
      <c r="AX109">
        <v>500.34246575342502</v>
      </c>
      <c r="AY109">
        <v>-2.9250704225352102</v>
      </c>
      <c r="AZ109">
        <v>5.6755783770322699E-2</v>
      </c>
      <c r="BA109">
        <v>3</v>
      </c>
      <c r="BB109">
        <v>0.95</v>
      </c>
      <c r="BC109" s="39">
        <v>440.58620689655174</v>
      </c>
      <c r="BD109" s="39">
        <v>534.10714285714289</v>
      </c>
      <c r="BE109">
        <v>1</v>
      </c>
      <c r="BF109">
        <v>0.95</v>
      </c>
      <c r="BG109">
        <v>0.97499999999999998</v>
      </c>
    </row>
    <row r="110" spans="1:59" x14ac:dyDescent="0.25">
      <c r="A110" s="38">
        <v>2007</v>
      </c>
      <c r="B110" s="8" t="s">
        <v>620</v>
      </c>
      <c r="C110" s="8" t="s">
        <v>506</v>
      </c>
      <c r="D110" s="8" t="s">
        <v>634</v>
      </c>
      <c r="E110" s="8" t="s">
        <v>634</v>
      </c>
      <c r="F110" s="7" t="s">
        <v>635</v>
      </c>
      <c r="G110" s="7">
        <v>2</v>
      </c>
      <c r="H110" s="7">
        <v>2</v>
      </c>
      <c r="I110" s="8">
        <v>0</v>
      </c>
      <c r="J110" s="8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19</v>
      </c>
      <c r="R110" s="8">
        <v>18</v>
      </c>
      <c r="S110" s="7">
        <v>34</v>
      </c>
      <c r="T110" s="7"/>
      <c r="U110" s="7"/>
      <c r="V110" s="7"/>
      <c r="W110" s="7"/>
      <c r="X110" s="7"/>
      <c r="Y110" s="8">
        <v>0.91666666666666663</v>
      </c>
      <c r="Z110" s="8">
        <v>21</v>
      </c>
      <c r="AA110" s="8">
        <v>30</v>
      </c>
      <c r="AB110" s="8">
        <v>0.46666666666666667</v>
      </c>
      <c r="AC110" s="8">
        <f t="shared" si="3"/>
        <v>0.66666666666666663</v>
      </c>
      <c r="AD110" s="8">
        <f t="shared" si="4"/>
        <v>0.56666666666666665</v>
      </c>
      <c r="AE110" s="8">
        <v>475.81818181818181</v>
      </c>
      <c r="AF110" s="8">
        <v>590.86666666666667</v>
      </c>
      <c r="AG110" s="8">
        <v>522.45945945945948</v>
      </c>
      <c r="AH110" s="8">
        <v>487.05</v>
      </c>
      <c r="AI110" s="8">
        <v>447.8</v>
      </c>
      <c r="AJ110" s="8">
        <v>463.5</v>
      </c>
      <c r="AK110" s="8">
        <v>488.57471264367814</v>
      </c>
      <c r="AL110" s="8">
        <f t="shared" si="5"/>
        <v>-11.231818181818198</v>
      </c>
      <c r="AM110" s="8">
        <f t="shared" si="5"/>
        <v>143.06666666666666</v>
      </c>
      <c r="AN110" s="8">
        <f t="shared" si="5"/>
        <v>58.959459459459481</v>
      </c>
      <c r="AS110">
        <v>0.9736842</v>
      </c>
      <c r="AT110">
        <v>0.96052630000000006</v>
      </c>
      <c r="AU110">
        <v>0.96710529999999995</v>
      </c>
      <c r="AV110">
        <v>406.58333333333297</v>
      </c>
      <c r="AW110">
        <v>408.92857142857099</v>
      </c>
      <c r="AX110">
        <v>407.73943661971799</v>
      </c>
      <c r="AY110">
        <v>2.34523809523813</v>
      </c>
      <c r="AZ110">
        <v>3.2585045175163703E-2</v>
      </c>
      <c r="BA110">
        <v>6</v>
      </c>
      <c r="BB110">
        <v>0.94166666666666665</v>
      </c>
      <c r="BC110" s="39">
        <v>327.32203389830511</v>
      </c>
      <c r="BD110" s="39">
        <v>425.57407407407408</v>
      </c>
      <c r="BE110">
        <v>1</v>
      </c>
      <c r="BF110">
        <v>0.91666666666666663</v>
      </c>
      <c r="BG110">
        <v>0.95833333333333337</v>
      </c>
    </row>
    <row r="111" spans="1:59" x14ac:dyDescent="0.25">
      <c r="A111" s="38">
        <v>2008</v>
      </c>
      <c r="B111" s="8" t="s">
        <v>502</v>
      </c>
      <c r="C111" s="8" t="s">
        <v>504</v>
      </c>
      <c r="D111" s="8" t="s">
        <v>639</v>
      </c>
      <c r="E111" s="8" t="s">
        <v>639</v>
      </c>
      <c r="F111" s="7" t="s">
        <v>635</v>
      </c>
      <c r="G111" s="7">
        <v>4</v>
      </c>
      <c r="H111" s="7">
        <v>2</v>
      </c>
      <c r="I111" s="8">
        <v>0</v>
      </c>
      <c r="J111" s="8">
        <v>0</v>
      </c>
      <c r="K111" s="7">
        <v>4</v>
      </c>
      <c r="L111" s="7">
        <v>0</v>
      </c>
      <c r="M111" s="7">
        <v>0</v>
      </c>
      <c r="N111" s="7">
        <v>0</v>
      </c>
      <c r="O111" s="7">
        <v>4</v>
      </c>
      <c r="P111" s="7">
        <v>0</v>
      </c>
      <c r="Q111" s="7">
        <v>24</v>
      </c>
      <c r="R111" s="8">
        <v>28</v>
      </c>
      <c r="S111" s="7">
        <v>39</v>
      </c>
      <c r="T111" s="7"/>
      <c r="U111" s="7"/>
      <c r="V111" s="7"/>
      <c r="W111" s="7"/>
      <c r="X111" s="7"/>
      <c r="Y111" s="8">
        <v>1</v>
      </c>
      <c r="Z111" s="8">
        <v>24</v>
      </c>
      <c r="AA111" s="8">
        <v>24</v>
      </c>
      <c r="AB111" s="8">
        <v>0.53333333333333333</v>
      </c>
      <c r="AC111" s="8">
        <f t="shared" si="3"/>
        <v>0.53333333333333333</v>
      </c>
      <c r="AD111" s="8">
        <f t="shared" si="4"/>
        <v>0.53333333333333333</v>
      </c>
      <c r="AE111" s="8">
        <v>569.76190476190482</v>
      </c>
      <c r="AF111" s="8">
        <v>567</v>
      </c>
      <c r="AG111" s="8">
        <v>568.41463414634143</v>
      </c>
      <c r="AH111" s="8">
        <v>521.625</v>
      </c>
      <c r="AI111" s="8">
        <v>523.83333333333337</v>
      </c>
      <c r="AJ111" s="8">
        <v>522.72916666666663</v>
      </c>
      <c r="AK111" s="8">
        <v>543.77528089887642</v>
      </c>
      <c r="AL111" s="8">
        <f t="shared" si="5"/>
        <v>48.136904761904816</v>
      </c>
      <c r="AM111" s="8">
        <f t="shared" si="5"/>
        <v>43.166666666666629</v>
      </c>
      <c r="AN111" s="8">
        <f t="shared" si="5"/>
        <v>45.685467479674799</v>
      </c>
      <c r="AS111">
        <v>0.9736842</v>
      </c>
      <c r="AT111">
        <v>0.96052630000000006</v>
      </c>
      <c r="AU111">
        <v>0.96710529999999995</v>
      </c>
      <c r="AV111">
        <v>431.125</v>
      </c>
      <c r="AW111">
        <v>443.722222222222</v>
      </c>
      <c r="AX111">
        <v>437.42361111111097</v>
      </c>
      <c r="AY111">
        <v>12.5972222222222</v>
      </c>
      <c r="AZ111">
        <v>5.1415703022640202E-2</v>
      </c>
      <c r="BA111">
        <v>5</v>
      </c>
      <c r="BB111">
        <v>0.95</v>
      </c>
      <c r="BC111" s="39">
        <v>387.18333333333334</v>
      </c>
      <c r="BD111" s="39">
        <v>476.2037037037037</v>
      </c>
      <c r="BE111">
        <v>1</v>
      </c>
      <c r="BF111">
        <v>0.91666666666666663</v>
      </c>
      <c r="BG111">
        <v>0.95833333333333337</v>
      </c>
    </row>
    <row r="112" spans="1:59" x14ac:dyDescent="0.25">
      <c r="A112" s="38">
        <v>2009</v>
      </c>
      <c r="B112" s="8" t="s">
        <v>502</v>
      </c>
      <c r="C112" s="8" t="s">
        <v>504</v>
      </c>
      <c r="D112" s="8" t="s">
        <v>634</v>
      </c>
      <c r="E112" s="8" t="s">
        <v>634</v>
      </c>
      <c r="F112" s="7" t="s">
        <v>637</v>
      </c>
      <c r="G112" s="7">
        <v>2</v>
      </c>
      <c r="H112" s="7">
        <v>0</v>
      </c>
      <c r="I112" s="8">
        <v>0</v>
      </c>
      <c r="J112" s="8">
        <v>0</v>
      </c>
      <c r="K112" s="7">
        <v>2</v>
      </c>
      <c r="L112" s="7">
        <v>0</v>
      </c>
      <c r="M112" s="7">
        <v>0</v>
      </c>
      <c r="N112" s="7">
        <v>0</v>
      </c>
      <c r="O112" s="7">
        <v>2</v>
      </c>
      <c r="P112" s="7">
        <v>0</v>
      </c>
      <c r="Q112" s="7">
        <v>18</v>
      </c>
      <c r="R112" s="8">
        <v>27</v>
      </c>
      <c r="S112" s="7">
        <v>31</v>
      </c>
      <c r="T112" s="7"/>
      <c r="U112" s="7"/>
      <c r="V112" s="7"/>
      <c r="W112" s="7"/>
      <c r="X112" s="7"/>
      <c r="Y112" s="8">
        <v>0.83333333333333337</v>
      </c>
      <c r="Z112" s="8">
        <v>25</v>
      </c>
      <c r="AA112" s="8">
        <v>24</v>
      </c>
      <c r="AB112" s="8">
        <v>0.55555555555555558</v>
      </c>
      <c r="AC112" s="8">
        <f t="shared" si="3"/>
        <v>0.53333333333333333</v>
      </c>
      <c r="AD112" s="8">
        <f t="shared" si="4"/>
        <v>0.5444444444444444</v>
      </c>
      <c r="AE112" s="8">
        <v>598.35</v>
      </c>
      <c r="AF112" s="8">
        <v>599.1</v>
      </c>
      <c r="AG112" s="8">
        <v>598.72500000000002</v>
      </c>
      <c r="AH112" s="8">
        <v>528.70833333333337</v>
      </c>
      <c r="AI112" s="8">
        <v>535.75</v>
      </c>
      <c r="AJ112" s="8">
        <v>532.22916666666663</v>
      </c>
      <c r="AK112" s="8">
        <v>562.4545454545455</v>
      </c>
      <c r="AL112" s="8">
        <f t="shared" si="5"/>
        <v>69.641666666666652</v>
      </c>
      <c r="AM112" s="8">
        <f t="shared" si="5"/>
        <v>63.350000000000023</v>
      </c>
      <c r="AN112" s="8">
        <f t="shared" si="5"/>
        <v>66.495833333333394</v>
      </c>
      <c r="AS112">
        <v>0.93421050000000005</v>
      </c>
      <c r="AT112">
        <v>0.9736842</v>
      </c>
      <c r="AU112">
        <v>0.9539474</v>
      </c>
      <c r="AV112">
        <v>459.686567164179</v>
      </c>
      <c r="AW112">
        <v>471.84931506849301</v>
      </c>
      <c r="AX112">
        <v>466.02857142857101</v>
      </c>
      <c r="AY112">
        <v>12.162747904313999</v>
      </c>
      <c r="AZ112">
        <v>4.9327675739816702E-2</v>
      </c>
      <c r="BA112">
        <v>7</v>
      </c>
      <c r="BB112">
        <v>0.95833333333333337</v>
      </c>
      <c r="BC112" s="39">
        <v>361.23636363636365</v>
      </c>
      <c r="BD112" s="39">
        <v>405.46666666666664</v>
      </c>
      <c r="BE112">
        <v>0.93333333333333335</v>
      </c>
      <c r="BF112">
        <v>1</v>
      </c>
      <c r="BG112">
        <v>0.96666666666666667</v>
      </c>
    </row>
    <row r="113" spans="1:59" x14ac:dyDescent="0.25">
      <c r="A113" s="38">
        <v>2010</v>
      </c>
      <c r="B113" s="8" t="s">
        <v>620</v>
      </c>
      <c r="C113" s="8" t="s">
        <v>504</v>
      </c>
      <c r="D113" s="8" t="s">
        <v>639</v>
      </c>
      <c r="E113" s="8" t="s">
        <v>634</v>
      </c>
      <c r="F113" s="7" t="s">
        <v>637</v>
      </c>
      <c r="G113" s="7">
        <v>9</v>
      </c>
      <c r="H113" s="7">
        <v>11</v>
      </c>
      <c r="I113" s="8">
        <v>1</v>
      </c>
      <c r="J113" s="8">
        <v>0</v>
      </c>
      <c r="K113" s="7">
        <v>22</v>
      </c>
      <c r="L113" s="7">
        <v>6</v>
      </c>
      <c r="M113" s="7">
        <v>3</v>
      </c>
      <c r="N113" s="7">
        <v>7</v>
      </c>
      <c r="O113" s="7">
        <v>6</v>
      </c>
      <c r="P113" s="7">
        <v>4</v>
      </c>
      <c r="Q113" s="7">
        <v>15</v>
      </c>
      <c r="R113" s="8">
        <v>27</v>
      </c>
      <c r="S113" s="7">
        <v>35</v>
      </c>
      <c r="T113" s="7"/>
      <c r="U113" s="7"/>
      <c r="V113" s="7"/>
      <c r="W113" s="7"/>
      <c r="X113" s="7"/>
      <c r="Y113" s="8">
        <v>0.83333333333333337</v>
      </c>
      <c r="Z113" s="8">
        <v>21</v>
      </c>
      <c r="AA113" s="8">
        <v>28</v>
      </c>
      <c r="AB113" s="8">
        <v>0.46666666666666667</v>
      </c>
      <c r="AC113" s="8">
        <f t="shared" si="3"/>
        <v>0.62222222222222223</v>
      </c>
      <c r="AD113" s="8">
        <f t="shared" si="4"/>
        <v>0.5444444444444444</v>
      </c>
      <c r="AE113" s="8">
        <v>625.86363636363637</v>
      </c>
      <c r="AF113" s="8">
        <v>709.58823529411768</v>
      </c>
      <c r="AG113" s="8">
        <v>662.35897435897436</v>
      </c>
      <c r="AH113" s="8">
        <v>614.15</v>
      </c>
      <c r="AI113" s="8">
        <v>612.85714285714289</v>
      </c>
      <c r="AJ113" s="8">
        <v>613.39583333333337</v>
      </c>
      <c r="AK113" s="8">
        <v>635.34482758620686</v>
      </c>
      <c r="AL113" s="8">
        <f t="shared" si="5"/>
        <v>11.713636363636397</v>
      </c>
      <c r="AM113" s="8">
        <f t="shared" si="5"/>
        <v>96.731092436974791</v>
      </c>
      <c r="AN113" s="8">
        <f t="shared" si="5"/>
        <v>48.963141025640994</v>
      </c>
      <c r="AS113">
        <v>0.86842109999999995</v>
      </c>
      <c r="AT113">
        <v>0.9473684</v>
      </c>
      <c r="AU113">
        <v>0.90789470000000005</v>
      </c>
      <c r="AV113">
        <v>425</v>
      </c>
      <c r="AW113">
        <v>435.18571428571403</v>
      </c>
      <c r="AX113">
        <v>430.32089552238801</v>
      </c>
      <c r="AY113">
        <v>10.185714285714299</v>
      </c>
      <c r="AZ113">
        <v>3.2824493493161203E-2</v>
      </c>
      <c r="BA113">
        <v>11</v>
      </c>
      <c r="BB113">
        <v>0.81666666666666665</v>
      </c>
      <c r="BC113" s="39">
        <v>348.62068965517244</v>
      </c>
      <c r="BD113" s="39">
        <v>402.97500000000002</v>
      </c>
      <c r="BE113">
        <v>0.98333333333333328</v>
      </c>
      <c r="BF113">
        <v>0.68333333333333335</v>
      </c>
      <c r="BG113">
        <v>0.83333333333333337</v>
      </c>
    </row>
    <row r="114" spans="1:59" x14ac:dyDescent="0.25">
      <c r="A114" s="38">
        <v>2011</v>
      </c>
      <c r="B114" s="8" t="s">
        <v>502</v>
      </c>
      <c r="C114" s="8" t="s">
        <v>504</v>
      </c>
      <c r="D114" s="8" t="s">
        <v>634</v>
      </c>
      <c r="E114" s="8" t="s">
        <v>634</v>
      </c>
      <c r="F114" s="7" t="s">
        <v>638</v>
      </c>
      <c r="G114" s="7">
        <v>4</v>
      </c>
      <c r="H114" s="7">
        <v>1</v>
      </c>
      <c r="I114" s="8">
        <v>0</v>
      </c>
      <c r="J114" s="8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8">
        <v>34</v>
      </c>
      <c r="S114" s="7">
        <v>40</v>
      </c>
      <c r="T114" s="7"/>
      <c r="U114" s="7"/>
      <c r="V114" s="7"/>
      <c r="W114" s="7"/>
      <c r="X114" s="7"/>
      <c r="Y114" s="8">
        <v>0.91666666666666663</v>
      </c>
      <c r="Z114" s="8">
        <v>27</v>
      </c>
      <c r="AA114" s="8">
        <v>29</v>
      </c>
      <c r="AB114" s="8">
        <v>0.6</v>
      </c>
      <c r="AC114" s="8">
        <f t="shared" si="3"/>
        <v>0.64444444444444449</v>
      </c>
      <c r="AD114" s="8">
        <f t="shared" si="4"/>
        <v>0.62222222222222223</v>
      </c>
      <c r="AE114" s="8">
        <v>589.77777777777783</v>
      </c>
      <c r="AF114" s="8">
        <v>633.75</v>
      </c>
      <c r="AG114" s="8">
        <v>610.47058823529414</v>
      </c>
      <c r="AH114" s="8">
        <v>611.07407407407402</v>
      </c>
      <c r="AI114" s="8">
        <v>615.14285714285711</v>
      </c>
      <c r="AJ114" s="8">
        <v>613.14545454545453</v>
      </c>
      <c r="AK114" s="8">
        <v>612.12359550561803</v>
      </c>
      <c r="AL114" s="8">
        <f t="shared" si="5"/>
        <v>-21.296296296296191</v>
      </c>
      <c r="AM114" s="8">
        <f t="shared" si="5"/>
        <v>18.60714285714289</v>
      </c>
      <c r="AN114" s="8">
        <f t="shared" si="5"/>
        <v>-2.6748663101603825</v>
      </c>
      <c r="AS114">
        <v>0.90789470000000005</v>
      </c>
      <c r="AT114">
        <v>0.9473684</v>
      </c>
      <c r="AU114">
        <v>0.9276316</v>
      </c>
      <c r="AV114">
        <v>413.30303030303003</v>
      </c>
      <c r="AW114">
        <v>442.18309859154903</v>
      </c>
      <c r="AX114">
        <v>428.27007299270099</v>
      </c>
      <c r="AY114">
        <v>28.880068288518999</v>
      </c>
      <c r="AZ114">
        <v>7.4450346168902906E-2</v>
      </c>
      <c r="BA114">
        <v>9</v>
      </c>
      <c r="BB114">
        <v>0.95</v>
      </c>
      <c r="BC114" s="39">
        <v>329.03389830508473</v>
      </c>
      <c r="BD114" s="39">
        <v>417.5090909090909</v>
      </c>
      <c r="BE114">
        <v>0.98333333333333328</v>
      </c>
      <c r="BF114">
        <v>0.93333333333333335</v>
      </c>
      <c r="BG114">
        <v>0.95833333333333337</v>
      </c>
    </row>
    <row r="115" spans="1:59" x14ac:dyDescent="0.25">
      <c r="A115" s="38">
        <v>2012</v>
      </c>
      <c r="B115" s="8" t="s">
        <v>502</v>
      </c>
      <c r="C115" s="8" t="s">
        <v>504</v>
      </c>
      <c r="D115" s="8" t="s">
        <v>634</v>
      </c>
      <c r="E115" s="8" t="s">
        <v>634</v>
      </c>
      <c r="F115" s="7" t="s">
        <v>637</v>
      </c>
      <c r="G115" s="7">
        <v>3</v>
      </c>
      <c r="H115" s="7">
        <v>2</v>
      </c>
      <c r="I115" s="8">
        <v>1</v>
      </c>
      <c r="J115" s="8">
        <v>0</v>
      </c>
      <c r="K115" s="7">
        <v>1</v>
      </c>
      <c r="L115" s="7">
        <v>0</v>
      </c>
      <c r="M115" s="7">
        <v>0</v>
      </c>
      <c r="N115" s="7">
        <v>0</v>
      </c>
      <c r="O115" s="7">
        <v>1</v>
      </c>
      <c r="P115" s="7">
        <v>0</v>
      </c>
      <c r="Q115" s="7">
        <v>7</v>
      </c>
      <c r="R115" s="8">
        <v>15</v>
      </c>
      <c r="S115" s="7">
        <v>36</v>
      </c>
      <c r="T115" s="7"/>
      <c r="U115" s="7"/>
      <c r="V115" s="7"/>
      <c r="W115" s="7"/>
      <c r="X115" s="7"/>
      <c r="Y115" s="8">
        <v>0.875</v>
      </c>
      <c r="Z115" s="8">
        <v>16</v>
      </c>
      <c r="AA115" s="8">
        <v>30</v>
      </c>
      <c r="AB115" s="8">
        <v>0.35555555555555557</v>
      </c>
      <c r="AC115" s="8">
        <f t="shared" si="3"/>
        <v>0.66666666666666663</v>
      </c>
      <c r="AD115" s="8">
        <f t="shared" si="4"/>
        <v>0.51111111111111107</v>
      </c>
      <c r="AE115" s="8">
        <v>917.82758620689651</v>
      </c>
      <c r="AF115" s="8">
        <v>895.26666666666665</v>
      </c>
      <c r="AG115" s="8">
        <v>910.13636363636363</v>
      </c>
      <c r="AH115" s="8">
        <v>882.5</v>
      </c>
      <c r="AI115" s="8">
        <v>911</v>
      </c>
      <c r="AJ115" s="8">
        <v>901.72093023255809</v>
      </c>
      <c r="AK115" s="8">
        <v>905.97701149425291</v>
      </c>
      <c r="AL115" s="8">
        <f t="shared" si="5"/>
        <v>35.327586206896513</v>
      </c>
      <c r="AM115" s="8">
        <f t="shared" si="5"/>
        <v>-15.733333333333348</v>
      </c>
      <c r="AN115" s="8">
        <f t="shared" si="5"/>
        <v>8.4154334038055367</v>
      </c>
      <c r="AS115">
        <v>0.9736842</v>
      </c>
      <c r="AT115">
        <v>0.96052630000000006</v>
      </c>
      <c r="AU115">
        <v>0.96710529999999995</v>
      </c>
      <c r="AV115">
        <v>489.15714285714301</v>
      </c>
      <c r="AW115">
        <v>491.142857142857</v>
      </c>
      <c r="AX115">
        <v>490.15</v>
      </c>
      <c r="AY115">
        <v>1.98571428571432</v>
      </c>
      <c r="AZ115">
        <v>4.3792593150652898E-2</v>
      </c>
      <c r="BA115">
        <v>7</v>
      </c>
      <c r="BB115">
        <v>0.9</v>
      </c>
      <c r="BC115" s="39">
        <v>390.46428571428572</v>
      </c>
      <c r="BD115" s="39">
        <v>430.88461538461536</v>
      </c>
      <c r="BE115">
        <v>0.95</v>
      </c>
      <c r="BF115">
        <v>0.9</v>
      </c>
      <c r="BG115">
        <v>0.92500000000000004</v>
      </c>
    </row>
    <row r="116" spans="1:59" x14ac:dyDescent="0.25">
      <c r="A116" s="38">
        <v>2013</v>
      </c>
      <c r="B116" s="8" t="s">
        <v>620</v>
      </c>
      <c r="C116" s="8" t="s">
        <v>504</v>
      </c>
      <c r="D116" s="8" t="s">
        <v>634</v>
      </c>
      <c r="E116" s="8" t="s">
        <v>634</v>
      </c>
      <c r="F116" s="7" t="s">
        <v>637</v>
      </c>
      <c r="G116" s="7">
        <v>3</v>
      </c>
      <c r="H116" s="7">
        <v>1</v>
      </c>
      <c r="I116" s="8">
        <v>0</v>
      </c>
      <c r="J116" s="8">
        <v>1</v>
      </c>
      <c r="K116" s="7">
        <v>2</v>
      </c>
      <c r="L116" s="7">
        <v>0</v>
      </c>
      <c r="M116" s="7">
        <v>0</v>
      </c>
      <c r="N116" s="7">
        <v>0</v>
      </c>
      <c r="O116" s="7">
        <v>2</v>
      </c>
      <c r="P116" s="7">
        <v>0</v>
      </c>
      <c r="Q116" s="7">
        <v>14</v>
      </c>
      <c r="R116" s="8">
        <v>29</v>
      </c>
      <c r="S116" s="7" t="e">
        <v>#DIV/0!</v>
      </c>
      <c r="T116" s="7"/>
      <c r="U116" s="7"/>
      <c r="V116" s="7"/>
      <c r="W116" s="7"/>
      <c r="X116" s="7"/>
      <c r="Y116" s="8">
        <v>1</v>
      </c>
      <c r="Z116" s="8">
        <v>22</v>
      </c>
      <c r="AA116" s="8">
        <v>26</v>
      </c>
      <c r="AB116" s="8">
        <v>0.48888888888888887</v>
      </c>
      <c r="AC116" s="8">
        <f t="shared" si="3"/>
        <v>0.57777777777777772</v>
      </c>
      <c r="AD116" s="8">
        <f t="shared" si="4"/>
        <v>0.53333333333333333</v>
      </c>
      <c r="AE116" s="8">
        <v>705.18181818181813</v>
      </c>
      <c r="AF116" s="8">
        <v>735.35294117647061</v>
      </c>
      <c r="AG116" s="8">
        <v>718.33333333333337</v>
      </c>
      <c r="AH116" s="8">
        <v>803.95</v>
      </c>
      <c r="AI116" s="8">
        <v>696.38461538461536</v>
      </c>
      <c r="AJ116" s="8">
        <v>743.1521739130435</v>
      </c>
      <c r="AK116" s="8">
        <v>731.76470588235293</v>
      </c>
      <c r="AL116" s="8">
        <f t="shared" si="5"/>
        <v>-98.768181818181915</v>
      </c>
      <c r="AM116" s="8">
        <f t="shared" si="5"/>
        <v>38.96832579185525</v>
      </c>
      <c r="AN116" s="8">
        <f t="shared" si="5"/>
        <v>-24.818840579710127</v>
      </c>
      <c r="AS116">
        <v>0.9736842</v>
      </c>
      <c r="AT116">
        <v>1</v>
      </c>
      <c r="AU116">
        <v>0.98684210000000006</v>
      </c>
      <c r="AV116">
        <v>497.319444444444</v>
      </c>
      <c r="AW116">
        <v>495.29729729729701</v>
      </c>
      <c r="AX116">
        <v>496.29452054794501</v>
      </c>
      <c r="AY116">
        <v>-2.0221471471471699</v>
      </c>
      <c r="AZ116">
        <v>6.9341004188409994E-2</v>
      </c>
      <c r="BA116">
        <v>3</v>
      </c>
      <c r="BB116">
        <v>0.93333333333333335</v>
      </c>
      <c r="BC116" s="39">
        <v>401.55172413793105</v>
      </c>
      <c r="BD116" s="39">
        <v>446.66666666666669</v>
      </c>
      <c r="BE116">
        <v>1</v>
      </c>
      <c r="BF116">
        <v>0.93333333333333335</v>
      </c>
      <c r="BG116">
        <v>0.96666666666666667</v>
      </c>
    </row>
    <row r="117" spans="1:59" x14ac:dyDescent="0.25">
      <c r="A117" s="38">
        <v>2014</v>
      </c>
      <c r="B117" s="8" t="s">
        <v>502</v>
      </c>
      <c r="C117" s="8" t="s">
        <v>506</v>
      </c>
      <c r="D117" s="8" t="s">
        <v>634</v>
      </c>
      <c r="E117" s="8" t="s">
        <v>634</v>
      </c>
      <c r="F117" s="7" t="s">
        <v>637</v>
      </c>
      <c r="G117" s="7">
        <v>7</v>
      </c>
      <c r="H117" s="7">
        <v>4</v>
      </c>
      <c r="I117" s="8">
        <v>1</v>
      </c>
      <c r="J117" s="8">
        <v>0</v>
      </c>
      <c r="K117" s="7">
        <v>1</v>
      </c>
      <c r="L117" s="7">
        <v>0</v>
      </c>
      <c r="M117" s="7">
        <v>0</v>
      </c>
      <c r="N117" s="7">
        <v>1</v>
      </c>
      <c r="O117" s="7">
        <v>0</v>
      </c>
      <c r="P117" s="7">
        <v>0</v>
      </c>
      <c r="Q117" s="7">
        <v>28</v>
      </c>
      <c r="R117" s="8">
        <v>29</v>
      </c>
      <c r="S117" s="7">
        <v>40</v>
      </c>
      <c r="T117" s="7"/>
      <c r="U117" s="7"/>
      <c r="V117" s="7"/>
      <c r="W117" s="7"/>
      <c r="X117" s="7"/>
      <c r="Y117" s="8">
        <v>0.95833333333333337</v>
      </c>
      <c r="Z117" s="8">
        <v>24</v>
      </c>
      <c r="AA117" s="8">
        <v>30</v>
      </c>
      <c r="AB117" s="8">
        <v>0.53333333333333333</v>
      </c>
      <c r="AC117" s="8">
        <f t="shared" si="3"/>
        <v>0.66666666666666663</v>
      </c>
      <c r="AD117" s="8">
        <f t="shared" si="4"/>
        <v>0.6</v>
      </c>
      <c r="AE117" s="8">
        <v>489.71428571428572</v>
      </c>
      <c r="AF117" s="8">
        <v>473.84615384615387</v>
      </c>
      <c r="AG117" s="8">
        <v>483.64705882352939</v>
      </c>
      <c r="AH117" s="8">
        <v>563.39130434782612</v>
      </c>
      <c r="AI117" s="8">
        <v>516.93333333333328</v>
      </c>
      <c r="AJ117" s="8">
        <v>537.09433962264154</v>
      </c>
      <c r="AK117" s="8">
        <v>516.20689655172418</v>
      </c>
      <c r="AL117" s="8">
        <f t="shared" si="5"/>
        <v>-73.677018633540399</v>
      </c>
      <c r="AM117" s="8">
        <f t="shared" si="5"/>
        <v>-43.087179487179412</v>
      </c>
      <c r="AN117" s="8">
        <f t="shared" si="5"/>
        <v>-53.44728079911215</v>
      </c>
      <c r="AS117">
        <v>0.98684210000000006</v>
      </c>
      <c r="AT117">
        <v>0.96052630000000006</v>
      </c>
      <c r="AU117">
        <v>0.9736842</v>
      </c>
      <c r="AV117">
        <v>423.319444444444</v>
      </c>
      <c r="AW117">
        <v>407.085714285714</v>
      </c>
      <c r="AX117">
        <v>415.31690140845097</v>
      </c>
      <c r="AY117">
        <v>-16.2337301587302</v>
      </c>
      <c r="AZ117">
        <v>3.5958865031583798E-2</v>
      </c>
      <c r="BA117">
        <v>6</v>
      </c>
      <c r="BB117">
        <v>0.92500000000000004</v>
      </c>
      <c r="BC117" s="39">
        <v>343.51666666666665</v>
      </c>
      <c r="BD117" s="39">
        <v>411.33333333333331</v>
      </c>
      <c r="BE117">
        <v>1</v>
      </c>
      <c r="BF117">
        <v>0.8666666666666667</v>
      </c>
      <c r="BG117">
        <v>0.93333333333333335</v>
      </c>
    </row>
    <row r="118" spans="1:59" x14ac:dyDescent="0.25">
      <c r="A118" s="38">
        <v>2015</v>
      </c>
      <c r="B118" s="8" t="s">
        <v>502</v>
      </c>
      <c r="C118" s="8" t="s">
        <v>507</v>
      </c>
      <c r="D118" s="8" t="s">
        <v>631</v>
      </c>
      <c r="E118" s="8" t="s">
        <v>634</v>
      </c>
      <c r="F118" s="7" t="s">
        <v>637</v>
      </c>
      <c r="G118" s="7">
        <v>4</v>
      </c>
      <c r="H118" s="7">
        <v>3</v>
      </c>
      <c r="I118" s="8">
        <v>0</v>
      </c>
      <c r="J118" s="8">
        <v>1</v>
      </c>
      <c r="K118" s="7">
        <v>5</v>
      </c>
      <c r="L118" s="7">
        <v>0</v>
      </c>
      <c r="M118" s="7">
        <v>0</v>
      </c>
      <c r="N118" s="7">
        <v>3</v>
      </c>
      <c r="O118" s="7">
        <v>2</v>
      </c>
      <c r="P118" s="7">
        <v>0</v>
      </c>
      <c r="Q118" s="7">
        <v>5</v>
      </c>
      <c r="R118" s="8">
        <v>27</v>
      </c>
      <c r="S118" s="7" t="e">
        <v>#DIV/0!</v>
      </c>
      <c r="T118" s="7"/>
      <c r="U118" s="7"/>
      <c r="V118" s="7"/>
      <c r="W118" s="7"/>
      <c r="X118" s="7"/>
      <c r="Y118" s="8">
        <v>0.91666666666666663</v>
      </c>
      <c r="Z118" s="8">
        <v>14</v>
      </c>
      <c r="AA118" s="8">
        <v>22</v>
      </c>
      <c r="AB118" s="8">
        <v>0.31111111111111112</v>
      </c>
      <c r="AC118" s="8">
        <f t="shared" si="3"/>
        <v>0.48888888888888887</v>
      </c>
      <c r="AD118" s="8">
        <f t="shared" si="4"/>
        <v>0.4</v>
      </c>
      <c r="AE118" s="8">
        <v>651.12903225806451</v>
      </c>
      <c r="AF118" s="8">
        <v>631.695652173913</v>
      </c>
      <c r="AG118" s="8">
        <v>642.85185185185185</v>
      </c>
      <c r="AH118" s="8">
        <v>765.38461538461536</v>
      </c>
      <c r="AI118" s="8">
        <v>648.0454545454545</v>
      </c>
      <c r="AJ118" s="8">
        <v>691.62857142857138</v>
      </c>
      <c r="AK118" s="8">
        <v>662.03370786516859</v>
      </c>
      <c r="AL118" s="8">
        <f t="shared" si="5"/>
        <v>-114.25558312655085</v>
      </c>
      <c r="AM118" s="8">
        <f t="shared" si="5"/>
        <v>-16.3498023715415</v>
      </c>
      <c r="AN118" s="8">
        <f t="shared" si="5"/>
        <v>-48.776719576719529</v>
      </c>
      <c r="AS118">
        <v>0.98684210000000006</v>
      </c>
      <c r="AT118">
        <v>0.96052630000000006</v>
      </c>
      <c r="AU118">
        <v>0.9736842</v>
      </c>
      <c r="AV118">
        <v>457.64864864864899</v>
      </c>
      <c r="AW118">
        <v>457.902777777778</v>
      </c>
      <c r="AX118">
        <v>457.77397260274</v>
      </c>
      <c r="AY118">
        <v>0.254129129129126</v>
      </c>
      <c r="AZ118">
        <v>4.1470137867146997E-2</v>
      </c>
      <c r="BA118">
        <v>3</v>
      </c>
      <c r="BB118">
        <v>0.98333333333333328</v>
      </c>
      <c r="BC118" s="39">
        <v>392.4</v>
      </c>
      <c r="BD118" s="39">
        <v>454.43103448275861</v>
      </c>
      <c r="BE118">
        <v>1</v>
      </c>
      <c r="BF118">
        <v>0.98333333333333328</v>
      </c>
      <c r="BG118">
        <v>0.9916666666666667</v>
      </c>
    </row>
    <row r="119" spans="1:59" x14ac:dyDescent="0.25">
      <c r="A119" s="38">
        <v>2016</v>
      </c>
      <c r="B119" s="8"/>
      <c r="C119" s="8"/>
      <c r="D119" s="8"/>
      <c r="E119" s="8"/>
      <c r="F119" s="7"/>
      <c r="G119" s="7" t="e">
        <v>#DIV/0!</v>
      </c>
      <c r="H119" s="7" t="e">
        <v>#DIV/0!</v>
      </c>
      <c r="I119" s="8"/>
      <c r="J119" s="8">
        <v>0</v>
      </c>
      <c r="K119" s="7" t="e">
        <v>#DIV/0!</v>
      </c>
      <c r="L119" s="7" t="e">
        <v>#DIV/0!</v>
      </c>
      <c r="M119" s="7" t="e">
        <v>#DIV/0!</v>
      </c>
      <c r="N119" s="7" t="e">
        <v>#DIV/0!</v>
      </c>
      <c r="O119" s="7" t="e">
        <v>#DIV/0!</v>
      </c>
      <c r="P119" s="7" t="e">
        <v>#DIV/0!</v>
      </c>
      <c r="Q119" s="7" t="e">
        <v>#DIV/0!</v>
      </c>
      <c r="R119" s="8" t="e">
        <v>#DIV/0!</v>
      </c>
      <c r="S119" s="7" t="e">
        <v>#DIV/0!</v>
      </c>
      <c r="T119" s="7"/>
      <c r="U119" s="7"/>
      <c r="V119" s="7"/>
      <c r="W119" s="7"/>
      <c r="X119" s="7"/>
      <c r="Y119" s="8">
        <v>1</v>
      </c>
      <c r="Z119" s="8">
        <v>26</v>
      </c>
      <c r="AA119" s="8">
        <v>23</v>
      </c>
      <c r="AB119" s="8">
        <v>0.57777777777777772</v>
      </c>
      <c r="AC119" s="8">
        <f t="shared" si="3"/>
        <v>0.51111111111111107</v>
      </c>
      <c r="AD119" s="8">
        <f t="shared" si="4"/>
        <v>0.5444444444444444</v>
      </c>
      <c r="AE119" s="8">
        <v>743.68421052631584</v>
      </c>
      <c r="AF119" s="8">
        <v>657.90909090909088</v>
      </c>
      <c r="AG119" s="8">
        <v>697.65853658536582</v>
      </c>
      <c r="AH119" s="8">
        <v>667.56</v>
      </c>
      <c r="AI119" s="8">
        <v>631.43478260869563</v>
      </c>
      <c r="AJ119" s="8">
        <v>650.25</v>
      </c>
      <c r="AK119" s="8">
        <v>672.08988764044943</v>
      </c>
      <c r="AL119" s="8">
        <f t="shared" si="5"/>
        <v>76.124210526315892</v>
      </c>
      <c r="AM119" s="8">
        <f t="shared" si="5"/>
        <v>26.474308300395251</v>
      </c>
      <c r="AN119" s="8">
        <f t="shared" si="5"/>
        <v>47.408536585365823</v>
      </c>
      <c r="AS119">
        <v>1</v>
      </c>
      <c r="AT119">
        <v>1</v>
      </c>
      <c r="AU119">
        <v>1</v>
      </c>
      <c r="AV119">
        <v>425.76</v>
      </c>
      <c r="AW119">
        <v>424.56756756756801</v>
      </c>
      <c r="AX119">
        <v>425.16778523489899</v>
      </c>
      <c r="AY119">
        <v>-1.19243243243244</v>
      </c>
      <c r="AZ119">
        <v>4.8957763643073103E-2</v>
      </c>
      <c r="BA119">
        <v>1</v>
      </c>
      <c r="BB119">
        <v>0.97499999999999998</v>
      </c>
      <c r="BC119" s="39">
        <v>451.73333333333335</v>
      </c>
      <c r="BD119" s="39">
        <v>558.29824561403507</v>
      </c>
      <c r="BE119">
        <v>1</v>
      </c>
      <c r="BF119">
        <v>0.96666666666666667</v>
      </c>
      <c r="BG119">
        <v>0.98333333333333328</v>
      </c>
    </row>
    <row r="120" spans="1:59" x14ac:dyDescent="0.25">
      <c r="A120" s="38">
        <v>2017</v>
      </c>
      <c r="B120" s="8" t="s">
        <v>502</v>
      </c>
      <c r="C120" s="8" t="s">
        <v>506</v>
      </c>
      <c r="D120" s="8" t="s">
        <v>634</v>
      </c>
      <c r="E120" s="8" t="s">
        <v>634</v>
      </c>
      <c r="F120" s="7" t="s">
        <v>637</v>
      </c>
      <c r="G120" s="7">
        <v>0</v>
      </c>
      <c r="H120" s="7">
        <v>4</v>
      </c>
      <c r="I120" s="8">
        <v>1</v>
      </c>
      <c r="J120" s="8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36</v>
      </c>
      <c r="R120" s="8">
        <v>34</v>
      </c>
      <c r="S120" s="7">
        <v>40</v>
      </c>
      <c r="T120" s="7"/>
      <c r="U120" s="7"/>
      <c r="V120" s="7"/>
      <c r="W120" s="7"/>
      <c r="X120" s="7"/>
      <c r="Y120" s="8">
        <v>1</v>
      </c>
      <c r="Z120" s="8">
        <v>16</v>
      </c>
      <c r="AA120" s="8">
        <v>29</v>
      </c>
      <c r="AB120" s="8">
        <v>0.35555555555555557</v>
      </c>
      <c r="AC120" s="8">
        <f t="shared" si="3"/>
        <v>0.64444444444444449</v>
      </c>
      <c r="AD120" s="8">
        <f t="shared" si="4"/>
        <v>0.5</v>
      </c>
      <c r="AE120" s="8">
        <v>757.24137931034488</v>
      </c>
      <c r="AF120" s="8">
        <v>806.66666666666663</v>
      </c>
      <c r="AG120" s="8">
        <v>774.09090909090912</v>
      </c>
      <c r="AH120" s="8">
        <v>879.0625</v>
      </c>
      <c r="AI120" s="8">
        <v>808.79310344827582</v>
      </c>
      <c r="AJ120" s="8">
        <v>833.77777777777783</v>
      </c>
      <c r="AK120" s="8">
        <v>804.2696629213483</v>
      </c>
      <c r="AL120" s="8">
        <f t="shared" si="5"/>
        <v>-121.82112068965512</v>
      </c>
      <c r="AM120" s="8">
        <f t="shared" si="5"/>
        <v>-2.1264367816091863</v>
      </c>
      <c r="AN120" s="8">
        <f t="shared" si="5"/>
        <v>-59.686868686868706</v>
      </c>
      <c r="AS120">
        <v>1</v>
      </c>
      <c r="AT120">
        <v>0.98684210000000006</v>
      </c>
      <c r="AU120">
        <v>0.99342109999999995</v>
      </c>
      <c r="AV120">
        <v>490.44</v>
      </c>
      <c r="AW120">
        <v>476.42253521126798</v>
      </c>
      <c r="AX120">
        <v>483.62328767123302</v>
      </c>
      <c r="AY120">
        <v>-14.017464788732401</v>
      </c>
      <c r="AZ120">
        <v>4.8999166697600099E-2</v>
      </c>
      <c r="BA120">
        <v>3</v>
      </c>
      <c r="BB120">
        <v>0.9916666666666667</v>
      </c>
      <c r="BC120" s="39">
        <v>443.46666666666664</v>
      </c>
      <c r="BD120" s="39">
        <v>509.23728813559325</v>
      </c>
      <c r="BE120">
        <v>1</v>
      </c>
      <c r="BF120">
        <v>1</v>
      </c>
      <c r="BG120">
        <v>1</v>
      </c>
    </row>
    <row r="121" spans="1:59" x14ac:dyDescent="0.25">
      <c r="A121" s="38">
        <v>2018</v>
      </c>
      <c r="B121" s="8" t="s">
        <v>502</v>
      </c>
      <c r="C121" s="8" t="s">
        <v>504</v>
      </c>
      <c r="D121" s="8" t="s">
        <v>639</v>
      </c>
      <c r="E121" s="8" t="s">
        <v>631</v>
      </c>
      <c r="F121" s="7" t="s">
        <v>636</v>
      </c>
      <c r="G121" s="7">
        <v>6</v>
      </c>
      <c r="H121" s="7">
        <v>2</v>
      </c>
      <c r="I121" s="8">
        <v>0</v>
      </c>
      <c r="J121" s="8">
        <v>2</v>
      </c>
      <c r="K121" s="7">
        <v>6</v>
      </c>
      <c r="L121" s="7">
        <v>1</v>
      </c>
      <c r="M121" s="7">
        <v>0</v>
      </c>
      <c r="N121" s="7">
        <v>0</v>
      </c>
      <c r="O121" s="7">
        <v>5</v>
      </c>
      <c r="P121" s="7">
        <v>1</v>
      </c>
      <c r="Q121" s="7">
        <v>29</v>
      </c>
      <c r="R121" s="8">
        <v>25</v>
      </c>
      <c r="S121" s="7">
        <v>30</v>
      </c>
      <c r="T121" s="7"/>
      <c r="U121" s="7"/>
      <c r="V121" s="7"/>
      <c r="W121" s="7"/>
      <c r="X121" s="7"/>
      <c r="Y121" s="8">
        <v>0.95833333333333337</v>
      </c>
      <c r="Z121" s="8">
        <v>27</v>
      </c>
      <c r="AA121" s="8">
        <v>15</v>
      </c>
      <c r="AB121" s="8">
        <v>0.6</v>
      </c>
      <c r="AC121" s="8">
        <f t="shared" si="3"/>
        <v>0.33333333333333331</v>
      </c>
      <c r="AD121" s="8">
        <f t="shared" si="4"/>
        <v>0.46666666666666667</v>
      </c>
      <c r="AE121" s="8">
        <v>685.47058823529414</v>
      </c>
      <c r="AF121" s="8">
        <v>694.33333333333337</v>
      </c>
      <c r="AG121" s="8">
        <v>691.12765957446811</v>
      </c>
      <c r="AH121" s="8">
        <v>621.19230769230774</v>
      </c>
      <c r="AI121" s="8">
        <v>614.57142857142856</v>
      </c>
      <c r="AJ121" s="8">
        <v>618.875</v>
      </c>
      <c r="AK121" s="8">
        <v>657.90804597701151</v>
      </c>
      <c r="AL121" s="8">
        <f t="shared" si="5"/>
        <v>64.278280542986408</v>
      </c>
      <c r="AM121" s="8">
        <f t="shared" si="5"/>
        <v>79.761904761904816</v>
      </c>
      <c r="AN121" s="8">
        <f t="shared" si="5"/>
        <v>72.252659574468112</v>
      </c>
      <c r="AS121">
        <v>0.90789470000000005</v>
      </c>
      <c r="AT121">
        <v>0.9473684</v>
      </c>
      <c r="AU121">
        <v>0.9276316</v>
      </c>
      <c r="AV121">
        <v>421.5</v>
      </c>
      <c r="AW121">
        <v>419.12857142857098</v>
      </c>
      <c r="AX121">
        <v>420.29710144927498</v>
      </c>
      <c r="AY121">
        <v>-2.3714285714285701</v>
      </c>
      <c r="AZ121">
        <v>7.9594928454004593E-2</v>
      </c>
      <c r="BA121">
        <v>9</v>
      </c>
      <c r="BB121">
        <v>0.84166666666666667</v>
      </c>
      <c r="BC121" s="39">
        <v>345.33333333333331</v>
      </c>
      <c r="BD121" s="39">
        <v>417.29545454545456</v>
      </c>
      <c r="BE121">
        <v>0.98333333333333328</v>
      </c>
      <c r="BF121">
        <v>0.76666666666666672</v>
      </c>
      <c r="BG121">
        <v>0.875</v>
      </c>
    </row>
    <row r="122" spans="1:59" x14ac:dyDescent="0.25">
      <c r="A122" s="38">
        <v>2019</v>
      </c>
      <c r="B122" s="8" t="s">
        <v>502</v>
      </c>
      <c r="C122" s="8" t="s">
        <v>507</v>
      </c>
      <c r="D122" s="8" t="s">
        <v>631</v>
      </c>
      <c r="E122" s="8" t="s">
        <v>640</v>
      </c>
      <c r="F122" s="7" t="s">
        <v>636</v>
      </c>
      <c r="G122" s="7">
        <v>12</v>
      </c>
      <c r="H122" s="7">
        <v>6</v>
      </c>
      <c r="I122" s="8">
        <v>1</v>
      </c>
      <c r="J122" s="8">
        <v>1</v>
      </c>
      <c r="K122" s="7">
        <v>20</v>
      </c>
      <c r="L122" s="7">
        <v>1</v>
      </c>
      <c r="M122" s="7">
        <v>0</v>
      </c>
      <c r="N122" s="7">
        <v>8</v>
      </c>
      <c r="O122" s="7">
        <v>11</v>
      </c>
      <c r="P122" s="7">
        <v>1</v>
      </c>
      <c r="Q122" s="7">
        <v>27</v>
      </c>
      <c r="R122" s="8">
        <v>26</v>
      </c>
      <c r="S122" s="7">
        <v>31</v>
      </c>
      <c r="T122" s="7"/>
      <c r="U122" s="7"/>
      <c r="V122" s="7"/>
      <c r="W122" s="7"/>
      <c r="X122" s="7"/>
      <c r="Y122" s="8">
        <v>1</v>
      </c>
      <c r="Z122" s="8">
        <v>25</v>
      </c>
      <c r="AA122" s="8">
        <v>26</v>
      </c>
      <c r="AB122" s="8">
        <v>0.55555555555555558</v>
      </c>
      <c r="AC122" s="8">
        <f t="shared" si="3"/>
        <v>0.57777777777777772</v>
      </c>
      <c r="AD122" s="8">
        <f t="shared" si="4"/>
        <v>0.56666666666666665</v>
      </c>
      <c r="AE122" s="8">
        <v>700.70588235294122</v>
      </c>
      <c r="AF122" s="8">
        <v>775.42105263157896</v>
      </c>
      <c r="AG122" s="8">
        <v>740.13888888888891</v>
      </c>
      <c r="AH122" s="8">
        <v>728.4</v>
      </c>
      <c r="AI122" s="8">
        <v>667.26923076923072</v>
      </c>
      <c r="AJ122" s="8">
        <v>697.23529411764707</v>
      </c>
      <c r="AK122" s="8">
        <v>714.9885057471264</v>
      </c>
      <c r="AL122" s="8">
        <f t="shared" si="5"/>
        <v>-27.694117647058761</v>
      </c>
      <c r="AM122" s="8">
        <f t="shared" si="5"/>
        <v>108.15182186234824</v>
      </c>
      <c r="AN122" s="8">
        <f t="shared" si="5"/>
        <v>42.903594771241842</v>
      </c>
      <c r="AS122">
        <v>0.9736842</v>
      </c>
      <c r="AT122">
        <v>0.9473684</v>
      </c>
      <c r="AU122">
        <v>0.96052630000000006</v>
      </c>
      <c r="AV122">
        <v>439.02739726027397</v>
      </c>
      <c r="AW122">
        <v>445.61971830985902</v>
      </c>
      <c r="AX122">
        <v>442.277777777778</v>
      </c>
      <c r="AY122">
        <v>6.5923210495851698</v>
      </c>
      <c r="AZ122">
        <v>6.4098431570702594E-2</v>
      </c>
      <c r="BA122">
        <v>5</v>
      </c>
      <c r="BB122">
        <v>0.95833333333333337</v>
      </c>
      <c r="BC122" s="39">
        <v>362.40677966101697</v>
      </c>
      <c r="BD122" s="39">
        <v>460.26785714285717</v>
      </c>
      <c r="BE122">
        <v>1</v>
      </c>
      <c r="BF122">
        <v>0.93333333333333335</v>
      </c>
      <c r="BG122">
        <v>0.96666666666666667</v>
      </c>
    </row>
    <row r="123" spans="1:59" x14ac:dyDescent="0.25">
      <c r="A123" s="38">
        <v>2020</v>
      </c>
      <c r="B123" s="8" t="s">
        <v>502</v>
      </c>
      <c r="C123" s="8" t="s">
        <v>504</v>
      </c>
      <c r="D123" s="8" t="s">
        <v>634</v>
      </c>
      <c r="E123" s="8" t="s">
        <v>631</v>
      </c>
      <c r="F123" s="7" t="s">
        <v>636</v>
      </c>
      <c r="G123" s="7">
        <v>3</v>
      </c>
      <c r="H123" s="7">
        <v>1</v>
      </c>
      <c r="I123" s="8">
        <v>1</v>
      </c>
      <c r="J123" s="8">
        <v>2</v>
      </c>
      <c r="K123" s="7">
        <v>7</v>
      </c>
      <c r="L123" s="7">
        <v>0</v>
      </c>
      <c r="M123" s="7">
        <v>0</v>
      </c>
      <c r="N123" s="7">
        <v>0</v>
      </c>
      <c r="O123" s="7">
        <v>7</v>
      </c>
      <c r="P123" s="7">
        <v>0</v>
      </c>
      <c r="Q123" s="7">
        <v>7.7777777777777777</v>
      </c>
      <c r="R123" s="8">
        <v>32</v>
      </c>
      <c r="S123" s="7">
        <v>39</v>
      </c>
      <c r="T123" s="7"/>
      <c r="U123" s="7"/>
      <c r="V123" s="7"/>
      <c r="W123" s="7"/>
      <c r="X123" s="7"/>
      <c r="Y123" s="8">
        <v>0.91666666666666663</v>
      </c>
      <c r="Z123" s="8">
        <v>25</v>
      </c>
      <c r="AA123" s="8">
        <v>27</v>
      </c>
      <c r="AB123" s="8">
        <v>0.55555555555555558</v>
      </c>
      <c r="AC123" s="8">
        <f t="shared" si="3"/>
        <v>0.6</v>
      </c>
      <c r="AD123" s="8">
        <f t="shared" si="4"/>
        <v>0.57777777777777772</v>
      </c>
      <c r="AE123" s="8">
        <v>597.21052631578948</v>
      </c>
      <c r="AF123" s="8">
        <v>662.88888888888891</v>
      </c>
      <c r="AG123" s="8">
        <v>629.16216216216219</v>
      </c>
      <c r="AH123" s="8">
        <v>606</v>
      </c>
      <c r="AI123" s="8">
        <v>599.03703703703707</v>
      </c>
      <c r="AJ123" s="8">
        <v>602.31372549019613</v>
      </c>
      <c r="AK123" s="8">
        <v>613.60227272727275</v>
      </c>
      <c r="AL123" s="8">
        <f t="shared" si="5"/>
        <v>-8.7894736842105203</v>
      </c>
      <c r="AM123" s="8">
        <f t="shared" si="5"/>
        <v>63.851851851851848</v>
      </c>
      <c r="AN123" s="8">
        <f t="shared" si="5"/>
        <v>26.848436671966056</v>
      </c>
      <c r="AS123">
        <v>0.90789470000000005</v>
      </c>
      <c r="AT123">
        <v>0.96052630000000006</v>
      </c>
      <c r="AU123">
        <v>0.93421050000000005</v>
      </c>
      <c r="AV123">
        <v>402.67164179104498</v>
      </c>
      <c r="AW123">
        <v>401.01408450704201</v>
      </c>
      <c r="AX123">
        <v>401.81884057971001</v>
      </c>
      <c r="AY123">
        <v>-1.6575572840025099</v>
      </c>
      <c r="AZ123">
        <v>4.5199531194336798E-2</v>
      </c>
      <c r="BA123">
        <v>9</v>
      </c>
      <c r="BB123">
        <v>0.77500000000000002</v>
      </c>
      <c r="BC123" s="39">
        <v>333.68965517241378</v>
      </c>
      <c r="BD123" s="39">
        <v>402.14285714285717</v>
      </c>
      <c r="BE123">
        <v>0.98333333333333328</v>
      </c>
      <c r="BF123">
        <v>0.58333333333333337</v>
      </c>
      <c r="BG123">
        <v>0.78333333333333333</v>
      </c>
    </row>
    <row r="124" spans="1:59" x14ac:dyDescent="0.25">
      <c r="A124" s="38">
        <v>2021</v>
      </c>
      <c r="B124" s="8" t="s">
        <v>620</v>
      </c>
      <c r="C124" s="8" t="s">
        <v>508</v>
      </c>
      <c r="D124" s="8" t="s">
        <v>640</v>
      </c>
      <c r="E124" s="8" t="s">
        <v>643</v>
      </c>
      <c r="F124" s="7" t="s">
        <v>637</v>
      </c>
      <c r="G124" s="7">
        <v>7</v>
      </c>
      <c r="H124" s="7">
        <v>15</v>
      </c>
      <c r="I124" s="8">
        <v>1</v>
      </c>
      <c r="J124" s="8">
        <v>2</v>
      </c>
      <c r="K124" s="7">
        <v>24</v>
      </c>
      <c r="L124" s="7">
        <v>0</v>
      </c>
      <c r="M124" s="7">
        <v>0</v>
      </c>
      <c r="N124" s="7">
        <v>1</v>
      </c>
      <c r="O124" s="7">
        <v>23</v>
      </c>
      <c r="P124" s="7">
        <v>0</v>
      </c>
      <c r="Q124" s="7">
        <v>35</v>
      </c>
      <c r="R124" s="8">
        <v>23</v>
      </c>
      <c r="S124" s="7">
        <v>40</v>
      </c>
      <c r="T124" s="7"/>
      <c r="U124" s="7"/>
      <c r="V124" s="7"/>
      <c r="W124" s="7"/>
      <c r="X124" s="7"/>
      <c r="Y124" s="8">
        <v>1</v>
      </c>
      <c r="Z124" s="8">
        <v>23</v>
      </c>
      <c r="AA124" s="8">
        <v>22</v>
      </c>
      <c r="AB124" s="8">
        <v>0.51111111111111107</v>
      </c>
      <c r="AC124" s="8">
        <f t="shared" si="3"/>
        <v>0.48888888888888887</v>
      </c>
      <c r="AD124" s="8">
        <f t="shared" si="4"/>
        <v>0.5</v>
      </c>
      <c r="AE124" s="8">
        <v>444.76190476190476</v>
      </c>
      <c r="AF124" s="8">
        <v>517.17391304347825</v>
      </c>
      <c r="AG124" s="8">
        <v>482.61363636363637</v>
      </c>
      <c r="AH124" s="8">
        <v>501.47826086956519</v>
      </c>
      <c r="AI124" s="8">
        <v>480.45454545454544</v>
      </c>
      <c r="AJ124" s="8">
        <v>491.2</v>
      </c>
      <c r="AK124" s="8">
        <v>486.95505617977528</v>
      </c>
      <c r="AL124" s="8">
        <f t="shared" si="5"/>
        <v>-56.716356107660431</v>
      </c>
      <c r="AM124" s="8">
        <f t="shared" si="5"/>
        <v>36.719367588932812</v>
      </c>
      <c r="AN124" s="8">
        <f t="shared" si="5"/>
        <v>-8.5863636363636147</v>
      </c>
      <c r="AS124">
        <v>0.93421050000000005</v>
      </c>
      <c r="AT124">
        <v>0.96052630000000006</v>
      </c>
      <c r="AU124">
        <v>0.9473684</v>
      </c>
      <c r="AV124">
        <v>439.18571428571403</v>
      </c>
      <c r="AW124">
        <v>433.17391304347802</v>
      </c>
      <c r="AX124">
        <v>436.20143884892099</v>
      </c>
      <c r="AY124">
        <v>-6.0118012422360598</v>
      </c>
      <c r="AZ124">
        <v>4.2769891459436202E-2</v>
      </c>
      <c r="BA124">
        <v>8</v>
      </c>
      <c r="BB124">
        <v>0.90833333333333333</v>
      </c>
      <c r="BC124" s="39">
        <v>320.60714285714283</v>
      </c>
      <c r="BD124" s="39">
        <v>401.60377358490564</v>
      </c>
      <c r="BE124">
        <v>0.95</v>
      </c>
      <c r="BF124">
        <v>0.9</v>
      </c>
      <c r="BG124">
        <v>0.92500000000000004</v>
      </c>
    </row>
    <row r="125" spans="1:59" x14ac:dyDescent="0.25">
      <c r="A125" s="38">
        <v>2022</v>
      </c>
      <c r="B125" s="8" t="s">
        <v>620</v>
      </c>
      <c r="C125" s="8" t="s">
        <v>504</v>
      </c>
      <c r="D125" s="8" t="s">
        <v>639</v>
      </c>
      <c r="E125" s="8" t="s">
        <v>639</v>
      </c>
      <c r="F125" s="7" t="s">
        <v>637</v>
      </c>
      <c r="G125" s="7">
        <v>2</v>
      </c>
      <c r="H125" s="7">
        <v>1</v>
      </c>
      <c r="I125" s="8">
        <v>0</v>
      </c>
      <c r="J125" s="8">
        <v>0</v>
      </c>
      <c r="K125" s="7">
        <v>7</v>
      </c>
      <c r="L125" s="7">
        <v>0</v>
      </c>
      <c r="M125" s="7">
        <v>0</v>
      </c>
      <c r="N125" s="7">
        <v>4</v>
      </c>
      <c r="O125" s="7">
        <v>3</v>
      </c>
      <c r="P125" s="7">
        <v>0</v>
      </c>
      <c r="Q125" s="7">
        <v>20</v>
      </c>
      <c r="R125" s="8">
        <v>26</v>
      </c>
      <c r="S125" s="7">
        <v>38</v>
      </c>
      <c r="T125" s="7"/>
      <c r="U125" s="7"/>
      <c r="V125" s="7"/>
      <c r="W125" s="7"/>
      <c r="X125" s="7"/>
      <c r="Y125" s="8">
        <v>0.95833333333333337</v>
      </c>
      <c r="Z125" s="8">
        <v>30</v>
      </c>
      <c r="AA125" s="8">
        <v>26</v>
      </c>
      <c r="AB125" s="8">
        <v>0.66666666666666663</v>
      </c>
      <c r="AC125" s="8">
        <f t="shared" si="3"/>
        <v>0.57777777777777772</v>
      </c>
      <c r="AD125" s="8">
        <f t="shared" si="4"/>
        <v>0.62222222222222223</v>
      </c>
      <c r="AE125" s="8">
        <v>922.33333333333337</v>
      </c>
      <c r="AF125" s="8">
        <v>903.66666666666663</v>
      </c>
      <c r="AG125" s="8">
        <v>912.15151515151513</v>
      </c>
      <c r="AH125" s="8">
        <v>860.62068965517244</v>
      </c>
      <c r="AI125" s="8">
        <v>819.44</v>
      </c>
      <c r="AJ125" s="8">
        <v>841.55555555555554</v>
      </c>
      <c r="AK125" s="8">
        <v>868.33333333333337</v>
      </c>
      <c r="AL125" s="8">
        <f t="shared" si="5"/>
        <v>61.71264367816093</v>
      </c>
      <c r="AM125" s="8">
        <f t="shared" si="5"/>
        <v>84.226666666666574</v>
      </c>
      <c r="AN125" s="8">
        <f t="shared" si="5"/>
        <v>70.595959595959584</v>
      </c>
      <c r="AS125">
        <v>0.9473684</v>
      </c>
      <c r="AT125">
        <v>0.9473684</v>
      </c>
      <c r="AU125">
        <v>0.9473684</v>
      </c>
      <c r="AV125">
        <v>518.66197183098598</v>
      </c>
      <c r="AW125">
        <v>533.92857142857099</v>
      </c>
      <c r="AX125">
        <v>526.24113475177296</v>
      </c>
      <c r="AY125">
        <v>15.2665995975856</v>
      </c>
      <c r="AZ125">
        <v>4.3899665825937198E-2</v>
      </c>
      <c r="BA125">
        <v>7</v>
      </c>
      <c r="BB125">
        <v>0.96666666666666667</v>
      </c>
      <c r="BC125" s="39">
        <v>578.91525423728808</v>
      </c>
      <c r="BD125" s="39">
        <v>586.28070175438597</v>
      </c>
      <c r="BE125">
        <v>1</v>
      </c>
      <c r="BF125">
        <v>0.96666666666666667</v>
      </c>
      <c r="BG125">
        <v>0.98333333333333328</v>
      </c>
    </row>
    <row r="126" spans="1:59" x14ac:dyDescent="0.25">
      <c r="A126" s="38">
        <v>2023</v>
      </c>
      <c r="B126" s="8" t="s">
        <v>502</v>
      </c>
      <c r="C126" s="8" t="s">
        <v>507</v>
      </c>
      <c r="D126" s="8" t="s">
        <v>640</v>
      </c>
      <c r="E126" s="8" t="s">
        <v>639</v>
      </c>
      <c r="F126" s="7" t="s">
        <v>635</v>
      </c>
      <c r="G126" s="7">
        <v>0</v>
      </c>
      <c r="H126" s="7">
        <v>1</v>
      </c>
      <c r="I126" s="8">
        <v>1</v>
      </c>
      <c r="J126" s="8">
        <v>1</v>
      </c>
      <c r="K126" s="7">
        <v>16</v>
      </c>
      <c r="L126" s="7">
        <v>0</v>
      </c>
      <c r="M126" s="7">
        <v>1</v>
      </c>
      <c r="N126" s="7">
        <v>7</v>
      </c>
      <c r="O126" s="7">
        <v>8</v>
      </c>
      <c r="P126" s="7">
        <v>0</v>
      </c>
      <c r="Q126" s="7">
        <v>27</v>
      </c>
      <c r="R126" s="8">
        <v>29</v>
      </c>
      <c r="S126" s="7">
        <v>39</v>
      </c>
      <c r="T126" s="7"/>
      <c r="U126" s="7"/>
      <c r="V126" s="7"/>
      <c r="W126" s="7"/>
      <c r="X126" s="7"/>
      <c r="Y126" s="8">
        <v>0.91666666666666663</v>
      </c>
      <c r="Z126" s="8">
        <v>18</v>
      </c>
      <c r="AA126" s="8">
        <v>15</v>
      </c>
      <c r="AB126" s="8">
        <v>0.4</v>
      </c>
      <c r="AC126" s="8">
        <f t="shared" si="3"/>
        <v>0.33333333333333331</v>
      </c>
      <c r="AD126" s="8">
        <f t="shared" si="4"/>
        <v>0.36666666666666664</v>
      </c>
      <c r="AE126" s="8">
        <v>790.2962962962963</v>
      </c>
      <c r="AF126" s="8">
        <v>803.88888888888891</v>
      </c>
      <c r="AG126" s="8">
        <v>797.09259259259261</v>
      </c>
      <c r="AH126" s="8">
        <v>912.05555555555554</v>
      </c>
      <c r="AI126" s="8">
        <v>878.4</v>
      </c>
      <c r="AJ126" s="8">
        <v>896.75757575757575</v>
      </c>
      <c r="AK126" s="8">
        <v>834.89655172413791</v>
      </c>
      <c r="AL126" s="8">
        <f t="shared" si="5"/>
        <v>-121.75925925925924</v>
      </c>
      <c r="AM126" s="8">
        <f t="shared" si="5"/>
        <v>-74.511111111111063</v>
      </c>
      <c r="AN126" s="8">
        <f t="shared" si="5"/>
        <v>-99.664983164983141</v>
      </c>
      <c r="AS126">
        <v>0.9736842</v>
      </c>
      <c r="AT126">
        <v>1</v>
      </c>
      <c r="AU126">
        <v>0.98684210000000006</v>
      </c>
      <c r="AV126">
        <v>520.328767123288</v>
      </c>
      <c r="AW126">
        <v>526</v>
      </c>
      <c r="AX126">
        <v>523.22147651006696</v>
      </c>
      <c r="AY126">
        <v>5.6712328767123399</v>
      </c>
      <c r="AZ126">
        <v>7.6208774350855296E-2</v>
      </c>
      <c r="BA126">
        <v>1</v>
      </c>
      <c r="BB126">
        <v>0.97499999999999998</v>
      </c>
      <c r="BC126" s="39">
        <v>452.35593220338984</v>
      </c>
      <c r="BD126" s="39">
        <v>521.86206896551721</v>
      </c>
      <c r="BE126">
        <v>0.98333333333333328</v>
      </c>
      <c r="BF126">
        <v>0.98333333333333328</v>
      </c>
      <c r="BG126">
        <v>0.98333333333333328</v>
      </c>
    </row>
    <row r="127" spans="1:59" x14ac:dyDescent="0.25">
      <c r="A127" s="38">
        <v>2024</v>
      </c>
      <c r="B127" s="8" t="s">
        <v>620</v>
      </c>
      <c r="C127" s="8" t="s">
        <v>506</v>
      </c>
      <c r="D127" s="8" t="s">
        <v>634</v>
      </c>
      <c r="E127" s="8" t="s">
        <v>643</v>
      </c>
      <c r="F127" s="7" t="s">
        <v>642</v>
      </c>
      <c r="G127" s="7">
        <v>18</v>
      </c>
      <c r="H127" s="7">
        <v>13</v>
      </c>
      <c r="I127" s="8">
        <v>3</v>
      </c>
      <c r="J127" s="8">
        <v>1</v>
      </c>
      <c r="K127" s="7">
        <v>23</v>
      </c>
      <c r="L127" s="7">
        <v>3</v>
      </c>
      <c r="M127" s="7">
        <v>0</v>
      </c>
      <c r="N127" s="7">
        <v>4</v>
      </c>
      <c r="O127" s="7">
        <v>16</v>
      </c>
      <c r="P127" s="7">
        <v>3</v>
      </c>
      <c r="Q127" s="7">
        <v>25</v>
      </c>
      <c r="R127" s="8">
        <v>29</v>
      </c>
      <c r="S127" s="7">
        <v>34</v>
      </c>
      <c r="T127" s="7"/>
      <c r="U127" s="7"/>
      <c r="V127" s="7"/>
      <c r="W127" s="7"/>
      <c r="X127" s="7"/>
      <c r="Y127" s="8">
        <v>0.70833333333333337</v>
      </c>
      <c r="Z127" s="8">
        <v>14</v>
      </c>
      <c r="AA127" s="8">
        <v>26</v>
      </c>
      <c r="AB127" s="8">
        <v>0.31111111111111112</v>
      </c>
      <c r="AC127" s="8">
        <f t="shared" si="3"/>
        <v>0.57777777777777772</v>
      </c>
      <c r="AD127" s="8">
        <f t="shared" si="4"/>
        <v>0.44444444444444442</v>
      </c>
      <c r="AE127" s="8">
        <v>566.16129032258061</v>
      </c>
      <c r="AF127" s="8">
        <v>592.21052631578948</v>
      </c>
      <c r="AG127" s="8">
        <v>576.05999999999995</v>
      </c>
      <c r="AH127" s="8">
        <v>671.42857142857144</v>
      </c>
      <c r="AI127" s="8">
        <v>655.95833333333337</v>
      </c>
      <c r="AJ127" s="8">
        <v>661.65789473684208</v>
      </c>
      <c r="AK127" s="8">
        <v>613.02272727272725</v>
      </c>
      <c r="AL127" s="8">
        <f t="shared" si="5"/>
        <v>-105.26728110599083</v>
      </c>
      <c r="AM127" s="8">
        <f t="shared" si="5"/>
        <v>-63.747807017543892</v>
      </c>
      <c r="AN127" s="8">
        <f t="shared" si="5"/>
        <v>-85.597894736842136</v>
      </c>
      <c r="AS127">
        <v>0.9210526</v>
      </c>
      <c r="AT127">
        <v>0.93421050000000005</v>
      </c>
      <c r="AU127">
        <v>0.9276316</v>
      </c>
      <c r="AV127">
        <v>475.058823529412</v>
      </c>
      <c r="AW127">
        <v>482.95652173912998</v>
      </c>
      <c r="AX127">
        <v>479.03649635036498</v>
      </c>
      <c r="AY127">
        <v>7.8976982097186701</v>
      </c>
      <c r="AZ127">
        <v>7.9051344387456798E-2</v>
      </c>
      <c r="BA127">
        <v>9</v>
      </c>
      <c r="BB127">
        <v>0.97499999999999998</v>
      </c>
      <c r="BC127" s="39">
        <v>418.76271186440675</v>
      </c>
      <c r="BD127" s="39">
        <v>465.93103448275861</v>
      </c>
      <c r="BE127">
        <v>1</v>
      </c>
      <c r="BF127">
        <v>0.98333333333333328</v>
      </c>
      <c r="BG127">
        <v>0.9916666666666667</v>
      </c>
    </row>
    <row r="128" spans="1:59" x14ac:dyDescent="0.25">
      <c r="A128" s="38">
        <v>2025</v>
      </c>
      <c r="B128" s="8" t="s">
        <v>502</v>
      </c>
      <c r="C128" s="8" t="s">
        <v>506</v>
      </c>
      <c r="D128" s="8" t="s">
        <v>634</v>
      </c>
      <c r="E128" s="8" t="s">
        <v>634</v>
      </c>
      <c r="F128" s="7" t="s">
        <v>636</v>
      </c>
      <c r="G128" s="7">
        <v>4</v>
      </c>
      <c r="H128" s="7">
        <v>1</v>
      </c>
      <c r="I128" s="8">
        <v>0</v>
      </c>
      <c r="J128" s="8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13</v>
      </c>
      <c r="R128" s="8">
        <v>21</v>
      </c>
      <c r="S128" s="7">
        <v>37</v>
      </c>
      <c r="T128" s="7"/>
      <c r="U128" s="7"/>
      <c r="V128" s="7"/>
      <c r="W128" s="7"/>
      <c r="X128" s="7"/>
      <c r="Y128" s="8">
        <v>0.91666666666666663</v>
      </c>
      <c r="Z128" s="8">
        <v>22</v>
      </c>
      <c r="AA128" s="8">
        <v>28</v>
      </c>
      <c r="AB128" s="8">
        <v>0.48888888888888887</v>
      </c>
      <c r="AC128" s="8">
        <f t="shared" si="3"/>
        <v>0.62222222222222223</v>
      </c>
      <c r="AD128" s="8">
        <f t="shared" si="4"/>
        <v>0.55555555555555558</v>
      </c>
      <c r="AE128" s="8">
        <v>475.52173913043481</v>
      </c>
      <c r="AF128" s="8">
        <v>493</v>
      </c>
      <c r="AG128" s="8">
        <v>482.95</v>
      </c>
      <c r="AH128" s="8">
        <v>556.81818181818187</v>
      </c>
      <c r="AI128" s="8">
        <v>509.42857142857144</v>
      </c>
      <c r="AJ128" s="8">
        <v>530.28</v>
      </c>
      <c r="AK128" s="8">
        <v>509.24444444444447</v>
      </c>
      <c r="AL128" s="8">
        <f t="shared" si="5"/>
        <v>-81.29644268774706</v>
      </c>
      <c r="AM128" s="8">
        <f t="shared" si="5"/>
        <v>-16.428571428571445</v>
      </c>
      <c r="AN128" s="8">
        <f t="shared" si="5"/>
        <v>-47.329999999999984</v>
      </c>
      <c r="AS128">
        <v>0.93421050000000005</v>
      </c>
      <c r="AT128">
        <v>0.90789470000000005</v>
      </c>
      <c r="AU128">
        <v>0.9210526</v>
      </c>
      <c r="AV128">
        <v>402.75362318840598</v>
      </c>
      <c r="AW128">
        <v>402.030303030303</v>
      </c>
      <c r="AX128">
        <v>402.4</v>
      </c>
      <c r="AY128">
        <v>-0.72332015810280803</v>
      </c>
      <c r="AZ128">
        <v>4.3292096586137703E-2</v>
      </c>
      <c r="BA128">
        <v>11</v>
      </c>
      <c r="BB128">
        <v>0.94166666666666665</v>
      </c>
      <c r="BC128" s="39">
        <v>356.20689655172413</v>
      </c>
      <c r="BD128" s="39">
        <v>412.0181818181818</v>
      </c>
      <c r="BE128">
        <v>0.98333333333333328</v>
      </c>
      <c r="BF128">
        <v>0.91666666666666663</v>
      </c>
      <c r="BG128">
        <v>0.95</v>
      </c>
    </row>
    <row r="129" spans="1:59" x14ac:dyDescent="0.25">
      <c r="A129" s="38">
        <v>2026</v>
      </c>
      <c r="B129" s="8" t="s">
        <v>502</v>
      </c>
      <c r="C129" s="8" t="s">
        <v>507</v>
      </c>
      <c r="D129" s="8" t="s">
        <v>634</v>
      </c>
      <c r="E129" s="8" t="s">
        <v>634</v>
      </c>
      <c r="F129" s="7" t="s">
        <v>637</v>
      </c>
      <c r="G129" s="7">
        <v>4</v>
      </c>
      <c r="H129" s="7">
        <v>0</v>
      </c>
      <c r="I129" s="8">
        <v>0</v>
      </c>
      <c r="J129" s="8">
        <v>3</v>
      </c>
      <c r="K129" s="7">
        <v>7</v>
      </c>
      <c r="L129" s="7">
        <v>0</v>
      </c>
      <c r="M129" s="7">
        <v>0</v>
      </c>
      <c r="N129" s="7">
        <v>0</v>
      </c>
      <c r="O129" s="7">
        <v>7</v>
      </c>
      <c r="P129" s="7">
        <v>0</v>
      </c>
      <c r="Q129" s="7">
        <v>28</v>
      </c>
      <c r="R129" s="8">
        <v>30</v>
      </c>
      <c r="S129" s="7">
        <v>40</v>
      </c>
      <c r="T129" s="7"/>
      <c r="U129" s="7"/>
      <c r="V129" s="7"/>
      <c r="W129" s="7"/>
      <c r="X129" s="7"/>
      <c r="Y129" s="8">
        <v>0.95833333333333337</v>
      </c>
      <c r="Z129" s="8">
        <v>23</v>
      </c>
      <c r="AA129" s="8">
        <v>27</v>
      </c>
      <c r="AB129" s="8">
        <v>0.51111111111111107</v>
      </c>
      <c r="AC129" s="8">
        <f t="shared" si="3"/>
        <v>0.6</v>
      </c>
      <c r="AD129" s="8">
        <f t="shared" si="4"/>
        <v>0.55555555555555558</v>
      </c>
      <c r="AE129" s="8">
        <v>526.76190476190482</v>
      </c>
      <c r="AF129" s="8">
        <v>572.58823529411768</v>
      </c>
      <c r="AG129" s="8">
        <v>547.26315789473688</v>
      </c>
      <c r="AH129" s="8">
        <v>591.21739130434787</v>
      </c>
      <c r="AI129" s="8">
        <v>535.57692307692309</v>
      </c>
      <c r="AJ129" s="8">
        <v>561.69387755102036</v>
      </c>
      <c r="AK129" s="8">
        <v>555.39080459770116</v>
      </c>
      <c r="AL129" s="8">
        <f t="shared" si="5"/>
        <v>-64.455486542443055</v>
      </c>
      <c r="AM129" s="8">
        <f t="shared" si="5"/>
        <v>37.011312217194586</v>
      </c>
      <c r="AN129" s="8">
        <f t="shared" si="5"/>
        <v>-14.430719656283486</v>
      </c>
      <c r="AS129">
        <v>0.98684210000000006</v>
      </c>
      <c r="AT129">
        <v>0.98684210000000006</v>
      </c>
      <c r="AU129">
        <v>0.98684210000000006</v>
      </c>
      <c r="AV129">
        <v>411.890410958904</v>
      </c>
      <c r="AW129">
        <v>407.36111111111097</v>
      </c>
      <c r="AX129">
        <v>409.64137931034497</v>
      </c>
      <c r="AY129">
        <v>-4.5292998477930304</v>
      </c>
      <c r="AZ129">
        <v>5.7010201935111603E-2</v>
      </c>
      <c r="BA129">
        <v>4</v>
      </c>
      <c r="BB129">
        <v>0.96666666666666667</v>
      </c>
      <c r="BC129" s="39">
        <v>350.17241379310343</v>
      </c>
      <c r="BD129" s="39">
        <v>417</v>
      </c>
      <c r="BE129">
        <v>1</v>
      </c>
      <c r="BF129">
        <v>0.96666666666666667</v>
      </c>
      <c r="BG129">
        <v>0.98333333333333328</v>
      </c>
    </row>
    <row r="130" spans="1:59" x14ac:dyDescent="0.25">
      <c r="A130" s="38">
        <v>2027</v>
      </c>
      <c r="B130" s="8" t="s">
        <v>502</v>
      </c>
      <c r="C130" s="8" t="s">
        <v>504</v>
      </c>
      <c r="D130" s="8" t="s">
        <v>639</v>
      </c>
      <c r="E130" s="8" t="s">
        <v>634</v>
      </c>
      <c r="F130" s="7" t="s">
        <v>636</v>
      </c>
      <c r="G130" s="7">
        <v>10</v>
      </c>
      <c r="H130" s="7">
        <v>6</v>
      </c>
      <c r="I130" s="8">
        <v>0</v>
      </c>
      <c r="J130" s="8">
        <v>0</v>
      </c>
      <c r="K130" s="7">
        <v>3</v>
      </c>
      <c r="L130" s="7">
        <v>2</v>
      </c>
      <c r="M130" s="7">
        <v>0</v>
      </c>
      <c r="N130" s="7">
        <v>1</v>
      </c>
      <c r="O130" s="7">
        <v>0</v>
      </c>
      <c r="P130" s="7">
        <v>1</v>
      </c>
      <c r="Q130" s="7">
        <v>27</v>
      </c>
      <c r="R130" s="8">
        <v>29</v>
      </c>
      <c r="S130" s="7">
        <v>40</v>
      </c>
      <c r="T130" s="7"/>
      <c r="U130" s="7"/>
      <c r="V130" s="7"/>
      <c r="W130" s="7"/>
      <c r="X130" s="7"/>
      <c r="Y130" s="8">
        <v>1</v>
      </c>
      <c r="Z130" s="8">
        <v>24</v>
      </c>
      <c r="AA130" s="8">
        <v>24</v>
      </c>
      <c r="AB130" s="8">
        <v>0.53333333333333333</v>
      </c>
      <c r="AC130" s="8">
        <f t="shared" ref="AC130:AC193" si="6">AA130/45</f>
        <v>0.53333333333333333</v>
      </c>
      <c r="AD130" s="8">
        <f t="shared" si="4"/>
        <v>0.53333333333333333</v>
      </c>
      <c r="AE130" s="8">
        <v>615.95238095238096</v>
      </c>
      <c r="AF130" s="8">
        <v>605.85714285714289</v>
      </c>
      <c r="AG130" s="8">
        <v>610.90476190476193</v>
      </c>
      <c r="AH130" s="8">
        <v>613.33333333333337</v>
      </c>
      <c r="AI130" s="8">
        <v>656.6521739130435</v>
      </c>
      <c r="AJ130" s="8">
        <v>635.97727272727275</v>
      </c>
      <c r="AK130" s="8">
        <v>623.73255813953483</v>
      </c>
      <c r="AL130" s="8">
        <f t="shared" si="5"/>
        <v>2.619047619047592</v>
      </c>
      <c r="AM130" s="8">
        <f t="shared" si="5"/>
        <v>-50.795031055900608</v>
      </c>
      <c r="AN130" s="8">
        <f t="shared" si="5"/>
        <v>-25.072510822510822</v>
      </c>
      <c r="AS130">
        <v>0.9473684</v>
      </c>
      <c r="AT130">
        <v>0.93421050000000005</v>
      </c>
      <c r="AU130">
        <v>0.94078949999999995</v>
      </c>
      <c r="AV130">
        <v>441.94285714285701</v>
      </c>
      <c r="AW130">
        <v>440</v>
      </c>
      <c r="AX130">
        <v>440.97142857142899</v>
      </c>
      <c r="AY130">
        <v>-1.94285714285712</v>
      </c>
      <c r="AZ130">
        <v>3.7965829840293203E-2</v>
      </c>
      <c r="BA130">
        <v>7</v>
      </c>
      <c r="BB130">
        <v>0.8</v>
      </c>
      <c r="BC130" s="39">
        <v>346.84745762711867</v>
      </c>
      <c r="BD130" s="39">
        <v>448.32432432432432</v>
      </c>
      <c r="BE130">
        <v>0.98333333333333328</v>
      </c>
      <c r="BF130">
        <v>0.6166666666666667</v>
      </c>
      <c r="BG130">
        <v>0.8</v>
      </c>
    </row>
    <row r="131" spans="1:59" x14ac:dyDescent="0.25">
      <c r="A131" s="38">
        <v>2028</v>
      </c>
      <c r="B131" s="8" t="s">
        <v>502</v>
      </c>
      <c r="C131" s="8" t="s">
        <v>504</v>
      </c>
      <c r="D131" s="8" t="s">
        <v>634</v>
      </c>
      <c r="E131" s="8" t="s">
        <v>634</v>
      </c>
      <c r="F131" s="7" t="s">
        <v>635</v>
      </c>
      <c r="G131" s="7">
        <v>0</v>
      </c>
      <c r="H131" s="7">
        <v>0</v>
      </c>
      <c r="I131" s="8">
        <v>0</v>
      </c>
      <c r="J131" s="8">
        <v>0</v>
      </c>
      <c r="K131" s="7">
        <v>1</v>
      </c>
      <c r="L131" s="7">
        <v>0</v>
      </c>
      <c r="M131" s="7">
        <v>0</v>
      </c>
      <c r="N131" s="7">
        <v>1</v>
      </c>
      <c r="O131" s="7">
        <v>0</v>
      </c>
      <c r="P131" s="7">
        <v>0</v>
      </c>
      <c r="Q131" s="7">
        <v>19</v>
      </c>
      <c r="R131" s="8">
        <v>20</v>
      </c>
      <c r="S131" s="7">
        <v>33.142857142857146</v>
      </c>
      <c r="T131" s="7"/>
      <c r="U131" s="7"/>
      <c r="V131" s="7"/>
      <c r="W131" s="7"/>
      <c r="X131" s="7"/>
      <c r="Y131" s="8">
        <v>1</v>
      </c>
      <c r="Z131" s="8">
        <v>15</v>
      </c>
      <c r="AA131" s="8">
        <v>22</v>
      </c>
      <c r="AB131" s="8">
        <v>0.33333333333333331</v>
      </c>
      <c r="AC131" s="8">
        <f t="shared" si="6"/>
        <v>0.48888888888888887</v>
      </c>
      <c r="AD131" s="8">
        <f t="shared" ref="AD131:AD194" si="7">(Z131+AA131)/90</f>
        <v>0.41111111111111109</v>
      </c>
      <c r="AE131" s="8">
        <v>660.75862068965512</v>
      </c>
      <c r="AF131" s="8">
        <v>605.13636363636363</v>
      </c>
      <c r="AG131" s="8">
        <v>636.76470588235293</v>
      </c>
      <c r="AH131" s="8">
        <v>686.33333333333337</v>
      </c>
      <c r="AI131" s="8">
        <v>607.9</v>
      </c>
      <c r="AJ131" s="8">
        <v>641.51428571428573</v>
      </c>
      <c r="AK131" s="8">
        <v>638.69767441860461</v>
      </c>
      <c r="AL131" s="8">
        <f t="shared" ref="AL131:AN194" si="8">AE131-AH131</f>
        <v>-25.574712643678254</v>
      </c>
      <c r="AM131" s="8">
        <f t="shared" si="8"/>
        <v>-2.7636363636363512</v>
      </c>
      <c r="AN131" s="8">
        <f t="shared" si="8"/>
        <v>-4.749579831932806</v>
      </c>
      <c r="AS131">
        <v>1</v>
      </c>
      <c r="AT131">
        <v>0.96052630000000006</v>
      </c>
      <c r="AU131">
        <v>0.9802632</v>
      </c>
      <c r="AV131">
        <v>522.60273972602704</v>
      </c>
      <c r="AW131">
        <v>505.222222222222</v>
      </c>
      <c r="AX131">
        <v>513.97241379310299</v>
      </c>
      <c r="AY131">
        <v>-17.380517503805201</v>
      </c>
      <c r="AZ131">
        <v>0.10013289011490401</v>
      </c>
      <c r="BA131">
        <v>4</v>
      </c>
      <c r="BB131">
        <v>0.97499999999999998</v>
      </c>
      <c r="BC131" s="39">
        <v>441.83050847457628</v>
      </c>
      <c r="BD131" s="39">
        <v>475.12068965517244</v>
      </c>
      <c r="BE131">
        <v>1</v>
      </c>
      <c r="BF131">
        <v>0.98333333333333328</v>
      </c>
      <c r="BG131">
        <v>0.9916666666666667</v>
      </c>
    </row>
    <row r="132" spans="1:59" x14ac:dyDescent="0.25">
      <c r="A132" s="38">
        <v>2029</v>
      </c>
      <c r="B132" s="8" t="s">
        <v>502</v>
      </c>
      <c r="C132" s="8" t="s">
        <v>504</v>
      </c>
      <c r="D132" s="8" t="s">
        <v>634</v>
      </c>
      <c r="E132" s="8" t="s">
        <v>634</v>
      </c>
      <c r="F132" s="7" t="s">
        <v>635</v>
      </c>
      <c r="G132" s="7">
        <v>0</v>
      </c>
      <c r="H132" s="7">
        <v>1</v>
      </c>
      <c r="I132" s="8">
        <v>0</v>
      </c>
      <c r="J132" s="8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12</v>
      </c>
      <c r="R132" s="8">
        <v>30</v>
      </c>
      <c r="S132" s="7">
        <v>36</v>
      </c>
      <c r="T132" s="7"/>
      <c r="U132" s="7"/>
      <c r="V132" s="7"/>
      <c r="W132" s="7"/>
      <c r="X132" s="7"/>
      <c r="Y132" s="8">
        <v>0.91666666666666663</v>
      </c>
      <c r="Z132" s="8">
        <v>24</v>
      </c>
      <c r="AA132" s="8">
        <v>22</v>
      </c>
      <c r="AB132" s="8">
        <v>0.53333333333333333</v>
      </c>
      <c r="AC132" s="8">
        <f t="shared" si="6"/>
        <v>0.48888888888888887</v>
      </c>
      <c r="AD132" s="8">
        <f t="shared" si="7"/>
        <v>0.51111111111111107</v>
      </c>
      <c r="AE132" s="8">
        <v>803.1</v>
      </c>
      <c r="AF132" s="8">
        <v>726.63636363636363</v>
      </c>
      <c r="AG132" s="8">
        <v>763.04761904761904</v>
      </c>
      <c r="AH132" s="8">
        <v>764.13043478260875</v>
      </c>
      <c r="AI132" s="8">
        <v>700.31818181818187</v>
      </c>
      <c r="AJ132" s="8">
        <v>732.93333333333328</v>
      </c>
      <c r="AK132" s="8">
        <v>747.47126436781605</v>
      </c>
      <c r="AL132" s="8">
        <f t="shared" si="8"/>
        <v>38.969565217391278</v>
      </c>
      <c r="AM132" s="8">
        <f t="shared" si="8"/>
        <v>26.318181818181756</v>
      </c>
      <c r="AN132" s="8">
        <f t="shared" si="8"/>
        <v>30.114285714285757</v>
      </c>
      <c r="AS132">
        <v>0.98684210000000006</v>
      </c>
      <c r="AT132">
        <v>0.9736842</v>
      </c>
      <c r="AU132">
        <v>0.9802632</v>
      </c>
      <c r="AV132">
        <v>463.02739726027397</v>
      </c>
      <c r="AW132">
        <v>454.38888888888903</v>
      </c>
      <c r="AX132">
        <v>458.73793103448298</v>
      </c>
      <c r="AY132">
        <v>-8.6385083713850594</v>
      </c>
      <c r="AZ132">
        <v>5.8864217481159803E-2</v>
      </c>
      <c r="BA132">
        <v>4</v>
      </c>
      <c r="BB132">
        <v>0.96666666666666667</v>
      </c>
      <c r="BC132" s="39">
        <v>371.79310344827587</v>
      </c>
      <c r="BD132" s="39">
        <v>439.93103448275861</v>
      </c>
      <c r="BE132">
        <v>1</v>
      </c>
      <c r="BF132">
        <v>0.96666666666666667</v>
      </c>
      <c r="BG132">
        <v>0.98333333333333328</v>
      </c>
    </row>
    <row r="133" spans="1:59" x14ac:dyDescent="0.25">
      <c r="A133" s="38">
        <v>2031</v>
      </c>
      <c r="B133" s="8" t="s">
        <v>502</v>
      </c>
      <c r="C133" s="8" t="s">
        <v>506</v>
      </c>
      <c r="D133" s="8" t="s">
        <v>634</v>
      </c>
      <c r="E133" s="8" t="s">
        <v>634</v>
      </c>
      <c r="F133" s="7" t="s">
        <v>637</v>
      </c>
      <c r="G133" s="7">
        <v>1</v>
      </c>
      <c r="H133" s="7">
        <v>0</v>
      </c>
      <c r="I133" s="8">
        <v>0</v>
      </c>
      <c r="J133" s="8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28</v>
      </c>
      <c r="R133" s="8">
        <v>27</v>
      </c>
      <c r="S133" s="7">
        <v>38</v>
      </c>
      <c r="T133" s="7"/>
      <c r="U133" s="7"/>
      <c r="V133" s="7"/>
      <c r="W133" s="7"/>
      <c r="X133" s="7"/>
      <c r="Y133" s="8">
        <v>0.91666666666666663</v>
      </c>
      <c r="Z133" s="8">
        <v>19</v>
      </c>
      <c r="AA133" s="8">
        <v>23</v>
      </c>
      <c r="AB133" s="8">
        <v>0.42222222222222222</v>
      </c>
      <c r="AC133" s="8">
        <f t="shared" si="6"/>
        <v>0.51111111111111107</v>
      </c>
      <c r="AD133" s="8">
        <f t="shared" si="7"/>
        <v>0.46666666666666667</v>
      </c>
      <c r="AE133" s="8">
        <v>661.26923076923072</v>
      </c>
      <c r="AF133" s="8">
        <v>675.73684210526312</v>
      </c>
      <c r="AG133" s="8">
        <v>667.37777777777774</v>
      </c>
      <c r="AH133" s="8">
        <v>622.72222222222217</v>
      </c>
      <c r="AI133" s="8">
        <v>718.52380952380952</v>
      </c>
      <c r="AJ133" s="8">
        <v>674.30769230769226</v>
      </c>
      <c r="AK133" s="8">
        <v>670.59523809523807</v>
      </c>
      <c r="AL133" s="8">
        <f t="shared" si="8"/>
        <v>38.547008547008545</v>
      </c>
      <c r="AM133" s="8">
        <f t="shared" si="8"/>
        <v>-42.786967418546396</v>
      </c>
      <c r="AN133" s="8">
        <f t="shared" si="8"/>
        <v>-6.9299145299145266</v>
      </c>
      <c r="AS133">
        <v>0.9736842</v>
      </c>
      <c r="AT133">
        <v>0.98684210000000006</v>
      </c>
      <c r="AU133">
        <v>0.9802632</v>
      </c>
      <c r="AV133">
        <v>463.38028169014098</v>
      </c>
      <c r="AW133">
        <v>472.48648648648702</v>
      </c>
      <c r="AX133">
        <v>468.02758620689701</v>
      </c>
      <c r="AY133">
        <v>9.1062047963456507</v>
      </c>
      <c r="AZ133">
        <v>6.8595199634780807E-2</v>
      </c>
      <c r="BA133">
        <v>4</v>
      </c>
      <c r="BB133">
        <v>0.95</v>
      </c>
      <c r="BC133" s="39">
        <v>346.79310344827587</v>
      </c>
      <c r="BD133" s="39">
        <v>441.89285714285717</v>
      </c>
      <c r="BE133">
        <v>0.98333333333333328</v>
      </c>
      <c r="BF133">
        <v>0.95</v>
      </c>
      <c r="BG133">
        <v>0.96666666666666667</v>
      </c>
    </row>
    <row r="134" spans="1:59" x14ac:dyDescent="0.25">
      <c r="A134" s="38">
        <v>2032</v>
      </c>
      <c r="B134" s="8" t="s">
        <v>502</v>
      </c>
      <c r="C134" s="8" t="s">
        <v>507</v>
      </c>
      <c r="D134" s="8" t="s">
        <v>639</v>
      </c>
      <c r="E134" s="8" t="s">
        <v>631</v>
      </c>
      <c r="F134" s="7" t="s">
        <v>637</v>
      </c>
      <c r="G134" s="7">
        <v>7</v>
      </c>
      <c r="H134" s="7">
        <v>1</v>
      </c>
      <c r="I134" s="8">
        <v>0</v>
      </c>
      <c r="J134" s="8">
        <v>0</v>
      </c>
      <c r="K134" s="7">
        <v>4</v>
      </c>
      <c r="L134" s="7">
        <v>0</v>
      </c>
      <c r="M134" s="7">
        <v>0</v>
      </c>
      <c r="N134" s="7">
        <v>1</v>
      </c>
      <c r="O134" s="7">
        <v>3</v>
      </c>
      <c r="P134" s="7">
        <v>0</v>
      </c>
      <c r="Q134" s="7">
        <v>9</v>
      </c>
      <c r="R134" s="8">
        <v>19</v>
      </c>
      <c r="S134" s="7">
        <v>39</v>
      </c>
      <c r="T134" s="7"/>
      <c r="U134" s="7"/>
      <c r="V134" s="7"/>
      <c r="W134" s="7"/>
      <c r="X134" s="7"/>
      <c r="Y134" s="8">
        <v>0.91666666666666663</v>
      </c>
      <c r="Z134" s="8">
        <v>28</v>
      </c>
      <c r="AA134" s="8">
        <v>26</v>
      </c>
      <c r="AB134" s="8">
        <v>0.62222222222222223</v>
      </c>
      <c r="AC134" s="8">
        <f t="shared" si="6"/>
        <v>0.57777777777777772</v>
      </c>
      <c r="AD134" s="8">
        <f t="shared" si="7"/>
        <v>0.6</v>
      </c>
      <c r="AE134" s="8">
        <v>986</v>
      </c>
      <c r="AF134" s="8">
        <v>905.31578947368416</v>
      </c>
      <c r="AG134" s="8">
        <v>940.91176470588232</v>
      </c>
      <c r="AH134" s="8">
        <v>950.70833333333337</v>
      </c>
      <c r="AI134" s="8">
        <v>934.91304347826087</v>
      </c>
      <c r="AJ134" s="8">
        <v>942.97872340425533</v>
      </c>
      <c r="AK134" s="8">
        <v>942.11111111111109</v>
      </c>
      <c r="AL134" s="8">
        <f t="shared" si="8"/>
        <v>35.291666666666629</v>
      </c>
      <c r="AM134" s="8">
        <f t="shared" si="8"/>
        <v>-29.597254004576712</v>
      </c>
      <c r="AN134" s="8">
        <f t="shared" si="8"/>
        <v>-2.0669586983730142</v>
      </c>
      <c r="AS134">
        <v>0.96052630000000006</v>
      </c>
      <c r="AT134">
        <v>0.9473684</v>
      </c>
      <c r="AU134">
        <v>0.9539474</v>
      </c>
      <c r="AV134">
        <v>512.65277777777806</v>
      </c>
      <c r="AW134">
        <v>495.21428571428601</v>
      </c>
      <c r="AX134">
        <v>504.05633802816902</v>
      </c>
      <c r="AY134">
        <v>-17.438492063492099</v>
      </c>
      <c r="AZ134">
        <v>5.8012355441723298E-2</v>
      </c>
      <c r="BA134">
        <v>6</v>
      </c>
      <c r="BB134">
        <v>0.8666666666666667</v>
      </c>
      <c r="BC134" s="39">
        <v>404.10526315789474</v>
      </c>
      <c r="BD134" s="39">
        <v>454.65957446808511</v>
      </c>
      <c r="BE134">
        <v>0.96666666666666667</v>
      </c>
      <c r="BF134">
        <v>0.8</v>
      </c>
      <c r="BG134">
        <v>0.8833333333333333</v>
      </c>
    </row>
    <row r="135" spans="1:59" x14ac:dyDescent="0.25">
      <c r="A135" s="38">
        <v>2033</v>
      </c>
      <c r="B135" s="8" t="s">
        <v>502</v>
      </c>
      <c r="C135" s="8" t="s">
        <v>506</v>
      </c>
      <c r="D135" s="8" t="s">
        <v>639</v>
      </c>
      <c r="E135" s="8" t="s">
        <v>634</v>
      </c>
      <c r="F135" s="7" t="s">
        <v>638</v>
      </c>
      <c r="G135" s="7">
        <v>3</v>
      </c>
      <c r="H135" s="7">
        <v>7</v>
      </c>
      <c r="I135" s="8">
        <v>1</v>
      </c>
      <c r="J135" s="8">
        <v>2</v>
      </c>
      <c r="K135" s="7">
        <v>14</v>
      </c>
      <c r="L135" s="7">
        <v>1</v>
      </c>
      <c r="M135" s="7">
        <v>0</v>
      </c>
      <c r="N135" s="7">
        <v>8</v>
      </c>
      <c r="O135" s="7">
        <v>5</v>
      </c>
      <c r="P135" s="7">
        <v>0</v>
      </c>
      <c r="Q135" s="7">
        <v>25</v>
      </c>
      <c r="R135" s="8">
        <v>18</v>
      </c>
      <c r="S135" s="7" t="e">
        <v>#DIV/0!</v>
      </c>
      <c r="T135" s="7"/>
      <c r="U135" s="7"/>
      <c r="V135" s="7"/>
      <c r="W135" s="7"/>
      <c r="X135" s="7"/>
      <c r="Y135" s="8">
        <v>0.95833333333333337</v>
      </c>
      <c r="Z135" s="8">
        <v>24</v>
      </c>
      <c r="AA135" s="8">
        <v>31</v>
      </c>
      <c r="AB135" s="8">
        <v>0.53333333333333333</v>
      </c>
      <c r="AC135" s="8">
        <f t="shared" si="6"/>
        <v>0.68888888888888888</v>
      </c>
      <c r="AD135" s="8">
        <f t="shared" si="7"/>
        <v>0.61111111111111116</v>
      </c>
      <c r="AE135" s="8">
        <v>827.52380952380952</v>
      </c>
      <c r="AF135" s="8">
        <v>796.07142857142856</v>
      </c>
      <c r="AG135" s="8">
        <v>814.94285714285718</v>
      </c>
      <c r="AH135" s="8">
        <v>909.91666666666663</v>
      </c>
      <c r="AI135" s="8">
        <v>838.43333333333328</v>
      </c>
      <c r="AJ135" s="8">
        <v>870.2037037037037</v>
      </c>
      <c r="AK135" s="8">
        <v>848.47191011235952</v>
      </c>
      <c r="AL135" s="8">
        <f t="shared" si="8"/>
        <v>-82.39285714285711</v>
      </c>
      <c r="AM135" s="8">
        <f t="shared" si="8"/>
        <v>-42.361904761904725</v>
      </c>
      <c r="AN135" s="8">
        <f t="shared" si="8"/>
        <v>-55.260846560846517</v>
      </c>
      <c r="AS135">
        <v>1</v>
      </c>
      <c r="AT135">
        <v>0.98684210000000006</v>
      </c>
      <c r="AU135">
        <v>0.99342109999999995</v>
      </c>
      <c r="AV135">
        <v>529.88</v>
      </c>
      <c r="AW135">
        <v>537.17567567567596</v>
      </c>
      <c r="AX135">
        <v>533.50335570469804</v>
      </c>
      <c r="AY135">
        <v>7.2956756756756196</v>
      </c>
      <c r="AZ135">
        <v>3.7393364765546798E-2</v>
      </c>
      <c r="BA135">
        <v>1</v>
      </c>
      <c r="BB135">
        <v>0.97499999999999998</v>
      </c>
      <c r="BC135" s="39">
        <v>433.28813559322032</v>
      </c>
      <c r="BD135" s="39">
        <v>510.0344827586207</v>
      </c>
      <c r="BE135">
        <v>1</v>
      </c>
      <c r="BF135">
        <v>0.98333333333333328</v>
      </c>
      <c r="BG135">
        <v>0.9916666666666667</v>
      </c>
    </row>
    <row r="136" spans="1:59" x14ac:dyDescent="0.25">
      <c r="A136" s="38">
        <v>2034</v>
      </c>
      <c r="B136" s="8" t="s">
        <v>502</v>
      </c>
      <c r="C136" s="8" t="s">
        <v>504</v>
      </c>
      <c r="D136" s="8" t="s">
        <v>634</v>
      </c>
      <c r="E136" s="8" t="s">
        <v>639</v>
      </c>
      <c r="F136" s="7" t="s">
        <v>637</v>
      </c>
      <c r="G136" s="7">
        <v>8</v>
      </c>
      <c r="H136" s="7">
        <v>3</v>
      </c>
      <c r="I136" s="8">
        <v>0</v>
      </c>
      <c r="J136" s="8">
        <v>1</v>
      </c>
      <c r="K136" s="7">
        <v>19</v>
      </c>
      <c r="L136" s="7">
        <v>5</v>
      </c>
      <c r="M136" s="7">
        <v>3</v>
      </c>
      <c r="N136" s="7">
        <v>2</v>
      </c>
      <c r="O136" s="7">
        <v>9</v>
      </c>
      <c r="P136" s="7">
        <v>1</v>
      </c>
      <c r="Q136" s="7">
        <v>18</v>
      </c>
      <c r="R136" s="8">
        <v>22</v>
      </c>
      <c r="S136" s="7">
        <v>35</v>
      </c>
      <c r="T136" s="7"/>
      <c r="U136" s="7"/>
      <c r="V136" s="7"/>
      <c r="W136" s="7"/>
      <c r="X136" s="7"/>
      <c r="Y136" s="8">
        <v>0.91666666666666663</v>
      </c>
      <c r="Z136" s="8">
        <v>9</v>
      </c>
      <c r="AA136" s="8">
        <v>23</v>
      </c>
      <c r="AB136" s="8">
        <v>0.2</v>
      </c>
      <c r="AC136" s="8">
        <f t="shared" si="6"/>
        <v>0.51111111111111107</v>
      </c>
      <c r="AD136" s="8">
        <f t="shared" si="7"/>
        <v>0.35555555555555557</v>
      </c>
      <c r="AE136" s="8">
        <v>674.91428571428571</v>
      </c>
      <c r="AF136" s="8">
        <v>595.90909090909088</v>
      </c>
      <c r="AG136" s="8">
        <v>644.42105263157896</v>
      </c>
      <c r="AH136" s="8">
        <v>781.125</v>
      </c>
      <c r="AI136" s="8">
        <v>685.56521739130437</v>
      </c>
      <c r="AJ136" s="8">
        <v>710.22580645161293</v>
      </c>
      <c r="AK136" s="8">
        <v>667.60227272727275</v>
      </c>
      <c r="AL136" s="8">
        <f t="shared" si="8"/>
        <v>-106.21071428571429</v>
      </c>
      <c r="AM136" s="8">
        <f t="shared" si="8"/>
        <v>-89.656126482213494</v>
      </c>
      <c r="AN136" s="8">
        <f t="shared" si="8"/>
        <v>-65.804753820033966</v>
      </c>
      <c r="AS136">
        <v>0.96052630000000006</v>
      </c>
      <c r="AT136">
        <v>0.98684210000000006</v>
      </c>
      <c r="AU136">
        <v>0.9736842</v>
      </c>
      <c r="AV136">
        <v>390.64788732394402</v>
      </c>
      <c r="AW136">
        <v>372.66666666666703</v>
      </c>
      <c r="AX136">
        <v>381.594405594406</v>
      </c>
      <c r="AY136">
        <v>-17.981220657276999</v>
      </c>
      <c r="AZ136">
        <v>7.4364829104675595E-2</v>
      </c>
      <c r="BA136">
        <v>5</v>
      </c>
      <c r="BB136">
        <v>0.93333333333333335</v>
      </c>
      <c r="BC136" s="39">
        <v>335.28813559322032</v>
      </c>
      <c r="BD136" s="39">
        <v>394.15094339622641</v>
      </c>
      <c r="BE136">
        <v>1</v>
      </c>
      <c r="BF136">
        <v>0.8833333333333333</v>
      </c>
      <c r="BG136">
        <v>0.94166666666666665</v>
      </c>
    </row>
    <row r="137" spans="1:59" x14ac:dyDescent="0.25">
      <c r="A137" s="38">
        <v>2035</v>
      </c>
      <c r="B137" s="8" t="s">
        <v>620</v>
      </c>
      <c r="C137" s="8" t="s">
        <v>507</v>
      </c>
      <c r="D137" s="8" t="s">
        <v>631</v>
      </c>
      <c r="E137" s="8" t="s">
        <v>639</v>
      </c>
      <c r="F137" s="7" t="s">
        <v>636</v>
      </c>
      <c r="G137" s="7">
        <v>10</v>
      </c>
      <c r="H137" s="7">
        <v>8</v>
      </c>
      <c r="I137" s="8">
        <v>1</v>
      </c>
      <c r="J137" s="8">
        <v>0</v>
      </c>
      <c r="K137" s="7">
        <v>16</v>
      </c>
      <c r="L137" s="7">
        <v>1</v>
      </c>
      <c r="M137" s="7">
        <v>0</v>
      </c>
      <c r="N137" s="7">
        <v>3</v>
      </c>
      <c r="O137" s="7">
        <v>12</v>
      </c>
      <c r="P137" s="7">
        <v>0</v>
      </c>
      <c r="Q137" s="7">
        <v>16</v>
      </c>
      <c r="R137" s="8">
        <v>23</v>
      </c>
      <c r="S137" s="7">
        <v>37</v>
      </c>
      <c r="T137" s="7"/>
      <c r="U137" s="7"/>
      <c r="V137" s="7"/>
      <c r="W137" s="7"/>
      <c r="X137" s="7"/>
      <c r="Y137" s="8">
        <v>0.95833333333333337</v>
      </c>
      <c r="Z137" s="8">
        <v>23</v>
      </c>
      <c r="AA137" s="8">
        <v>30</v>
      </c>
      <c r="AB137" s="8">
        <v>0.51111111111111107</v>
      </c>
      <c r="AC137" s="8">
        <f t="shared" si="6"/>
        <v>0.66666666666666663</v>
      </c>
      <c r="AD137" s="8">
        <f t="shared" si="7"/>
        <v>0.58888888888888891</v>
      </c>
      <c r="AE137" s="8">
        <v>520.5454545454545</v>
      </c>
      <c r="AF137" s="8">
        <v>531.06666666666672</v>
      </c>
      <c r="AG137" s="8">
        <v>524.81081081081084</v>
      </c>
      <c r="AH137" s="8">
        <v>496.40909090909093</v>
      </c>
      <c r="AI137" s="8">
        <v>485.53333333333336</v>
      </c>
      <c r="AJ137" s="8">
        <v>490.13461538461536</v>
      </c>
      <c r="AK137" s="8">
        <v>504.55056179775283</v>
      </c>
      <c r="AL137" s="8">
        <f t="shared" si="8"/>
        <v>24.136363636363569</v>
      </c>
      <c r="AM137" s="8">
        <f t="shared" si="8"/>
        <v>45.53333333333336</v>
      </c>
      <c r="AN137" s="8">
        <f t="shared" si="8"/>
        <v>34.676195426195477</v>
      </c>
      <c r="AS137">
        <v>0.93421050000000005</v>
      </c>
      <c r="AT137">
        <v>0.93421050000000005</v>
      </c>
      <c r="AU137">
        <v>0.93421050000000005</v>
      </c>
      <c r="AV137">
        <v>406.07246376811599</v>
      </c>
      <c r="AW137">
        <v>412.728571428571</v>
      </c>
      <c r="AX137">
        <v>409.42446043165501</v>
      </c>
      <c r="AY137">
        <v>6.65610766045552</v>
      </c>
      <c r="AZ137">
        <v>3.5523473849798301E-2</v>
      </c>
      <c r="BA137">
        <v>8</v>
      </c>
      <c r="BB137">
        <v>0.94166666666666665</v>
      </c>
      <c r="BC137" s="39">
        <v>343.37288135593218</v>
      </c>
      <c r="BD137" s="39">
        <v>409.33333333333331</v>
      </c>
      <c r="BE137">
        <v>1</v>
      </c>
      <c r="BF137">
        <v>0.9</v>
      </c>
      <c r="BG137">
        <v>0.95</v>
      </c>
    </row>
    <row r="138" spans="1:59" x14ac:dyDescent="0.25">
      <c r="A138" s="38">
        <v>2036</v>
      </c>
      <c r="B138" s="8" t="s">
        <v>502</v>
      </c>
      <c r="C138" s="8" t="s">
        <v>504</v>
      </c>
      <c r="D138" s="8" t="s">
        <v>639</v>
      </c>
      <c r="E138" s="8" t="s">
        <v>634</v>
      </c>
      <c r="F138" s="7" t="s">
        <v>635</v>
      </c>
      <c r="G138" s="7">
        <v>5</v>
      </c>
      <c r="H138" s="7">
        <v>1</v>
      </c>
      <c r="I138" s="8">
        <v>0</v>
      </c>
      <c r="J138" s="8">
        <v>1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17</v>
      </c>
      <c r="R138" s="8">
        <v>26</v>
      </c>
      <c r="S138" s="7">
        <v>37.714285714285715</v>
      </c>
      <c r="T138" s="7"/>
      <c r="U138" s="7"/>
      <c r="V138" s="7"/>
      <c r="W138" s="7"/>
      <c r="X138" s="7"/>
      <c r="Y138" s="8">
        <v>0.875</v>
      </c>
      <c r="Z138" s="8">
        <v>25</v>
      </c>
      <c r="AA138" s="8">
        <v>23</v>
      </c>
      <c r="AB138" s="8">
        <v>0.55555555555555558</v>
      </c>
      <c r="AC138" s="8">
        <f t="shared" si="6"/>
        <v>0.51111111111111107</v>
      </c>
      <c r="AD138" s="8">
        <f t="shared" si="7"/>
        <v>0.53333333333333333</v>
      </c>
      <c r="AE138" s="8">
        <v>669.7</v>
      </c>
      <c r="AF138" s="8">
        <v>601.36363636363637</v>
      </c>
      <c r="AG138" s="8">
        <v>633.90476190476193</v>
      </c>
      <c r="AH138" s="8">
        <v>595.70833333333337</v>
      </c>
      <c r="AI138" s="8">
        <v>614.91304347826087</v>
      </c>
      <c r="AJ138" s="8">
        <v>605.10638297872345</v>
      </c>
      <c r="AK138" s="8">
        <v>618.69662921348311</v>
      </c>
      <c r="AL138" s="8">
        <f t="shared" si="8"/>
        <v>73.991666666666674</v>
      </c>
      <c r="AM138" s="8">
        <f t="shared" si="8"/>
        <v>-13.549407114624501</v>
      </c>
      <c r="AN138" s="8">
        <f t="shared" si="8"/>
        <v>28.798378926038481</v>
      </c>
      <c r="AS138">
        <v>0.96103890000000003</v>
      </c>
      <c r="AT138">
        <v>0.90789470000000005</v>
      </c>
      <c r="AU138">
        <v>0.93464049999999999</v>
      </c>
      <c r="AV138">
        <v>408.54166666666703</v>
      </c>
      <c r="AW138">
        <v>410.92647058823502</v>
      </c>
      <c r="AX138">
        <v>409.7</v>
      </c>
      <c r="AY138">
        <v>2.3848039215686199</v>
      </c>
      <c r="AZ138">
        <v>4.3590682562442501E-2</v>
      </c>
      <c r="BA138">
        <v>8</v>
      </c>
      <c r="BB138">
        <v>0.9</v>
      </c>
      <c r="BC138" s="39">
        <v>339.37288135593218</v>
      </c>
      <c r="BD138" s="39">
        <v>421.22448979591837</v>
      </c>
      <c r="BE138">
        <v>1</v>
      </c>
      <c r="BF138">
        <v>0.83333333333333337</v>
      </c>
      <c r="BG138">
        <v>0.91666666666666663</v>
      </c>
    </row>
    <row r="139" spans="1:59" x14ac:dyDescent="0.25">
      <c r="A139" s="38">
        <v>2037</v>
      </c>
      <c r="B139" s="8" t="s">
        <v>620</v>
      </c>
      <c r="C139" s="8" t="s">
        <v>507</v>
      </c>
      <c r="D139" s="8" t="s">
        <v>631</v>
      </c>
      <c r="E139" s="8" t="s">
        <v>631</v>
      </c>
      <c r="F139" s="7" t="s">
        <v>637</v>
      </c>
      <c r="G139" s="7">
        <v>2</v>
      </c>
      <c r="H139" s="7">
        <v>2</v>
      </c>
      <c r="I139" s="8">
        <v>0</v>
      </c>
      <c r="J139" s="8">
        <v>1</v>
      </c>
      <c r="K139" s="7">
        <v>1</v>
      </c>
      <c r="L139" s="7">
        <v>0</v>
      </c>
      <c r="M139" s="7">
        <v>0</v>
      </c>
      <c r="N139" s="7">
        <v>1</v>
      </c>
      <c r="O139" s="7">
        <v>0</v>
      </c>
      <c r="P139" s="7">
        <v>0</v>
      </c>
      <c r="Q139" s="7">
        <v>4</v>
      </c>
      <c r="R139" s="8">
        <v>25</v>
      </c>
      <c r="S139" s="7">
        <v>29.714285714285715</v>
      </c>
      <c r="T139" s="7"/>
      <c r="U139" s="7"/>
      <c r="V139" s="7"/>
      <c r="W139" s="7"/>
      <c r="X139" s="7"/>
      <c r="Y139" s="8">
        <v>0.91666666666666663</v>
      </c>
      <c r="Z139" s="8">
        <v>22</v>
      </c>
      <c r="AA139" s="8">
        <v>28</v>
      </c>
      <c r="AB139" s="8">
        <v>0.48888888888888887</v>
      </c>
      <c r="AC139" s="8">
        <f t="shared" si="6"/>
        <v>0.62222222222222223</v>
      </c>
      <c r="AD139" s="8">
        <f t="shared" si="7"/>
        <v>0.55555555555555558</v>
      </c>
      <c r="AE139" s="8">
        <v>563.52380952380952</v>
      </c>
      <c r="AF139" s="8">
        <v>629.75</v>
      </c>
      <c r="AG139" s="8">
        <v>592.16216216216219</v>
      </c>
      <c r="AH139" s="8">
        <v>575</v>
      </c>
      <c r="AI139" s="8">
        <v>523.39285714285711</v>
      </c>
      <c r="AJ139" s="8">
        <v>545.51020408163265</v>
      </c>
      <c r="AK139" s="8">
        <v>565.58139534883719</v>
      </c>
      <c r="AL139" s="8">
        <f t="shared" si="8"/>
        <v>-11.476190476190482</v>
      </c>
      <c r="AM139" s="8">
        <f t="shared" si="8"/>
        <v>106.35714285714289</v>
      </c>
      <c r="AN139" s="8">
        <f t="shared" si="8"/>
        <v>46.651958080529539</v>
      </c>
      <c r="AS139">
        <v>1</v>
      </c>
      <c r="AT139">
        <v>0.98684210000000006</v>
      </c>
      <c r="AU139">
        <v>0.99342109999999995</v>
      </c>
      <c r="AV139">
        <v>441.89189189189199</v>
      </c>
      <c r="AW139">
        <v>445.13698630136997</v>
      </c>
      <c r="AX139">
        <v>443.50340136054399</v>
      </c>
      <c r="AY139">
        <v>3.2450944094779901</v>
      </c>
      <c r="AZ139">
        <v>6.4639989934580602E-2</v>
      </c>
      <c r="BA139">
        <v>3</v>
      </c>
      <c r="BB139">
        <v>0.91666666666666663</v>
      </c>
      <c r="BC139" s="39">
        <v>368.78571428571428</v>
      </c>
      <c r="BD139" s="39">
        <v>430.07407407407408</v>
      </c>
      <c r="BE139">
        <v>0.96666666666666667</v>
      </c>
      <c r="BF139">
        <v>0.9</v>
      </c>
      <c r="BG139">
        <v>0.93333333333333335</v>
      </c>
    </row>
    <row r="140" spans="1:59" x14ac:dyDescent="0.25">
      <c r="A140" s="38">
        <v>2038</v>
      </c>
      <c r="B140" s="8" t="s">
        <v>622</v>
      </c>
      <c r="C140" s="8" t="s">
        <v>504</v>
      </c>
      <c r="D140" s="8" t="s">
        <v>639</v>
      </c>
      <c r="E140" s="8" t="s">
        <v>639</v>
      </c>
      <c r="F140" s="7" t="s">
        <v>637</v>
      </c>
      <c r="G140" s="7">
        <v>6</v>
      </c>
      <c r="H140" s="7">
        <v>3</v>
      </c>
      <c r="I140" s="8">
        <v>1</v>
      </c>
      <c r="J140" s="8">
        <v>3</v>
      </c>
      <c r="K140" s="7">
        <v>30</v>
      </c>
      <c r="L140" s="7">
        <v>9</v>
      </c>
      <c r="M140" s="7">
        <v>4</v>
      </c>
      <c r="N140" s="7">
        <v>8</v>
      </c>
      <c r="O140" s="7">
        <v>9</v>
      </c>
      <c r="P140" s="7">
        <v>3</v>
      </c>
      <c r="Q140" s="7">
        <v>26</v>
      </c>
      <c r="R140" s="8">
        <v>24</v>
      </c>
      <c r="S140" s="7">
        <v>22</v>
      </c>
      <c r="T140" s="7"/>
      <c r="U140" s="7"/>
      <c r="V140" s="7"/>
      <c r="W140" s="7"/>
      <c r="X140" s="7"/>
      <c r="Y140" s="8">
        <v>0.95833333333333337</v>
      </c>
      <c r="Z140" s="8">
        <v>21</v>
      </c>
      <c r="AA140" s="8">
        <v>23</v>
      </c>
      <c r="AB140" s="8">
        <v>0.46666666666666667</v>
      </c>
      <c r="AC140" s="8">
        <f t="shared" si="6"/>
        <v>0.51111111111111107</v>
      </c>
      <c r="AD140" s="8">
        <f t="shared" si="7"/>
        <v>0.48888888888888887</v>
      </c>
      <c r="AE140" s="8">
        <v>621.13636363636363</v>
      </c>
      <c r="AF140" s="8">
        <v>644.45000000000005</v>
      </c>
      <c r="AG140" s="8">
        <v>632.23809523809518</v>
      </c>
      <c r="AH140" s="8">
        <v>678.95</v>
      </c>
      <c r="AI140" s="8">
        <v>723.08695652173913</v>
      </c>
      <c r="AJ140" s="8">
        <v>702.55813953488371</v>
      </c>
      <c r="AK140" s="8">
        <v>667.8117647058823</v>
      </c>
      <c r="AL140" s="8">
        <f t="shared" si="8"/>
        <v>-57.813636363636419</v>
      </c>
      <c r="AM140" s="8">
        <f t="shared" si="8"/>
        <v>-78.63695652173908</v>
      </c>
      <c r="AN140" s="8">
        <f t="shared" si="8"/>
        <v>-70.320044296788524</v>
      </c>
      <c r="AS140">
        <v>0.9736842</v>
      </c>
      <c r="AT140">
        <v>0.93421050000000005</v>
      </c>
      <c r="AU140">
        <v>0.9539474</v>
      </c>
      <c r="AV140">
        <v>470.71428571428601</v>
      </c>
      <c r="AW140">
        <v>510.66176470588198</v>
      </c>
      <c r="AX140">
        <v>490.39855072463803</v>
      </c>
      <c r="AY140">
        <v>39.947478991596697</v>
      </c>
      <c r="AZ140">
        <v>5.8558212500088198E-2</v>
      </c>
      <c r="BA140">
        <v>9</v>
      </c>
      <c r="BB140">
        <v>0.97499999999999998</v>
      </c>
      <c r="BC140" s="39">
        <v>444.76271186440675</v>
      </c>
      <c r="BD140" s="39">
        <v>495.25862068965517</v>
      </c>
      <c r="BE140">
        <v>1</v>
      </c>
      <c r="BF140">
        <v>0.98333333333333328</v>
      </c>
      <c r="BG140">
        <v>0.9916666666666667</v>
      </c>
    </row>
    <row r="141" spans="1:59" x14ac:dyDescent="0.25">
      <c r="A141" s="38">
        <v>2039</v>
      </c>
      <c r="B141" s="8" t="s">
        <v>620</v>
      </c>
      <c r="C141" s="8" t="s">
        <v>507</v>
      </c>
      <c r="D141" s="8" t="s">
        <v>634</v>
      </c>
      <c r="E141" s="8" t="s">
        <v>634</v>
      </c>
      <c r="F141" s="7" t="s">
        <v>642</v>
      </c>
      <c r="G141" s="7">
        <v>2</v>
      </c>
      <c r="H141" s="7">
        <v>0</v>
      </c>
      <c r="I141" s="8"/>
      <c r="J141" s="8">
        <v>2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30</v>
      </c>
      <c r="R141" s="8">
        <v>24</v>
      </c>
      <c r="S141" s="7">
        <v>40</v>
      </c>
      <c r="T141" s="7"/>
      <c r="U141" s="7"/>
      <c r="V141" s="7"/>
      <c r="W141" s="7"/>
      <c r="X141" s="7"/>
      <c r="Y141" s="8">
        <v>0.875</v>
      </c>
      <c r="Z141" s="8">
        <v>22</v>
      </c>
      <c r="AA141" s="8">
        <v>31</v>
      </c>
      <c r="AB141" s="8">
        <v>0.48888888888888887</v>
      </c>
      <c r="AC141" s="8">
        <f t="shared" si="6"/>
        <v>0.68888888888888888</v>
      </c>
      <c r="AD141" s="8">
        <f t="shared" si="7"/>
        <v>0.58888888888888891</v>
      </c>
      <c r="AE141" s="8">
        <v>804.77272727272725</v>
      </c>
      <c r="AF141" s="8">
        <v>740.14285714285711</v>
      </c>
      <c r="AG141" s="8">
        <v>779.63888888888891</v>
      </c>
      <c r="AH141" s="8">
        <v>741.66666666666663</v>
      </c>
      <c r="AI141" s="8">
        <v>779.58620689655174</v>
      </c>
      <c r="AJ141" s="8">
        <v>763.66</v>
      </c>
      <c r="AK141" s="8">
        <v>770.34883720930236</v>
      </c>
      <c r="AL141" s="8">
        <f t="shared" si="8"/>
        <v>63.106060606060623</v>
      </c>
      <c r="AM141" s="8">
        <f t="shared" si="8"/>
        <v>-39.443349753694633</v>
      </c>
      <c r="AN141" s="8">
        <f t="shared" si="8"/>
        <v>15.978888888888946</v>
      </c>
      <c r="AS141">
        <v>0.9736842</v>
      </c>
      <c r="AT141">
        <v>0.9736842</v>
      </c>
      <c r="AU141">
        <v>0.9736842</v>
      </c>
      <c r="AV141">
        <v>398.83783783783798</v>
      </c>
      <c r="AW141">
        <v>398.97260273972603</v>
      </c>
      <c r="AX141">
        <v>398.90476190476198</v>
      </c>
      <c r="AY141">
        <v>0.13476490188821799</v>
      </c>
      <c r="AZ141">
        <v>3.3667807111848802E-2</v>
      </c>
      <c r="BA141">
        <v>3</v>
      </c>
      <c r="BB141">
        <v>0.94166666666666665</v>
      </c>
      <c r="BC141" s="39">
        <v>410.61016949152543</v>
      </c>
      <c r="BD141" s="39">
        <v>493.83333333333331</v>
      </c>
      <c r="BE141">
        <v>1</v>
      </c>
      <c r="BF141">
        <v>0.93333333333333335</v>
      </c>
      <c r="BG141">
        <v>0.96666666666666667</v>
      </c>
    </row>
    <row r="142" spans="1:59" x14ac:dyDescent="0.25">
      <c r="A142" s="38">
        <v>2040</v>
      </c>
      <c r="B142" s="8" t="s">
        <v>620</v>
      </c>
      <c r="C142" s="8" t="s">
        <v>504</v>
      </c>
      <c r="D142" s="8" t="s">
        <v>634</v>
      </c>
      <c r="E142" s="8" t="s">
        <v>634</v>
      </c>
      <c r="F142" s="7" t="s">
        <v>636</v>
      </c>
      <c r="G142" s="7">
        <v>7</v>
      </c>
      <c r="H142" s="7">
        <v>6</v>
      </c>
      <c r="I142" s="8">
        <v>1</v>
      </c>
      <c r="J142" s="8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30</v>
      </c>
      <c r="R142" s="8">
        <v>12</v>
      </c>
      <c r="S142" s="7">
        <v>40</v>
      </c>
      <c r="T142" s="7"/>
      <c r="U142" s="7"/>
      <c r="V142" s="7"/>
      <c r="W142" s="7"/>
      <c r="X142" s="7"/>
      <c r="Y142" s="8">
        <v>0.95833333333333337</v>
      </c>
      <c r="Z142" s="8">
        <v>23</v>
      </c>
      <c r="AA142" s="8">
        <v>27</v>
      </c>
      <c r="AB142" s="8">
        <v>0.51111111111111107</v>
      </c>
      <c r="AC142" s="8">
        <f t="shared" si="6"/>
        <v>0.6</v>
      </c>
      <c r="AD142" s="8">
        <f t="shared" si="7"/>
        <v>0.55555555555555558</v>
      </c>
      <c r="AE142" s="8">
        <v>753</v>
      </c>
      <c r="AF142" s="8">
        <v>782.77777777777783</v>
      </c>
      <c r="AG142" s="8">
        <v>766.4</v>
      </c>
      <c r="AH142" s="8">
        <v>733.09090909090912</v>
      </c>
      <c r="AI142" s="8">
        <v>746.11111111111109</v>
      </c>
      <c r="AJ142" s="8">
        <v>740.26530612244903</v>
      </c>
      <c r="AK142" s="8">
        <v>752.01123595505624</v>
      </c>
      <c r="AL142" s="8">
        <f t="shared" si="8"/>
        <v>19.909090909090878</v>
      </c>
      <c r="AM142" s="8">
        <f t="shared" si="8"/>
        <v>36.666666666666742</v>
      </c>
      <c r="AN142" s="8">
        <f t="shared" si="8"/>
        <v>26.134693877550944</v>
      </c>
      <c r="AS142">
        <v>0.96052630000000006</v>
      </c>
      <c r="AT142">
        <v>0.93421050000000005</v>
      </c>
      <c r="AU142">
        <v>0.9473684</v>
      </c>
      <c r="AV142">
        <v>437.74647887323903</v>
      </c>
      <c r="AW142">
        <v>422.16901408450701</v>
      </c>
      <c r="AX142">
        <v>429.95774647887299</v>
      </c>
      <c r="AY142">
        <v>-15.577464788732399</v>
      </c>
      <c r="AZ142">
        <v>6.0070701365078902E-2</v>
      </c>
      <c r="BA142">
        <v>6</v>
      </c>
      <c r="BB142">
        <v>0.93333333333333335</v>
      </c>
      <c r="BC142" s="39">
        <v>349.43103448275861</v>
      </c>
      <c r="BD142" s="39">
        <v>435.61111111111109</v>
      </c>
      <c r="BE142">
        <v>1</v>
      </c>
      <c r="BF142">
        <v>0.9</v>
      </c>
      <c r="BG142">
        <v>0.95</v>
      </c>
    </row>
    <row r="143" spans="1:59" x14ac:dyDescent="0.25">
      <c r="A143" s="38">
        <v>2041</v>
      </c>
      <c r="B143" s="8" t="s">
        <v>502</v>
      </c>
      <c r="C143" s="8" t="s">
        <v>507</v>
      </c>
      <c r="D143" s="8" t="s">
        <v>639</v>
      </c>
      <c r="E143" s="8" t="s">
        <v>639</v>
      </c>
      <c r="F143" s="7" t="s">
        <v>637</v>
      </c>
      <c r="G143" s="7">
        <v>3</v>
      </c>
      <c r="H143" s="7">
        <v>0</v>
      </c>
      <c r="I143" s="8">
        <v>0</v>
      </c>
      <c r="J143" s="8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21</v>
      </c>
      <c r="R143" s="8">
        <v>32</v>
      </c>
      <c r="S143" s="7">
        <v>40</v>
      </c>
      <c r="T143" s="7"/>
      <c r="U143" s="7"/>
      <c r="V143" s="7"/>
      <c r="W143" s="7"/>
      <c r="X143" s="7"/>
      <c r="Y143" s="8">
        <v>1</v>
      </c>
      <c r="Z143" s="8">
        <v>17</v>
      </c>
      <c r="AA143" s="8">
        <v>23</v>
      </c>
      <c r="AB143" s="8">
        <v>0.37777777777777777</v>
      </c>
      <c r="AC143" s="8">
        <f t="shared" si="6"/>
        <v>0.51111111111111107</v>
      </c>
      <c r="AD143" s="8">
        <f t="shared" si="7"/>
        <v>0.44444444444444442</v>
      </c>
      <c r="AE143" s="8">
        <v>479</v>
      </c>
      <c r="AF143" s="8">
        <v>548.5</v>
      </c>
      <c r="AG143" s="8">
        <v>509.58</v>
      </c>
      <c r="AH143" s="8">
        <v>515.82352941176475</v>
      </c>
      <c r="AI143" s="8">
        <v>474.82608695652175</v>
      </c>
      <c r="AJ143" s="8">
        <v>492.25</v>
      </c>
      <c r="AK143" s="8">
        <v>501.87777777777779</v>
      </c>
      <c r="AL143" s="8">
        <f t="shared" si="8"/>
        <v>-36.823529411764753</v>
      </c>
      <c r="AM143" s="8">
        <f t="shared" si="8"/>
        <v>73.673913043478251</v>
      </c>
      <c r="AN143" s="8">
        <f t="shared" si="8"/>
        <v>17.329999999999984</v>
      </c>
      <c r="AS143">
        <v>0.9736842</v>
      </c>
      <c r="AT143">
        <v>0.93421050000000005</v>
      </c>
      <c r="AU143">
        <v>0.9539474</v>
      </c>
      <c r="AV143">
        <v>473.95833333333297</v>
      </c>
      <c r="AW143">
        <v>468.10447761194001</v>
      </c>
      <c r="AX143">
        <v>471.136690647482</v>
      </c>
      <c r="AY143">
        <v>-5.8538557213930202</v>
      </c>
      <c r="AZ143">
        <v>5.0612806198736503E-2</v>
      </c>
      <c r="BA143">
        <v>8</v>
      </c>
      <c r="BB143">
        <v>0.94166666666666665</v>
      </c>
      <c r="BC143" s="39">
        <v>384.06779661016947</v>
      </c>
      <c r="BD143" s="39">
        <v>421.90740740740739</v>
      </c>
      <c r="BE143">
        <v>0.98333333333333328</v>
      </c>
      <c r="BF143">
        <v>0.91666666666666663</v>
      </c>
      <c r="BG143">
        <v>0.95</v>
      </c>
    </row>
    <row r="144" spans="1:59" x14ac:dyDescent="0.25">
      <c r="A144" s="38">
        <v>2042</v>
      </c>
      <c r="B144" s="8" t="s">
        <v>620</v>
      </c>
      <c r="C144" s="8" t="s">
        <v>506</v>
      </c>
      <c r="D144" s="8" t="s">
        <v>634</v>
      </c>
      <c r="E144" s="8" t="s">
        <v>634</v>
      </c>
      <c r="F144" s="7" t="s">
        <v>635</v>
      </c>
      <c r="G144" s="7">
        <v>2</v>
      </c>
      <c r="H144" s="7">
        <v>2</v>
      </c>
      <c r="I144" s="8">
        <v>0</v>
      </c>
      <c r="J144" s="8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8">
        <v>24</v>
      </c>
      <c r="S144" s="7">
        <v>35</v>
      </c>
      <c r="T144" s="7"/>
      <c r="U144" s="7"/>
      <c r="V144" s="7"/>
      <c r="W144" s="7"/>
      <c r="X144" s="7"/>
      <c r="Y144" s="8">
        <v>0.95833333333333337</v>
      </c>
      <c r="Z144" s="8">
        <v>19</v>
      </c>
      <c r="AA144" s="8">
        <v>22</v>
      </c>
      <c r="AB144" s="8">
        <v>0.42222222222222222</v>
      </c>
      <c r="AC144" s="8">
        <f t="shared" si="6"/>
        <v>0.48888888888888887</v>
      </c>
      <c r="AD144" s="8">
        <f t="shared" si="7"/>
        <v>0.45555555555555555</v>
      </c>
      <c r="AE144" s="8">
        <v>800.95833333333337</v>
      </c>
      <c r="AF144" s="8">
        <v>876.77272727272725</v>
      </c>
      <c r="AG144" s="8">
        <v>837.21739130434787</v>
      </c>
      <c r="AH144" s="8">
        <v>1052</v>
      </c>
      <c r="AI144" s="8">
        <v>935.13636363636363</v>
      </c>
      <c r="AJ144" s="8">
        <v>989.29268292682923</v>
      </c>
      <c r="AK144" s="8">
        <v>908.88505747126442</v>
      </c>
      <c r="AL144" s="8">
        <f t="shared" si="8"/>
        <v>-251.04166666666663</v>
      </c>
      <c r="AM144" s="8">
        <f t="shared" si="8"/>
        <v>-58.363636363636374</v>
      </c>
      <c r="AN144" s="8">
        <f t="shared" si="8"/>
        <v>-152.07529162248136</v>
      </c>
      <c r="AS144">
        <v>0.98684210000000006</v>
      </c>
      <c r="AT144">
        <v>0.98684210000000006</v>
      </c>
      <c r="AU144">
        <v>0.98684210000000006</v>
      </c>
      <c r="AV144">
        <v>509.75342465753403</v>
      </c>
      <c r="AW144">
        <v>504.63013698630101</v>
      </c>
      <c r="AX144">
        <v>507.19178082191797</v>
      </c>
      <c r="AY144">
        <v>-5.1232876712328999</v>
      </c>
      <c r="AZ144">
        <v>3.09907705442522E-2</v>
      </c>
      <c r="BA144">
        <v>3</v>
      </c>
      <c r="BB144">
        <v>0.98333333333333328</v>
      </c>
      <c r="BC144" s="39">
        <v>438.24137931034483</v>
      </c>
      <c r="BD144" s="39">
        <v>500.03333333333336</v>
      </c>
      <c r="BE144">
        <v>1</v>
      </c>
      <c r="BF144">
        <v>1</v>
      </c>
      <c r="BG144">
        <v>1</v>
      </c>
    </row>
    <row r="145" spans="1:59" x14ac:dyDescent="0.25">
      <c r="A145" s="38">
        <v>2043</v>
      </c>
      <c r="B145" s="8" t="s">
        <v>620</v>
      </c>
      <c r="C145" s="8" t="s">
        <v>507</v>
      </c>
      <c r="D145" s="8" t="s">
        <v>640</v>
      </c>
      <c r="E145" s="8" t="s">
        <v>640</v>
      </c>
      <c r="F145" s="7" t="s">
        <v>642</v>
      </c>
      <c r="G145" s="7">
        <v>5.7142857142857144</v>
      </c>
      <c r="H145" s="7">
        <v>2</v>
      </c>
      <c r="I145" s="9"/>
      <c r="J145" s="8">
        <v>3</v>
      </c>
      <c r="K145" s="7">
        <v>9</v>
      </c>
      <c r="L145" s="7">
        <v>0</v>
      </c>
      <c r="M145" s="7">
        <v>0</v>
      </c>
      <c r="N145" s="7">
        <v>2</v>
      </c>
      <c r="O145" s="7">
        <v>7</v>
      </c>
      <c r="P145" s="7">
        <v>0</v>
      </c>
      <c r="Q145" s="7">
        <v>7</v>
      </c>
      <c r="R145" s="8">
        <v>28</v>
      </c>
      <c r="S145" s="7">
        <v>40</v>
      </c>
      <c r="T145" s="7"/>
      <c r="U145" s="7"/>
      <c r="V145" s="7"/>
      <c r="W145" s="7"/>
      <c r="X145" s="7"/>
      <c r="Y145" s="8">
        <v>0.95833333333333337</v>
      </c>
      <c r="Z145" s="8">
        <v>21</v>
      </c>
      <c r="AA145" s="8">
        <v>26</v>
      </c>
      <c r="AB145" s="8">
        <v>0.46666666666666667</v>
      </c>
      <c r="AC145" s="8">
        <f t="shared" si="6"/>
        <v>0.57777777777777772</v>
      </c>
      <c r="AD145" s="8">
        <f t="shared" si="7"/>
        <v>0.52222222222222225</v>
      </c>
      <c r="AE145" s="8">
        <v>556</v>
      </c>
      <c r="AF145" s="8">
        <v>570.73684210526312</v>
      </c>
      <c r="AG145" s="8">
        <v>562.66666666666663</v>
      </c>
      <c r="AH145" s="8">
        <v>529.85</v>
      </c>
      <c r="AI145" s="8">
        <v>546.80769230769226</v>
      </c>
      <c r="AJ145" s="8">
        <v>539.43478260869563</v>
      </c>
      <c r="AK145" s="8">
        <v>550.52272727272725</v>
      </c>
      <c r="AL145" s="8">
        <f t="shared" si="8"/>
        <v>26.149999999999977</v>
      </c>
      <c r="AM145" s="8">
        <f t="shared" si="8"/>
        <v>23.929149797570858</v>
      </c>
      <c r="AN145" s="8">
        <f t="shared" si="8"/>
        <v>23.231884057971001</v>
      </c>
      <c r="AS145">
        <v>0.93421050000000005</v>
      </c>
      <c r="AT145">
        <v>0.98684210000000006</v>
      </c>
      <c r="AU145">
        <v>0.96052630000000006</v>
      </c>
      <c r="AV145">
        <v>396.70422535211299</v>
      </c>
      <c r="AW145">
        <v>393.56756756756801</v>
      </c>
      <c r="AX145">
        <v>395.10344827586198</v>
      </c>
      <c r="AY145">
        <v>-3.1366577845451502</v>
      </c>
      <c r="AZ145">
        <v>3.9379891069704499E-2</v>
      </c>
      <c r="BA145">
        <v>4</v>
      </c>
      <c r="BB145">
        <v>0.96666666666666667</v>
      </c>
      <c r="BC145" s="39">
        <v>359.61666666666667</v>
      </c>
      <c r="BD145" s="39">
        <v>407.96428571428572</v>
      </c>
      <c r="BE145">
        <v>1</v>
      </c>
      <c r="BF145">
        <v>0.95</v>
      </c>
      <c r="BG145">
        <v>0.97499999999999998</v>
      </c>
    </row>
    <row r="146" spans="1:59" x14ac:dyDescent="0.25">
      <c r="A146" s="38">
        <v>2044</v>
      </c>
      <c r="B146" s="8" t="s">
        <v>620</v>
      </c>
      <c r="C146" s="8" t="s">
        <v>507</v>
      </c>
      <c r="D146" s="8" t="s">
        <v>634</v>
      </c>
      <c r="E146" s="8" t="s">
        <v>634</v>
      </c>
      <c r="F146" s="7" t="s">
        <v>636</v>
      </c>
      <c r="G146" s="7">
        <v>5</v>
      </c>
      <c r="H146" s="7">
        <v>3</v>
      </c>
      <c r="I146" s="8">
        <v>1</v>
      </c>
      <c r="J146" s="8">
        <v>0</v>
      </c>
      <c r="K146" s="7">
        <v>7</v>
      </c>
      <c r="L146" s="7">
        <v>3</v>
      </c>
      <c r="M146" s="7">
        <v>1</v>
      </c>
      <c r="N146" s="7">
        <v>0</v>
      </c>
      <c r="O146" s="7">
        <v>3</v>
      </c>
      <c r="P146" s="7">
        <v>2</v>
      </c>
      <c r="Q146" s="7">
        <v>24</v>
      </c>
      <c r="R146" s="8">
        <v>35</v>
      </c>
      <c r="S146" s="7">
        <v>40</v>
      </c>
      <c r="T146" s="7"/>
      <c r="U146" s="7"/>
      <c r="V146" s="7"/>
      <c r="W146" s="7"/>
      <c r="X146" s="7"/>
      <c r="Y146" s="8">
        <v>0.66666666666666663</v>
      </c>
      <c r="Z146" s="8">
        <v>28</v>
      </c>
      <c r="AA146" s="8">
        <v>17</v>
      </c>
      <c r="AB146" s="8">
        <v>0.62222222222222223</v>
      </c>
      <c r="AC146" s="8">
        <f t="shared" si="6"/>
        <v>0.37777777777777777</v>
      </c>
      <c r="AD146" s="8">
        <f t="shared" si="7"/>
        <v>0.5</v>
      </c>
      <c r="AE146" s="8">
        <v>656.2</v>
      </c>
      <c r="AF146" s="8">
        <v>682.22222222222217</v>
      </c>
      <c r="AG146" s="8">
        <v>672.92857142857144</v>
      </c>
      <c r="AH146" s="8">
        <v>666.21428571428567</v>
      </c>
      <c r="AI146" s="8">
        <v>752</v>
      </c>
      <c r="AJ146" s="8">
        <v>697.40909090909088</v>
      </c>
      <c r="AK146" s="8">
        <v>685.45348837209303</v>
      </c>
      <c r="AL146" s="8">
        <f t="shared" si="8"/>
        <v>-10.01428571428562</v>
      </c>
      <c r="AM146" s="8">
        <f t="shared" si="8"/>
        <v>-69.777777777777828</v>
      </c>
      <c r="AN146" s="8">
        <f t="shared" si="8"/>
        <v>-24.480519480519433</v>
      </c>
      <c r="AS146">
        <v>0.96052630000000006</v>
      </c>
      <c r="AT146">
        <v>0.9473684</v>
      </c>
      <c r="AU146">
        <v>0.9539474</v>
      </c>
      <c r="AV146">
        <v>504.11111111111097</v>
      </c>
      <c r="AW146">
        <v>495.152777777778</v>
      </c>
      <c r="AX146">
        <v>499.631944444444</v>
      </c>
      <c r="AY146">
        <v>-8.9583333333333108</v>
      </c>
      <c r="AZ146">
        <v>6.1447746972595897E-2</v>
      </c>
      <c r="BA146">
        <v>5</v>
      </c>
      <c r="BB146">
        <v>0.94166666666666665</v>
      </c>
      <c r="BC146" s="39">
        <v>398.89655172413791</v>
      </c>
      <c r="BD146" s="39">
        <v>470.65454545454543</v>
      </c>
      <c r="BE146">
        <v>1</v>
      </c>
      <c r="BF146">
        <v>0.91666666666666663</v>
      </c>
      <c r="BG146">
        <v>0.95833333333333337</v>
      </c>
    </row>
    <row r="147" spans="1:59" x14ac:dyDescent="0.25">
      <c r="A147" s="38">
        <v>2045</v>
      </c>
      <c r="B147" s="8" t="s">
        <v>620</v>
      </c>
      <c r="C147" s="8" t="s">
        <v>504</v>
      </c>
      <c r="D147" s="8" t="s">
        <v>634</v>
      </c>
      <c r="E147" s="8" t="s">
        <v>634</v>
      </c>
      <c r="F147" s="7" t="s">
        <v>636</v>
      </c>
      <c r="G147" s="7">
        <v>2</v>
      </c>
      <c r="H147" s="7">
        <v>6</v>
      </c>
      <c r="I147" s="8">
        <v>1</v>
      </c>
      <c r="J147" s="8">
        <v>0</v>
      </c>
      <c r="K147" s="7">
        <v>3</v>
      </c>
      <c r="L147" s="7">
        <v>0</v>
      </c>
      <c r="M147" s="7">
        <v>0</v>
      </c>
      <c r="N147" s="7">
        <v>0</v>
      </c>
      <c r="O147" s="7">
        <v>3</v>
      </c>
      <c r="P147" s="7">
        <v>0</v>
      </c>
      <c r="Q147" s="7">
        <v>26</v>
      </c>
      <c r="R147" s="8">
        <v>31</v>
      </c>
      <c r="S147" s="7">
        <v>40</v>
      </c>
      <c r="T147" s="7"/>
      <c r="U147" s="7"/>
      <c r="V147" s="7"/>
      <c r="W147" s="7"/>
      <c r="X147" s="7"/>
      <c r="Y147" s="8">
        <v>0.875</v>
      </c>
      <c r="Z147" s="8">
        <v>14</v>
      </c>
      <c r="AA147" s="8">
        <v>29</v>
      </c>
      <c r="AB147" s="8">
        <v>0.31111111111111112</v>
      </c>
      <c r="AC147" s="8">
        <f t="shared" si="6"/>
        <v>0.64444444444444449</v>
      </c>
      <c r="AD147" s="8">
        <f t="shared" si="7"/>
        <v>0.4777777777777778</v>
      </c>
      <c r="AE147" s="8">
        <v>466.6</v>
      </c>
      <c r="AF147" s="8">
        <v>607.3125</v>
      </c>
      <c r="AG147" s="8">
        <v>515.54347826086962</v>
      </c>
      <c r="AH147" s="8">
        <v>543.57142857142856</v>
      </c>
      <c r="AI147" s="8">
        <v>447.82142857142856</v>
      </c>
      <c r="AJ147" s="8">
        <v>479.73809523809524</v>
      </c>
      <c r="AK147" s="8">
        <v>498.45454545454544</v>
      </c>
      <c r="AL147" s="8">
        <f t="shared" si="8"/>
        <v>-76.971428571428532</v>
      </c>
      <c r="AM147" s="8">
        <f t="shared" si="8"/>
        <v>159.49107142857144</v>
      </c>
      <c r="AN147" s="8">
        <f t="shared" si="8"/>
        <v>35.805383022774379</v>
      </c>
      <c r="AS147">
        <v>0.9473684</v>
      </c>
      <c r="AT147">
        <v>0.90789470000000005</v>
      </c>
      <c r="AU147">
        <v>0.9276316</v>
      </c>
      <c r="AV147">
        <v>449.61428571428598</v>
      </c>
      <c r="AW147">
        <v>422.86363636363598</v>
      </c>
      <c r="AX147">
        <v>436.63235294117601</v>
      </c>
      <c r="AY147">
        <v>-26.750649350649301</v>
      </c>
      <c r="AZ147">
        <v>4.8950438810526797E-2</v>
      </c>
      <c r="BA147">
        <v>10</v>
      </c>
      <c r="BB147">
        <v>0.94166666666666665</v>
      </c>
      <c r="BC147" s="39">
        <v>433.42372881355931</v>
      </c>
      <c r="BD147" s="39">
        <v>538.12962962962968</v>
      </c>
      <c r="BE147">
        <v>1</v>
      </c>
      <c r="BF147">
        <v>0.91666666666666663</v>
      </c>
      <c r="BG147">
        <v>0.95833333333333337</v>
      </c>
    </row>
    <row r="148" spans="1:59" x14ac:dyDescent="0.25">
      <c r="A148" s="38">
        <v>2046</v>
      </c>
      <c r="B148" s="8" t="s">
        <v>502</v>
      </c>
      <c r="C148" s="8" t="s">
        <v>507</v>
      </c>
      <c r="D148" s="8" t="s">
        <v>634</v>
      </c>
      <c r="E148" s="8" t="s">
        <v>634</v>
      </c>
      <c r="F148" s="7" t="s">
        <v>636</v>
      </c>
      <c r="G148" s="7">
        <v>5</v>
      </c>
      <c r="H148" s="7">
        <v>1</v>
      </c>
      <c r="I148" s="8">
        <v>0</v>
      </c>
      <c r="J148" s="8">
        <v>2</v>
      </c>
      <c r="K148" s="7">
        <v>5</v>
      </c>
      <c r="L148" s="7">
        <v>2</v>
      </c>
      <c r="M148" s="7">
        <v>3</v>
      </c>
      <c r="N148" s="7">
        <v>0</v>
      </c>
      <c r="O148" s="7">
        <v>0</v>
      </c>
      <c r="P148" s="7">
        <v>0</v>
      </c>
      <c r="Q148" s="7">
        <v>13</v>
      </c>
      <c r="R148" s="8">
        <v>26</v>
      </c>
      <c r="S148" s="7">
        <v>40</v>
      </c>
      <c r="T148" s="7"/>
      <c r="U148" s="7"/>
      <c r="V148" s="7"/>
      <c r="W148" s="7"/>
      <c r="X148" s="7"/>
      <c r="Y148" s="8">
        <v>0.95833333333333337</v>
      </c>
      <c r="Z148" s="8">
        <v>21</v>
      </c>
      <c r="AA148" s="8">
        <v>24</v>
      </c>
      <c r="AB148" s="8">
        <v>0.46666666666666667</v>
      </c>
      <c r="AC148" s="8">
        <f t="shared" si="6"/>
        <v>0.53333333333333333</v>
      </c>
      <c r="AD148" s="8">
        <f t="shared" si="7"/>
        <v>0.5</v>
      </c>
      <c r="AE148" s="8">
        <v>551.54166666666663</v>
      </c>
      <c r="AF148" s="8">
        <v>575.70000000000005</v>
      </c>
      <c r="AG148" s="8">
        <v>562.52272727272725</v>
      </c>
      <c r="AH148" s="8">
        <v>634.61904761904759</v>
      </c>
      <c r="AI148" s="8">
        <v>563.68181818181813</v>
      </c>
      <c r="AJ148" s="8">
        <v>598.32558139534888</v>
      </c>
      <c r="AK148" s="8">
        <v>580.21839080459768</v>
      </c>
      <c r="AL148" s="8">
        <f t="shared" si="8"/>
        <v>-83.077380952380963</v>
      </c>
      <c r="AM148" s="8">
        <f t="shared" si="8"/>
        <v>12.018181818181915</v>
      </c>
      <c r="AN148" s="8">
        <f t="shared" si="8"/>
        <v>-35.802854122621625</v>
      </c>
      <c r="AS148">
        <v>0.9473684</v>
      </c>
      <c r="AT148">
        <v>0.9736842</v>
      </c>
      <c r="AU148">
        <v>0.96052630000000006</v>
      </c>
      <c r="AV148">
        <v>438.357142857143</v>
      </c>
      <c r="AW148">
        <v>447.069444444444</v>
      </c>
      <c r="AX148">
        <v>442.77464788732402</v>
      </c>
      <c r="AY148">
        <v>8.7123015873016207</v>
      </c>
      <c r="AZ148">
        <v>4.9390879837882699E-2</v>
      </c>
      <c r="BA148">
        <v>6</v>
      </c>
      <c r="BB148">
        <v>0.92500000000000004</v>
      </c>
      <c r="BC148" s="39">
        <v>376.87931034482756</v>
      </c>
      <c r="BD148" s="39">
        <v>439.41509433962267</v>
      </c>
      <c r="BE148">
        <v>0.98333333333333328</v>
      </c>
      <c r="BF148">
        <v>0.91666666666666663</v>
      </c>
      <c r="BG148">
        <v>0.95</v>
      </c>
    </row>
    <row r="149" spans="1:59" x14ac:dyDescent="0.25">
      <c r="A149" s="38">
        <v>2047</v>
      </c>
      <c r="B149" s="8" t="s">
        <v>620</v>
      </c>
      <c r="C149" s="8" t="s">
        <v>507</v>
      </c>
      <c r="D149" s="8" t="s">
        <v>639</v>
      </c>
      <c r="E149" s="8" t="s">
        <v>634</v>
      </c>
      <c r="F149" s="7" t="s">
        <v>637</v>
      </c>
      <c r="G149" s="7">
        <v>7</v>
      </c>
      <c r="H149" s="7">
        <v>8</v>
      </c>
      <c r="I149" s="8">
        <v>1</v>
      </c>
      <c r="J149" s="8">
        <v>1</v>
      </c>
      <c r="K149" s="7">
        <v>13</v>
      </c>
      <c r="L149" s="7">
        <v>0</v>
      </c>
      <c r="M149" s="7">
        <v>0</v>
      </c>
      <c r="N149" s="7">
        <v>7</v>
      </c>
      <c r="O149" s="7">
        <v>6</v>
      </c>
      <c r="P149" s="7">
        <v>0</v>
      </c>
      <c r="Q149" s="7">
        <v>22</v>
      </c>
      <c r="R149" s="8">
        <v>25</v>
      </c>
      <c r="S149" s="7">
        <v>35</v>
      </c>
      <c r="T149" s="7"/>
      <c r="U149" s="7"/>
      <c r="V149" s="7"/>
      <c r="W149" s="7"/>
      <c r="X149" s="7"/>
      <c r="Y149" s="8">
        <v>0.79166666666666663</v>
      </c>
      <c r="Z149" s="8">
        <v>22</v>
      </c>
      <c r="AA149" s="8">
        <v>26</v>
      </c>
      <c r="AB149" s="8">
        <v>0.48888888888888887</v>
      </c>
      <c r="AC149" s="8">
        <f t="shared" si="6"/>
        <v>0.57777777777777772</v>
      </c>
      <c r="AD149" s="8">
        <f t="shared" si="7"/>
        <v>0.53333333333333333</v>
      </c>
      <c r="AE149" s="8">
        <v>621.304347826087</v>
      </c>
      <c r="AF149" s="8">
        <v>520.47368421052636</v>
      </c>
      <c r="AG149" s="8">
        <v>575.69047619047615</v>
      </c>
      <c r="AH149" s="8">
        <v>586.95238095238096</v>
      </c>
      <c r="AI149" s="8">
        <v>594.65384615384619</v>
      </c>
      <c r="AJ149" s="8">
        <v>591.21276595744678</v>
      </c>
      <c r="AK149" s="8">
        <v>583.88764044943821</v>
      </c>
      <c r="AL149" s="8">
        <f t="shared" si="8"/>
        <v>34.351966873706033</v>
      </c>
      <c r="AM149" s="8">
        <f t="shared" si="8"/>
        <v>-74.180161943319831</v>
      </c>
      <c r="AN149" s="8">
        <f t="shared" si="8"/>
        <v>-15.52228976697063</v>
      </c>
      <c r="AS149">
        <v>0.98684210000000006</v>
      </c>
      <c r="AT149">
        <v>0.9736842</v>
      </c>
      <c r="AU149">
        <v>0.9802632</v>
      </c>
      <c r="AV149">
        <v>425.34246575342502</v>
      </c>
      <c r="AW149">
        <v>422.61971830985902</v>
      </c>
      <c r="AX149">
        <v>424</v>
      </c>
      <c r="AY149">
        <v>-2.7227474435655399</v>
      </c>
      <c r="AZ149">
        <v>2.96616233793595E-2</v>
      </c>
      <c r="BA149">
        <v>5</v>
      </c>
      <c r="BB149">
        <v>0.89166666666666672</v>
      </c>
      <c r="BC149" s="39">
        <v>372.5263157894737</v>
      </c>
      <c r="BD149" s="39">
        <v>448.7</v>
      </c>
      <c r="BE149">
        <v>0.98333333333333328</v>
      </c>
      <c r="BF149">
        <v>0.85</v>
      </c>
      <c r="BG149">
        <v>0.91666666666666663</v>
      </c>
    </row>
    <row r="150" spans="1:59" x14ac:dyDescent="0.25">
      <c r="A150" s="38">
        <v>2049</v>
      </c>
      <c r="B150" s="8" t="s">
        <v>502</v>
      </c>
      <c r="C150" s="8" t="s">
        <v>507</v>
      </c>
      <c r="D150" s="8" t="s">
        <v>631</v>
      </c>
      <c r="E150" s="8" t="s">
        <v>639</v>
      </c>
      <c r="F150" s="7" t="s">
        <v>642</v>
      </c>
      <c r="G150" s="7">
        <v>16</v>
      </c>
      <c r="H150" s="7">
        <v>18</v>
      </c>
      <c r="I150" s="8">
        <v>2</v>
      </c>
      <c r="J150" s="8">
        <v>1</v>
      </c>
      <c r="K150" s="7">
        <v>33</v>
      </c>
      <c r="L150" s="7">
        <v>12</v>
      </c>
      <c r="M150" s="7">
        <v>3</v>
      </c>
      <c r="N150" s="7">
        <v>9</v>
      </c>
      <c r="O150" s="7">
        <v>9</v>
      </c>
      <c r="P150" s="7">
        <v>5</v>
      </c>
      <c r="Q150" s="7">
        <v>20</v>
      </c>
      <c r="R150" s="8">
        <v>16</v>
      </c>
      <c r="S150" s="7">
        <v>38</v>
      </c>
      <c r="T150" s="7"/>
      <c r="U150" s="7"/>
      <c r="V150" s="7"/>
      <c r="W150" s="7"/>
      <c r="X150" s="7"/>
      <c r="Y150" s="8">
        <v>0.79166666666666663</v>
      </c>
      <c r="Z150" s="8">
        <v>10</v>
      </c>
      <c r="AA150" s="8">
        <v>33</v>
      </c>
      <c r="AB150" s="8">
        <v>0.22222222222222221</v>
      </c>
      <c r="AC150" s="8">
        <f t="shared" si="6"/>
        <v>0.73333333333333328</v>
      </c>
      <c r="AD150" s="8">
        <f t="shared" si="7"/>
        <v>0.4777777777777778</v>
      </c>
      <c r="AE150" s="8">
        <v>527.85714285714289</v>
      </c>
      <c r="AF150" s="8">
        <v>557.41666666666663</v>
      </c>
      <c r="AG150" s="8">
        <v>535.40425531914889</v>
      </c>
      <c r="AH150" s="8">
        <v>551.44444444444446</v>
      </c>
      <c r="AI150" s="8">
        <v>504.72727272727275</v>
      </c>
      <c r="AJ150" s="8">
        <v>514.73809523809518</v>
      </c>
      <c r="AK150" s="8">
        <v>525.65168539325839</v>
      </c>
      <c r="AL150" s="8">
        <f t="shared" si="8"/>
        <v>-23.587301587301567</v>
      </c>
      <c r="AM150" s="8">
        <f t="shared" si="8"/>
        <v>52.689393939393881</v>
      </c>
      <c r="AN150" s="8">
        <f t="shared" si="8"/>
        <v>20.666160081053704</v>
      </c>
      <c r="AS150">
        <v>0.86842109999999995</v>
      </c>
      <c r="AT150">
        <v>0.76315789999999994</v>
      </c>
      <c r="AU150">
        <v>0.81578949999999995</v>
      </c>
      <c r="AV150">
        <v>391.984375</v>
      </c>
      <c r="AW150">
        <v>383.28571428571399</v>
      </c>
      <c r="AX150">
        <v>387.92500000000001</v>
      </c>
      <c r="AY150">
        <v>-8.6986607142857206</v>
      </c>
      <c r="AZ150">
        <v>3.0053344966980599E-2</v>
      </c>
      <c r="BA150">
        <v>21</v>
      </c>
      <c r="BB150">
        <v>0.85</v>
      </c>
      <c r="BC150" s="39">
        <v>337.11864406779659</v>
      </c>
      <c r="BD150" s="39">
        <v>366.30232558139534</v>
      </c>
      <c r="BE150">
        <v>0.98333333333333328</v>
      </c>
      <c r="BF150">
        <v>0.71666666666666667</v>
      </c>
      <c r="BG150">
        <v>0.85</v>
      </c>
    </row>
    <row r="151" spans="1:59" x14ac:dyDescent="0.25">
      <c r="A151" s="38">
        <v>2050</v>
      </c>
      <c r="B151" s="8" t="s">
        <v>502</v>
      </c>
      <c r="C151" s="8" t="s">
        <v>507</v>
      </c>
      <c r="D151" s="8" t="s">
        <v>634</v>
      </c>
      <c r="E151" s="8" t="s">
        <v>634</v>
      </c>
      <c r="F151" s="7" t="s">
        <v>642</v>
      </c>
      <c r="G151" s="7">
        <v>8</v>
      </c>
      <c r="H151" s="7">
        <v>8</v>
      </c>
      <c r="I151" s="8">
        <v>1</v>
      </c>
      <c r="J151" s="8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5</v>
      </c>
      <c r="R151" s="8">
        <v>25</v>
      </c>
      <c r="S151" s="7" t="e">
        <v>#DIV/0!</v>
      </c>
      <c r="T151" s="7"/>
      <c r="U151" s="7"/>
      <c r="V151" s="7"/>
      <c r="W151" s="7"/>
      <c r="X151" s="7"/>
      <c r="Y151" s="8">
        <v>0.70833333333333337</v>
      </c>
      <c r="Z151" s="8">
        <v>21</v>
      </c>
      <c r="AA151" s="8">
        <v>21</v>
      </c>
      <c r="AB151" s="8">
        <v>0.46666666666666667</v>
      </c>
      <c r="AC151" s="8">
        <f t="shared" si="6"/>
        <v>0.46666666666666667</v>
      </c>
      <c r="AD151" s="8">
        <f t="shared" si="7"/>
        <v>0.46666666666666667</v>
      </c>
      <c r="AE151" s="8">
        <v>938.82608695652175</v>
      </c>
      <c r="AF151" s="8">
        <v>669.59090909090912</v>
      </c>
      <c r="AG151" s="8">
        <v>807.2</v>
      </c>
      <c r="AH151" s="8">
        <v>780.17647058823525</v>
      </c>
      <c r="AI151" s="8">
        <v>869.75</v>
      </c>
      <c r="AJ151" s="8">
        <v>823.60606060606062</v>
      </c>
      <c r="AK151" s="8">
        <v>814.14102564102564</v>
      </c>
      <c r="AL151" s="8">
        <f t="shared" si="8"/>
        <v>158.6496163682865</v>
      </c>
      <c r="AM151" s="8">
        <f t="shared" si="8"/>
        <v>-200.15909090909088</v>
      </c>
      <c r="AN151" s="8">
        <f t="shared" si="8"/>
        <v>-16.406060606060578</v>
      </c>
      <c r="AS151">
        <v>0.98684210000000006</v>
      </c>
      <c r="AT151">
        <v>0.98684210000000006</v>
      </c>
      <c r="AU151">
        <v>0.98684210000000006</v>
      </c>
      <c r="AV151">
        <v>472.70270270270299</v>
      </c>
      <c r="AW151">
        <v>463.902777777778</v>
      </c>
      <c r="AX151">
        <v>468.36301369863003</v>
      </c>
      <c r="AY151">
        <v>-8.7999249249249392</v>
      </c>
      <c r="AZ151">
        <v>3.4082740187807298E-2</v>
      </c>
      <c r="BA151">
        <v>3</v>
      </c>
      <c r="BB151">
        <v>0.85833333333333328</v>
      </c>
      <c r="BC151" s="39">
        <v>408.10714285714283</v>
      </c>
      <c r="BD151" s="39">
        <v>492.74468085106383</v>
      </c>
      <c r="BE151">
        <v>0.95</v>
      </c>
      <c r="BF151">
        <v>0.8</v>
      </c>
      <c r="BG151">
        <v>0.875</v>
      </c>
    </row>
    <row r="152" spans="1:59" x14ac:dyDescent="0.25">
      <c r="A152" s="38">
        <v>2051</v>
      </c>
      <c r="B152" s="8" t="s">
        <v>620</v>
      </c>
      <c r="C152" s="8" t="s">
        <v>507</v>
      </c>
      <c r="D152" s="8" t="s">
        <v>634</v>
      </c>
      <c r="E152" s="8" t="s">
        <v>639</v>
      </c>
      <c r="F152" s="7" t="s">
        <v>637</v>
      </c>
      <c r="G152" s="7">
        <v>8</v>
      </c>
      <c r="H152" s="7">
        <v>5</v>
      </c>
      <c r="I152" s="8">
        <v>1</v>
      </c>
      <c r="J152" s="8">
        <v>0</v>
      </c>
      <c r="K152" s="7">
        <v>10</v>
      </c>
      <c r="L152" s="7">
        <v>2</v>
      </c>
      <c r="M152" s="7">
        <v>1</v>
      </c>
      <c r="N152" s="7">
        <v>3</v>
      </c>
      <c r="O152" s="7">
        <v>4</v>
      </c>
      <c r="P152" s="7">
        <v>1</v>
      </c>
      <c r="Q152" s="7">
        <v>17</v>
      </c>
      <c r="R152" s="8">
        <v>32</v>
      </c>
      <c r="S152" s="7">
        <v>40</v>
      </c>
      <c r="T152" s="7"/>
      <c r="U152" s="7"/>
      <c r="V152" s="7"/>
      <c r="W152" s="7"/>
      <c r="X152" s="7"/>
      <c r="Y152" s="8">
        <v>0.75</v>
      </c>
      <c r="Z152" s="8">
        <v>14</v>
      </c>
      <c r="AA152" s="8">
        <v>29</v>
      </c>
      <c r="AB152" s="8">
        <v>0.31111111111111112</v>
      </c>
      <c r="AC152" s="8">
        <f t="shared" si="6"/>
        <v>0.64444444444444449</v>
      </c>
      <c r="AD152" s="8">
        <f t="shared" si="7"/>
        <v>0.4777777777777778</v>
      </c>
      <c r="AE152" s="8">
        <v>455.86666666666667</v>
      </c>
      <c r="AF152" s="8">
        <v>502.625</v>
      </c>
      <c r="AG152" s="8">
        <v>472.13043478260869</v>
      </c>
      <c r="AH152" s="8">
        <v>484.42857142857144</v>
      </c>
      <c r="AI152" s="8">
        <v>473.75862068965517</v>
      </c>
      <c r="AJ152" s="8">
        <v>477.23255813953489</v>
      </c>
      <c r="AK152" s="8">
        <v>474.59550561797755</v>
      </c>
      <c r="AL152" s="8">
        <f t="shared" si="8"/>
        <v>-28.561904761904771</v>
      </c>
      <c r="AM152" s="8">
        <f t="shared" si="8"/>
        <v>28.866379310344826</v>
      </c>
      <c r="AN152" s="8">
        <f t="shared" si="8"/>
        <v>-5.1021233569261994</v>
      </c>
      <c r="AS152">
        <v>0.9210526</v>
      </c>
      <c r="AT152">
        <v>0.9473684</v>
      </c>
      <c r="AU152">
        <v>0.93421050000000005</v>
      </c>
      <c r="AV152">
        <v>421.23529411764702</v>
      </c>
      <c r="AW152">
        <v>415.54929577464799</v>
      </c>
      <c r="AX152">
        <v>418.33093525179902</v>
      </c>
      <c r="AY152">
        <v>-5.6859983429992003</v>
      </c>
      <c r="AZ152">
        <v>5.8031312223499401E-2</v>
      </c>
      <c r="BA152">
        <v>8</v>
      </c>
      <c r="BB152">
        <v>0.8833333333333333</v>
      </c>
      <c r="BC152" s="39">
        <v>360.52542372881356</v>
      </c>
      <c r="BD152" s="39">
        <v>429.21276595744683</v>
      </c>
      <c r="BE152">
        <v>1</v>
      </c>
      <c r="BF152">
        <v>0.78333333333333333</v>
      </c>
      <c r="BG152">
        <v>0.89166666666666672</v>
      </c>
    </row>
    <row r="153" spans="1:59" x14ac:dyDescent="0.25">
      <c r="A153" s="38">
        <v>2053</v>
      </c>
      <c r="B153" s="8" t="s">
        <v>502</v>
      </c>
      <c r="C153" s="8" t="s">
        <v>504</v>
      </c>
      <c r="D153" s="8" t="s">
        <v>634</v>
      </c>
      <c r="E153" s="8" t="s">
        <v>634</v>
      </c>
      <c r="F153" s="7" t="s">
        <v>637</v>
      </c>
      <c r="G153" s="7">
        <v>1</v>
      </c>
      <c r="H153" s="7">
        <v>6</v>
      </c>
      <c r="I153" s="8">
        <v>1</v>
      </c>
      <c r="J153" s="8">
        <v>0</v>
      </c>
      <c r="K153" s="7">
        <v>11</v>
      </c>
      <c r="L153" s="7">
        <v>4</v>
      </c>
      <c r="M153" s="7">
        <v>3</v>
      </c>
      <c r="N153" s="7">
        <v>4</v>
      </c>
      <c r="O153" s="7">
        <v>0</v>
      </c>
      <c r="P153" s="7">
        <v>3</v>
      </c>
      <c r="Q153" s="7">
        <v>20</v>
      </c>
      <c r="R153" s="8">
        <v>28</v>
      </c>
      <c r="S153" s="7" t="e">
        <v>#DIV/0!</v>
      </c>
      <c r="T153" s="7"/>
      <c r="U153" s="7"/>
      <c r="V153" s="7"/>
      <c r="W153" s="7"/>
      <c r="X153" s="7"/>
      <c r="Y153" s="8">
        <v>0.95833333333333337</v>
      </c>
      <c r="Z153" s="8">
        <v>22</v>
      </c>
      <c r="AA153" s="8">
        <v>27</v>
      </c>
      <c r="AB153" s="8">
        <v>0.48888888888888887</v>
      </c>
      <c r="AC153" s="8">
        <f t="shared" si="6"/>
        <v>0.6</v>
      </c>
      <c r="AD153" s="8">
        <f t="shared" si="7"/>
        <v>0.5444444444444444</v>
      </c>
      <c r="AE153" s="8">
        <v>562.04347826086962</v>
      </c>
      <c r="AF153" s="8">
        <v>550.33333333333337</v>
      </c>
      <c r="AG153" s="8">
        <v>556.90243902439022</v>
      </c>
      <c r="AH153" s="8">
        <v>530.90909090909088</v>
      </c>
      <c r="AI153" s="8">
        <v>536.03846153846155</v>
      </c>
      <c r="AJ153" s="8">
        <v>533.6875</v>
      </c>
      <c r="AK153" s="8">
        <v>544.38202247191009</v>
      </c>
      <c r="AL153" s="8">
        <f t="shared" si="8"/>
        <v>31.134387351778742</v>
      </c>
      <c r="AM153" s="8">
        <f t="shared" si="8"/>
        <v>14.294871794871824</v>
      </c>
      <c r="AN153" s="8">
        <f t="shared" si="8"/>
        <v>23.214939024390219</v>
      </c>
      <c r="AS153">
        <v>0.9736842</v>
      </c>
      <c r="AT153">
        <v>0.98684210000000006</v>
      </c>
      <c r="AU153">
        <v>0.9802632</v>
      </c>
      <c r="AV153">
        <v>445.890410958904</v>
      </c>
      <c r="AW153">
        <v>442.152777777778</v>
      </c>
      <c r="AX153">
        <v>444.03448275862098</v>
      </c>
      <c r="AY153">
        <v>-3.7376331811263399</v>
      </c>
      <c r="AZ153">
        <v>3.8106220209168498E-2</v>
      </c>
      <c r="BA153">
        <v>4</v>
      </c>
      <c r="BB153">
        <v>0.95</v>
      </c>
      <c r="BC153" s="39">
        <v>400.85964912280701</v>
      </c>
      <c r="BD153" s="39">
        <v>485.45614035087721</v>
      </c>
      <c r="BE153">
        <v>0.98333333333333328</v>
      </c>
      <c r="BF153">
        <v>0.98333333333333328</v>
      </c>
      <c r="BG153">
        <v>0.98333333333333328</v>
      </c>
    </row>
    <row r="154" spans="1:59" x14ac:dyDescent="0.25">
      <c r="A154" s="38">
        <v>2055</v>
      </c>
      <c r="B154" s="8" t="s">
        <v>502</v>
      </c>
      <c r="C154" s="8" t="s">
        <v>508</v>
      </c>
      <c r="D154" s="8" t="s">
        <v>631</v>
      </c>
      <c r="E154" s="8" t="s">
        <v>639</v>
      </c>
      <c r="F154" s="7" t="s">
        <v>642</v>
      </c>
      <c r="G154" s="7">
        <v>10</v>
      </c>
      <c r="H154" s="7">
        <v>10</v>
      </c>
      <c r="I154" s="8">
        <v>1</v>
      </c>
      <c r="J154" s="8">
        <v>4</v>
      </c>
      <c r="K154" s="7">
        <v>15</v>
      </c>
      <c r="L154" s="7">
        <v>2</v>
      </c>
      <c r="M154" s="7">
        <v>0</v>
      </c>
      <c r="N154" s="7">
        <v>4</v>
      </c>
      <c r="O154" s="7">
        <v>9</v>
      </c>
      <c r="P154" s="7">
        <v>1</v>
      </c>
      <c r="Q154" s="7">
        <v>15</v>
      </c>
      <c r="R154" s="8">
        <v>24</v>
      </c>
      <c r="S154" s="7">
        <v>40</v>
      </c>
      <c r="T154" s="7"/>
      <c r="U154" s="7"/>
      <c r="V154" s="7"/>
      <c r="W154" s="7"/>
      <c r="X154" s="7"/>
      <c r="Y154" s="8">
        <v>1</v>
      </c>
      <c r="Z154" s="8">
        <v>23</v>
      </c>
      <c r="AA154" s="8">
        <v>24</v>
      </c>
      <c r="AB154" s="8">
        <v>0.51111111111111107</v>
      </c>
      <c r="AC154" s="8">
        <f t="shared" si="6"/>
        <v>0.53333333333333333</v>
      </c>
      <c r="AD154" s="8">
        <f t="shared" si="7"/>
        <v>0.52222222222222225</v>
      </c>
      <c r="AE154" s="8">
        <v>740.36363636363637</v>
      </c>
      <c r="AF154" s="8">
        <v>731.61904761904759</v>
      </c>
      <c r="AG154" s="8">
        <v>736.09302325581393</v>
      </c>
      <c r="AH154" s="8">
        <v>805.40909090909088</v>
      </c>
      <c r="AI154" s="8">
        <v>778.3478260869565</v>
      </c>
      <c r="AJ154" s="8">
        <v>791.57777777777778</v>
      </c>
      <c r="AK154" s="8">
        <v>764.46590909090912</v>
      </c>
      <c r="AL154" s="8">
        <f t="shared" si="8"/>
        <v>-65.045454545454504</v>
      </c>
      <c r="AM154" s="8">
        <f t="shared" si="8"/>
        <v>-46.72877846790891</v>
      </c>
      <c r="AN154" s="8">
        <f t="shared" si="8"/>
        <v>-55.48475452196385</v>
      </c>
      <c r="AS154">
        <v>1</v>
      </c>
      <c r="AT154">
        <v>0.98684210000000006</v>
      </c>
      <c r="AU154">
        <v>0.99342109999999995</v>
      </c>
      <c r="AV154">
        <v>479.81333333333299</v>
      </c>
      <c r="AW154">
        <v>488.243243243243</v>
      </c>
      <c r="AX154">
        <v>484</v>
      </c>
      <c r="AY154">
        <v>8.4299099099099006</v>
      </c>
      <c r="AZ154">
        <v>4.8502859460371799E-2</v>
      </c>
      <c r="BA154">
        <v>1</v>
      </c>
      <c r="BB154">
        <v>0.9916666666666667</v>
      </c>
      <c r="BC154" s="39">
        <v>438.69491525423729</v>
      </c>
      <c r="BD154" s="39">
        <v>518.95000000000005</v>
      </c>
      <c r="BE154">
        <v>1</v>
      </c>
      <c r="BF154">
        <v>1</v>
      </c>
      <c r="BG154">
        <v>1</v>
      </c>
    </row>
    <row r="155" spans="1:59" x14ac:dyDescent="0.25">
      <c r="A155" s="38">
        <v>2056</v>
      </c>
      <c r="B155" s="8" t="s">
        <v>620</v>
      </c>
      <c r="C155" s="8" t="s">
        <v>510</v>
      </c>
      <c r="D155" s="8" t="s">
        <v>634</v>
      </c>
      <c r="E155" s="8" t="s">
        <v>631</v>
      </c>
      <c r="F155" s="7" t="s">
        <v>637</v>
      </c>
      <c r="G155" s="7">
        <v>5</v>
      </c>
      <c r="H155" s="7">
        <v>7</v>
      </c>
      <c r="I155" s="8">
        <v>0</v>
      </c>
      <c r="J155" s="8">
        <v>9</v>
      </c>
      <c r="K155" s="7">
        <v>13</v>
      </c>
      <c r="L155" s="7">
        <v>2</v>
      </c>
      <c r="M155" s="7">
        <v>3</v>
      </c>
      <c r="N155" s="7">
        <v>3</v>
      </c>
      <c r="O155" s="7">
        <v>5</v>
      </c>
      <c r="P155" s="7">
        <v>1</v>
      </c>
      <c r="Q155" s="7">
        <v>20</v>
      </c>
      <c r="R155" s="8">
        <v>25</v>
      </c>
      <c r="S155" s="7">
        <v>39</v>
      </c>
      <c r="T155" s="7"/>
      <c r="U155" s="7"/>
      <c r="V155" s="7"/>
      <c r="W155" s="7"/>
      <c r="X155" s="7"/>
      <c r="Y155" s="8">
        <v>0.79166666666666663</v>
      </c>
      <c r="Z155" s="8">
        <v>18</v>
      </c>
      <c r="AA155" s="8">
        <v>34</v>
      </c>
      <c r="AB155" s="8">
        <v>0.4</v>
      </c>
      <c r="AC155" s="8">
        <f t="shared" si="6"/>
        <v>0.75555555555555554</v>
      </c>
      <c r="AD155" s="8">
        <f t="shared" si="7"/>
        <v>0.57777777777777772</v>
      </c>
      <c r="AE155" s="8">
        <v>803.77777777777783</v>
      </c>
      <c r="AF155" s="8">
        <v>788.5</v>
      </c>
      <c r="AG155" s="8">
        <v>799.64864864864865</v>
      </c>
      <c r="AH155" s="8">
        <v>888.21428571428567</v>
      </c>
      <c r="AI155" s="8">
        <v>797.06451612903231</v>
      </c>
      <c r="AJ155" s="8">
        <v>825.42222222222222</v>
      </c>
      <c r="AK155" s="8">
        <v>813.79268292682923</v>
      </c>
      <c r="AL155" s="8">
        <f t="shared" si="8"/>
        <v>-84.436507936507837</v>
      </c>
      <c r="AM155" s="8">
        <f t="shared" si="8"/>
        <v>-8.5645161290323131</v>
      </c>
      <c r="AN155" s="8">
        <f t="shared" si="8"/>
        <v>-25.773573573573572</v>
      </c>
      <c r="AS155">
        <v>0.84210529999999995</v>
      </c>
      <c r="AT155">
        <v>0.88157890000000005</v>
      </c>
      <c r="AU155">
        <v>0.86184210000000006</v>
      </c>
      <c r="AV155">
        <v>428.857142857143</v>
      </c>
      <c r="AW155">
        <v>458.69696969696997</v>
      </c>
      <c r="AX155">
        <v>444.12403100775202</v>
      </c>
      <c r="AY155">
        <v>29.839826839826902</v>
      </c>
      <c r="AZ155">
        <v>7.0286111042011198E-2</v>
      </c>
      <c r="BA155">
        <v>15</v>
      </c>
      <c r="BB155">
        <v>0.7</v>
      </c>
      <c r="BC155" s="39">
        <v>322.37037037037038</v>
      </c>
      <c r="BD155" s="39">
        <v>338.1</v>
      </c>
      <c r="BE155">
        <v>0.91666666666666663</v>
      </c>
      <c r="BF155">
        <v>0.51666666666666672</v>
      </c>
      <c r="BG155">
        <v>0.71666666666666667</v>
      </c>
    </row>
    <row r="156" spans="1:59" x14ac:dyDescent="0.25">
      <c r="A156" s="38">
        <v>2058</v>
      </c>
      <c r="B156" s="8" t="s">
        <v>502</v>
      </c>
      <c r="C156" s="8" t="s">
        <v>504</v>
      </c>
      <c r="D156" s="8" t="s">
        <v>639</v>
      </c>
      <c r="E156" s="8" t="s">
        <v>639</v>
      </c>
      <c r="F156" s="7" t="s">
        <v>636</v>
      </c>
      <c r="G156" s="7">
        <v>3</v>
      </c>
      <c r="H156" s="7">
        <v>2</v>
      </c>
      <c r="I156" s="8">
        <v>0</v>
      </c>
      <c r="J156" s="8">
        <v>1</v>
      </c>
      <c r="K156" s="7">
        <v>11</v>
      </c>
      <c r="L156" s="7">
        <v>3</v>
      </c>
      <c r="M156" s="7">
        <v>2</v>
      </c>
      <c r="N156" s="7">
        <v>2</v>
      </c>
      <c r="O156" s="7">
        <v>4</v>
      </c>
      <c r="P156" s="7">
        <v>2</v>
      </c>
      <c r="Q156" s="7">
        <v>20</v>
      </c>
      <c r="R156" s="8">
        <v>22</v>
      </c>
      <c r="S156" s="7">
        <v>32</v>
      </c>
      <c r="T156" s="7"/>
      <c r="U156" s="7"/>
      <c r="V156" s="7"/>
      <c r="W156" s="7"/>
      <c r="X156" s="7"/>
      <c r="Y156" s="8">
        <v>0.95833333333333337</v>
      </c>
      <c r="Z156" s="8">
        <v>24</v>
      </c>
      <c r="AA156" s="8">
        <v>24</v>
      </c>
      <c r="AB156" s="8">
        <v>0.53333333333333333</v>
      </c>
      <c r="AC156" s="8">
        <f t="shared" si="6"/>
        <v>0.53333333333333333</v>
      </c>
      <c r="AD156" s="8">
        <f t="shared" si="7"/>
        <v>0.53333333333333333</v>
      </c>
      <c r="AE156" s="8">
        <v>538.28571428571433</v>
      </c>
      <c r="AF156" s="8">
        <v>522.76190476190482</v>
      </c>
      <c r="AG156" s="8">
        <v>530.52380952380952</v>
      </c>
      <c r="AH156" s="8">
        <v>539.20833333333337</v>
      </c>
      <c r="AI156" s="8">
        <v>532.125</v>
      </c>
      <c r="AJ156" s="8">
        <v>535.66666666666663</v>
      </c>
      <c r="AK156" s="8">
        <v>533.26666666666665</v>
      </c>
      <c r="AL156" s="8">
        <f t="shared" si="8"/>
        <v>-0.92261904761903679</v>
      </c>
      <c r="AM156" s="8">
        <f t="shared" si="8"/>
        <v>-9.363095238095184</v>
      </c>
      <c r="AN156" s="8">
        <f t="shared" si="8"/>
        <v>-5.1428571428571104</v>
      </c>
      <c r="AS156">
        <v>0.93421050000000005</v>
      </c>
      <c r="AT156">
        <v>0.98684210000000006</v>
      </c>
      <c r="AU156">
        <v>0.96052630000000006</v>
      </c>
      <c r="AV156">
        <v>383.48529411764702</v>
      </c>
      <c r="AW156">
        <v>373.64864864864899</v>
      </c>
      <c r="AX156">
        <v>378.35915492957702</v>
      </c>
      <c r="AY156">
        <v>-9.8366454689984302</v>
      </c>
      <c r="AZ156">
        <v>3.6855556108554899E-2</v>
      </c>
      <c r="BA156">
        <v>6</v>
      </c>
      <c r="BB156">
        <v>0.90833333333333333</v>
      </c>
      <c r="BC156" s="39">
        <v>335.91525423728814</v>
      </c>
      <c r="BD156" s="39">
        <v>429.24</v>
      </c>
      <c r="BE156">
        <v>1</v>
      </c>
      <c r="BF156">
        <v>0.85</v>
      </c>
      <c r="BG156">
        <v>0.92500000000000004</v>
      </c>
    </row>
    <row r="157" spans="1:59" x14ac:dyDescent="0.25">
      <c r="A157" s="38">
        <v>2059</v>
      </c>
      <c r="B157" s="8" t="s">
        <v>502</v>
      </c>
      <c r="C157" s="8" t="s">
        <v>504</v>
      </c>
      <c r="D157" s="8" t="s">
        <v>639</v>
      </c>
      <c r="E157" s="8" t="s">
        <v>631</v>
      </c>
      <c r="F157" s="7" t="s">
        <v>637</v>
      </c>
      <c r="G157" s="7">
        <v>3</v>
      </c>
      <c r="H157" s="7">
        <v>4</v>
      </c>
      <c r="I157" s="8">
        <v>1</v>
      </c>
      <c r="J157" s="8">
        <v>1</v>
      </c>
      <c r="K157" s="7">
        <v>3</v>
      </c>
      <c r="L157" s="7">
        <v>0</v>
      </c>
      <c r="M157" s="7">
        <v>0</v>
      </c>
      <c r="N157" s="7">
        <v>0</v>
      </c>
      <c r="O157" s="7">
        <v>3</v>
      </c>
      <c r="P157" s="7">
        <v>0</v>
      </c>
      <c r="Q157" s="7">
        <v>10</v>
      </c>
      <c r="R157" s="8">
        <v>21</v>
      </c>
      <c r="S157" s="7">
        <v>40</v>
      </c>
      <c r="T157" s="7"/>
      <c r="U157" s="7"/>
      <c r="V157" s="7"/>
      <c r="W157" s="7"/>
      <c r="X157" s="7"/>
      <c r="Y157" s="8">
        <v>0.79166666666666663</v>
      </c>
      <c r="Z157" s="8">
        <v>27</v>
      </c>
      <c r="AA157" s="8">
        <v>28</v>
      </c>
      <c r="AB157" s="8">
        <v>0.6</v>
      </c>
      <c r="AC157" s="8">
        <f t="shared" si="6"/>
        <v>0.62222222222222223</v>
      </c>
      <c r="AD157" s="8">
        <f t="shared" si="7"/>
        <v>0.61111111111111116</v>
      </c>
      <c r="AE157" s="8">
        <v>844.44444444444446</v>
      </c>
      <c r="AF157" s="8">
        <v>827.52941176470586</v>
      </c>
      <c r="AG157" s="8">
        <v>836.2285714285714</v>
      </c>
      <c r="AH157" s="8">
        <v>792.66666666666663</v>
      </c>
      <c r="AI157" s="8">
        <v>766.14814814814815</v>
      </c>
      <c r="AJ157" s="8">
        <v>779.40740740740739</v>
      </c>
      <c r="AK157" s="8">
        <v>801.75280898876406</v>
      </c>
      <c r="AL157" s="8">
        <f t="shared" si="8"/>
        <v>51.777777777777828</v>
      </c>
      <c r="AM157" s="8">
        <f t="shared" si="8"/>
        <v>61.381263616557703</v>
      </c>
      <c r="AN157" s="8">
        <f t="shared" si="8"/>
        <v>56.821164021164009</v>
      </c>
      <c r="AS157">
        <v>0.78947369999999994</v>
      </c>
      <c r="AT157">
        <v>0.84210529999999995</v>
      </c>
      <c r="AU157">
        <v>0.81578949999999995</v>
      </c>
      <c r="AV157">
        <v>505</v>
      </c>
      <c r="AW157">
        <v>476.06451612903197</v>
      </c>
      <c r="AX157">
        <v>489.92436974789899</v>
      </c>
      <c r="AY157">
        <v>-28.935483870967701</v>
      </c>
      <c r="AZ157">
        <v>7.0523089886319806E-2</v>
      </c>
      <c r="BA157">
        <v>21</v>
      </c>
      <c r="BB157">
        <v>0.89166666666666672</v>
      </c>
      <c r="BC157" s="39">
        <v>428.01666666666665</v>
      </c>
      <c r="BD157" s="39">
        <v>482.85106382978722</v>
      </c>
      <c r="BE157">
        <v>1</v>
      </c>
      <c r="BF157">
        <v>0.81666666666666665</v>
      </c>
      <c r="BG157">
        <v>0.90833333333333333</v>
      </c>
    </row>
    <row r="158" spans="1:59" x14ac:dyDescent="0.25">
      <c r="A158" s="38">
        <v>2060</v>
      </c>
      <c r="B158" s="8"/>
      <c r="C158" s="8"/>
      <c r="D158" s="8"/>
      <c r="E158" s="8"/>
      <c r="F158" s="7"/>
      <c r="G158" s="7" t="e">
        <v>#DIV/0!</v>
      </c>
      <c r="H158" s="7" t="e">
        <v>#DIV/0!</v>
      </c>
      <c r="I158" s="8"/>
      <c r="J158" s="8">
        <v>0</v>
      </c>
      <c r="K158" s="7" t="e">
        <v>#DIV/0!</v>
      </c>
      <c r="L158" s="7" t="e">
        <v>#DIV/0!</v>
      </c>
      <c r="M158" s="7" t="e">
        <v>#DIV/0!</v>
      </c>
      <c r="N158" s="7" t="e">
        <v>#DIV/0!</v>
      </c>
      <c r="O158" s="7" t="e">
        <v>#DIV/0!</v>
      </c>
      <c r="P158" s="7" t="e">
        <v>#DIV/0!</v>
      </c>
      <c r="Q158" s="7" t="e">
        <v>#DIV/0!</v>
      </c>
      <c r="R158" s="8" t="e">
        <v>#DIV/0!</v>
      </c>
      <c r="S158" s="7" t="e">
        <v>#DIV/0!</v>
      </c>
      <c r="T158" s="7"/>
      <c r="U158" s="7"/>
      <c r="V158" s="7"/>
      <c r="W158" s="7"/>
      <c r="X158" s="7"/>
      <c r="Y158" s="8">
        <v>1</v>
      </c>
      <c r="Z158" s="8">
        <v>28</v>
      </c>
      <c r="AA158" s="8">
        <v>32</v>
      </c>
      <c r="AB158" s="8">
        <v>0.62222222222222223</v>
      </c>
      <c r="AC158" s="8">
        <f t="shared" si="6"/>
        <v>0.71111111111111114</v>
      </c>
      <c r="AD158" s="8">
        <f t="shared" si="7"/>
        <v>0.66666666666666663</v>
      </c>
      <c r="AE158" s="8">
        <v>774.41176470588232</v>
      </c>
      <c r="AF158" s="8">
        <v>888</v>
      </c>
      <c r="AG158" s="8">
        <v>823.63333333333333</v>
      </c>
      <c r="AH158" s="8">
        <v>865</v>
      </c>
      <c r="AI158" s="8">
        <v>797.22580645161293</v>
      </c>
      <c r="AJ158" s="8">
        <v>829.38983050847457</v>
      </c>
      <c r="AK158" s="8">
        <v>827.44943820224717</v>
      </c>
      <c r="AL158" s="8">
        <f t="shared" si="8"/>
        <v>-90.58823529411768</v>
      </c>
      <c r="AM158" s="8">
        <f t="shared" si="8"/>
        <v>90.774193548387075</v>
      </c>
      <c r="AN158" s="8">
        <f t="shared" si="8"/>
        <v>-5.7564971751412486</v>
      </c>
      <c r="AS158">
        <v>1</v>
      </c>
      <c r="AT158">
        <v>0.9736842</v>
      </c>
      <c r="AU158">
        <v>0.98684210000000006</v>
      </c>
      <c r="AV158">
        <v>496.97333333333302</v>
      </c>
      <c r="AW158">
        <v>462.09589041095899</v>
      </c>
      <c r="AX158">
        <v>479.77027027026998</v>
      </c>
      <c r="AY158">
        <v>-34.877442922374399</v>
      </c>
      <c r="AZ158">
        <v>8.5958708258427899E-2</v>
      </c>
      <c r="BA158">
        <v>2</v>
      </c>
      <c r="BB158">
        <v>0.92500000000000004</v>
      </c>
      <c r="BC158" s="39">
        <v>418.70175438596493</v>
      </c>
      <c r="BD158" s="39">
        <v>503.59259259259261</v>
      </c>
      <c r="BE158">
        <v>0.98333333333333328</v>
      </c>
      <c r="BF158">
        <v>0.93333333333333335</v>
      </c>
      <c r="BG158">
        <v>0.95833333333333337</v>
      </c>
    </row>
    <row r="159" spans="1:59" x14ac:dyDescent="0.25">
      <c r="A159" s="38">
        <v>2062</v>
      </c>
      <c r="B159" s="8" t="s">
        <v>502</v>
      </c>
      <c r="C159" s="8" t="s">
        <v>504</v>
      </c>
      <c r="D159" s="8" t="s">
        <v>634</v>
      </c>
      <c r="E159" s="8" t="s">
        <v>639</v>
      </c>
      <c r="F159" s="7" t="s">
        <v>637</v>
      </c>
      <c r="G159" s="7">
        <v>5</v>
      </c>
      <c r="H159" s="7" t="e">
        <v>#DIV/0!</v>
      </c>
      <c r="I159" s="8"/>
      <c r="J159" s="8">
        <v>0</v>
      </c>
      <c r="K159" s="7">
        <v>6</v>
      </c>
      <c r="L159" s="7">
        <v>0</v>
      </c>
      <c r="M159" s="7">
        <v>0</v>
      </c>
      <c r="N159" s="7">
        <v>3</v>
      </c>
      <c r="O159" s="7">
        <v>3</v>
      </c>
      <c r="P159" s="7">
        <v>0</v>
      </c>
      <c r="Q159" s="7">
        <v>20</v>
      </c>
      <c r="R159" s="8">
        <v>22</v>
      </c>
      <c r="S159" s="7">
        <v>40</v>
      </c>
      <c r="T159" s="7"/>
      <c r="U159" s="7"/>
      <c r="V159" s="7"/>
      <c r="W159" s="7"/>
      <c r="X159" s="7"/>
      <c r="Y159" s="8">
        <v>0.91666666666666663</v>
      </c>
      <c r="Z159" s="8">
        <v>27</v>
      </c>
      <c r="AA159" s="8">
        <v>22</v>
      </c>
      <c r="AB159" s="8">
        <v>0.6</v>
      </c>
      <c r="AC159" s="8">
        <f t="shared" si="6"/>
        <v>0.48888888888888887</v>
      </c>
      <c r="AD159" s="8">
        <f t="shared" si="7"/>
        <v>0.5444444444444444</v>
      </c>
      <c r="AE159" s="8">
        <v>555.61111111111109</v>
      </c>
      <c r="AF159" s="8">
        <v>600.18181818181813</v>
      </c>
      <c r="AG159" s="8">
        <v>580.125</v>
      </c>
      <c r="AH159" s="8">
        <v>635.03846153846155</v>
      </c>
      <c r="AI159" s="8">
        <v>596.77272727272725</v>
      </c>
      <c r="AJ159" s="8">
        <v>617.5</v>
      </c>
      <c r="AK159" s="8">
        <v>600.51136363636363</v>
      </c>
      <c r="AL159" s="8">
        <f t="shared" si="8"/>
        <v>-79.427350427350461</v>
      </c>
      <c r="AM159" s="8">
        <f t="shared" si="8"/>
        <v>3.4090909090908781</v>
      </c>
      <c r="AN159" s="8">
        <f t="shared" si="8"/>
        <v>-37.375</v>
      </c>
      <c r="AS159">
        <v>0.96052630000000006</v>
      </c>
      <c r="AT159">
        <v>0.9736842</v>
      </c>
      <c r="AU159">
        <v>0.96710529999999995</v>
      </c>
      <c r="AV159">
        <v>405.75714285714298</v>
      </c>
      <c r="AW159">
        <v>411.47945205479499</v>
      </c>
      <c r="AX159">
        <v>408.67832167832199</v>
      </c>
      <c r="AY159">
        <v>5.7223091976516702</v>
      </c>
      <c r="AZ159">
        <v>6.5146311508661403E-2</v>
      </c>
      <c r="BA159">
        <v>5</v>
      </c>
      <c r="BB159">
        <v>0.94166666666666665</v>
      </c>
      <c r="BC159" s="39">
        <v>346.76271186440675</v>
      </c>
      <c r="BD159" s="39">
        <v>393.87037037037038</v>
      </c>
      <c r="BE159">
        <v>1</v>
      </c>
      <c r="BF159">
        <v>0.93333333333333335</v>
      </c>
      <c r="BG159">
        <v>0.96666666666666667</v>
      </c>
    </row>
    <row r="160" spans="1:59" x14ac:dyDescent="0.25">
      <c r="A160" s="38">
        <v>2064</v>
      </c>
      <c r="B160" s="8" t="s">
        <v>620</v>
      </c>
      <c r="C160" s="8" t="s">
        <v>504</v>
      </c>
      <c r="D160" s="8" t="s">
        <v>639</v>
      </c>
      <c r="E160" s="8" t="s">
        <v>631</v>
      </c>
      <c r="F160" s="7" t="s">
        <v>636</v>
      </c>
      <c r="G160" s="7">
        <v>8</v>
      </c>
      <c r="H160" s="7">
        <v>7</v>
      </c>
      <c r="I160" s="8">
        <v>1</v>
      </c>
      <c r="J160" s="8">
        <v>2</v>
      </c>
      <c r="K160" s="7">
        <v>28</v>
      </c>
      <c r="L160" s="7">
        <v>6</v>
      </c>
      <c r="M160" s="7">
        <v>3</v>
      </c>
      <c r="N160" s="7">
        <v>10</v>
      </c>
      <c r="O160" s="7">
        <v>9</v>
      </c>
      <c r="P160" s="7">
        <v>4</v>
      </c>
      <c r="Q160" s="7">
        <v>25</v>
      </c>
      <c r="R160" s="8">
        <v>15</v>
      </c>
      <c r="S160" s="7">
        <v>34</v>
      </c>
      <c r="T160" s="7"/>
      <c r="U160" s="7"/>
      <c r="V160" s="7"/>
      <c r="W160" s="7"/>
      <c r="X160" s="7"/>
      <c r="Y160" s="8">
        <v>1</v>
      </c>
      <c r="Z160" s="8">
        <v>20</v>
      </c>
      <c r="AA160" s="8">
        <v>23</v>
      </c>
      <c r="AB160" s="8">
        <v>0.44444444444444442</v>
      </c>
      <c r="AC160" s="8">
        <f t="shared" si="6"/>
        <v>0.51111111111111107</v>
      </c>
      <c r="AD160" s="8">
        <f t="shared" si="7"/>
        <v>0.4777777777777778</v>
      </c>
      <c r="AE160" s="8">
        <v>722.695652173913</v>
      </c>
      <c r="AF160" s="8">
        <v>675.14285714285711</v>
      </c>
      <c r="AG160" s="8">
        <v>700</v>
      </c>
      <c r="AH160" s="8">
        <v>784.3</v>
      </c>
      <c r="AI160" s="8">
        <v>799.04347826086962</v>
      </c>
      <c r="AJ160" s="8">
        <v>792.18604651162786</v>
      </c>
      <c r="AK160" s="8">
        <v>745.56321839080465</v>
      </c>
      <c r="AL160" s="8">
        <f t="shared" si="8"/>
        <v>-61.604347826086951</v>
      </c>
      <c r="AM160" s="8">
        <f t="shared" si="8"/>
        <v>-123.90062111801251</v>
      </c>
      <c r="AN160" s="8">
        <f t="shared" si="8"/>
        <v>-92.186046511627865</v>
      </c>
      <c r="AS160">
        <v>0.9736842</v>
      </c>
      <c r="AT160">
        <v>0.96052630000000006</v>
      </c>
      <c r="AU160">
        <v>0.96710529999999995</v>
      </c>
      <c r="AV160">
        <v>460.08333333333297</v>
      </c>
      <c r="AW160">
        <v>452.180555555556</v>
      </c>
      <c r="AX160">
        <v>456.131944444444</v>
      </c>
      <c r="AY160">
        <v>-7.9027777777777697</v>
      </c>
      <c r="AZ160">
        <v>4.2624075504326502E-2</v>
      </c>
      <c r="BA160">
        <v>5</v>
      </c>
      <c r="BB160">
        <v>0.93333333333333335</v>
      </c>
      <c r="BC160" s="39">
        <v>388.67241379310343</v>
      </c>
      <c r="BD160" s="39">
        <v>509.09259259259261</v>
      </c>
      <c r="BE160">
        <v>0.98333333333333328</v>
      </c>
      <c r="BF160">
        <v>0.91666666666666663</v>
      </c>
      <c r="BG160">
        <v>0.95</v>
      </c>
    </row>
    <row r="161" spans="1:59" x14ac:dyDescent="0.25">
      <c r="A161" s="38">
        <v>2067</v>
      </c>
      <c r="B161" s="8" t="s">
        <v>502</v>
      </c>
      <c r="C161" s="8" t="s">
        <v>504</v>
      </c>
      <c r="D161" s="8" t="s">
        <v>631</v>
      </c>
      <c r="E161" s="8" t="s">
        <v>631</v>
      </c>
      <c r="F161" s="7" t="s">
        <v>637</v>
      </c>
      <c r="G161" s="7">
        <v>6</v>
      </c>
      <c r="H161" s="7">
        <v>2</v>
      </c>
      <c r="I161" s="8">
        <v>0</v>
      </c>
      <c r="J161" s="8">
        <v>1</v>
      </c>
      <c r="K161" s="7">
        <v>11</v>
      </c>
      <c r="L161" s="7">
        <v>0</v>
      </c>
      <c r="M161" s="7">
        <v>0</v>
      </c>
      <c r="N161" s="7">
        <v>6</v>
      </c>
      <c r="O161" s="7">
        <v>5</v>
      </c>
      <c r="P161" s="7">
        <v>0</v>
      </c>
      <c r="Q161" s="7">
        <v>13</v>
      </c>
      <c r="R161" s="8">
        <v>18</v>
      </c>
      <c r="S161" s="7">
        <v>30</v>
      </c>
      <c r="T161" s="7"/>
      <c r="U161" s="7"/>
      <c r="V161" s="7"/>
      <c r="W161" s="7"/>
      <c r="X161" s="7"/>
      <c r="Y161" s="8">
        <v>0.91666666666666663</v>
      </c>
      <c r="Z161" s="8">
        <v>22</v>
      </c>
      <c r="AA161" s="8">
        <v>21</v>
      </c>
      <c r="AB161" s="8">
        <v>0.48888888888888887</v>
      </c>
      <c r="AC161" s="8">
        <f t="shared" si="6"/>
        <v>0.46666666666666667</v>
      </c>
      <c r="AD161" s="8">
        <f t="shared" si="7"/>
        <v>0.4777777777777778</v>
      </c>
      <c r="AE161" s="8">
        <v>556.60869565217388</v>
      </c>
      <c r="AF161" s="8">
        <v>577.375</v>
      </c>
      <c r="AG161" s="8">
        <v>567.21276595744678</v>
      </c>
      <c r="AH161" s="8">
        <v>553.5</v>
      </c>
      <c r="AI161" s="8">
        <v>513.14285714285711</v>
      </c>
      <c r="AJ161" s="8">
        <v>533.79069767441865</v>
      </c>
      <c r="AK161" s="8">
        <v>551.24444444444441</v>
      </c>
      <c r="AL161" s="8">
        <f t="shared" si="8"/>
        <v>3.1086956521738784</v>
      </c>
      <c r="AM161" s="8">
        <f t="shared" si="8"/>
        <v>64.23214285714289</v>
      </c>
      <c r="AN161" s="8">
        <f t="shared" si="8"/>
        <v>33.422068283028125</v>
      </c>
      <c r="AS161">
        <v>0.98684210000000006</v>
      </c>
      <c r="AT161">
        <v>0.96052630000000006</v>
      </c>
      <c r="AU161">
        <v>0.9736842</v>
      </c>
      <c r="AV161">
        <v>467.91780821917803</v>
      </c>
      <c r="AW161">
        <v>490.1</v>
      </c>
      <c r="AX161">
        <v>478.77622377622401</v>
      </c>
      <c r="AY161">
        <v>22.182191780821899</v>
      </c>
      <c r="AZ161">
        <v>4.5485456695801098E-2</v>
      </c>
      <c r="BA161">
        <v>5</v>
      </c>
      <c r="BB161">
        <v>0.94166666666666665</v>
      </c>
      <c r="BC161" s="39">
        <v>370.32758620689657</v>
      </c>
      <c r="BD161" s="39">
        <v>469.85454545454547</v>
      </c>
      <c r="BE161">
        <v>1</v>
      </c>
      <c r="BF161">
        <v>0.91666666666666663</v>
      </c>
      <c r="BG161">
        <v>0.95833333333333337</v>
      </c>
    </row>
    <row r="162" spans="1:59" x14ac:dyDescent="0.25">
      <c r="A162" s="38">
        <v>2069</v>
      </c>
      <c r="B162" s="8" t="s">
        <v>502</v>
      </c>
      <c r="C162" s="8" t="s">
        <v>504</v>
      </c>
      <c r="D162" s="8" t="s">
        <v>631</v>
      </c>
      <c r="E162" s="8" t="s">
        <v>639</v>
      </c>
      <c r="F162" s="7" t="s">
        <v>642</v>
      </c>
      <c r="G162" s="7">
        <v>15</v>
      </c>
      <c r="H162" s="7">
        <v>13</v>
      </c>
      <c r="I162" s="8">
        <v>2</v>
      </c>
      <c r="J162" s="8">
        <v>0</v>
      </c>
      <c r="K162" s="7">
        <v>53</v>
      </c>
      <c r="L162" s="7">
        <v>13</v>
      </c>
      <c r="M162" s="7">
        <v>7</v>
      </c>
      <c r="N162" s="7">
        <v>20</v>
      </c>
      <c r="O162" s="7">
        <v>13</v>
      </c>
      <c r="P162" s="7">
        <v>8</v>
      </c>
      <c r="Q162" s="7">
        <v>21</v>
      </c>
      <c r="R162" s="8">
        <v>14</v>
      </c>
      <c r="S162" s="7">
        <v>32</v>
      </c>
      <c r="T162" s="7"/>
      <c r="U162" s="7"/>
      <c r="V162" s="7"/>
      <c r="W162" s="7"/>
      <c r="X162" s="7"/>
      <c r="Y162" s="8">
        <v>0.66666666666666663</v>
      </c>
      <c r="Z162" s="8">
        <v>24</v>
      </c>
      <c r="AA162" s="8">
        <v>18</v>
      </c>
      <c r="AB162" s="8">
        <v>0.53333333333333333</v>
      </c>
      <c r="AC162" s="8">
        <f t="shared" si="6"/>
        <v>0.4</v>
      </c>
      <c r="AD162" s="8">
        <f t="shared" si="7"/>
        <v>0.46666666666666667</v>
      </c>
      <c r="AE162" s="8">
        <v>404.57142857142856</v>
      </c>
      <c r="AF162" s="8">
        <v>359.83333333333331</v>
      </c>
      <c r="AG162" s="8">
        <v>380.71111111111111</v>
      </c>
      <c r="AH162" s="8">
        <v>405.39130434782606</v>
      </c>
      <c r="AI162" s="8">
        <v>444.72222222222223</v>
      </c>
      <c r="AJ162" s="8">
        <v>422.65853658536588</v>
      </c>
      <c r="AK162" s="8">
        <v>400.7093023255814</v>
      </c>
      <c r="AL162" s="8">
        <f t="shared" si="8"/>
        <v>-0.81987577639750953</v>
      </c>
      <c r="AM162" s="8">
        <f t="shared" si="8"/>
        <v>-84.888888888888914</v>
      </c>
      <c r="AN162" s="8">
        <f t="shared" si="8"/>
        <v>-41.947425474254771</v>
      </c>
      <c r="AS162">
        <v>0.8289474</v>
      </c>
      <c r="AT162">
        <v>0.8947368</v>
      </c>
      <c r="AU162">
        <v>0.86184210000000006</v>
      </c>
      <c r="AV162">
        <v>373.96721311475397</v>
      </c>
      <c r="AW162">
        <v>365.70149253731302</v>
      </c>
      <c r="AX162">
        <v>369.640625</v>
      </c>
      <c r="AY162">
        <v>-8.2657205774406695</v>
      </c>
      <c r="AZ162">
        <v>7.0753671436241103E-2</v>
      </c>
      <c r="BA162">
        <v>15</v>
      </c>
      <c r="BB162">
        <v>0.81666666666666665</v>
      </c>
      <c r="BC162" s="39">
        <v>307.15517241379308</v>
      </c>
      <c r="BD162" s="39">
        <v>368.52499999999998</v>
      </c>
      <c r="BE162">
        <v>1</v>
      </c>
      <c r="BF162">
        <v>0.66666666666666663</v>
      </c>
      <c r="BG162">
        <v>0.83333333333333337</v>
      </c>
    </row>
    <row r="163" spans="1:59" x14ac:dyDescent="0.25">
      <c r="A163" s="38">
        <v>2070</v>
      </c>
      <c r="B163" s="8" t="s">
        <v>620</v>
      </c>
      <c r="C163" s="8" t="s">
        <v>506</v>
      </c>
      <c r="D163" s="8" t="s">
        <v>634</v>
      </c>
      <c r="E163" s="8" t="s">
        <v>634</v>
      </c>
      <c r="F163" s="7" t="s">
        <v>635</v>
      </c>
      <c r="G163" s="7">
        <v>0</v>
      </c>
      <c r="H163" s="7">
        <v>0</v>
      </c>
      <c r="I163" s="8"/>
      <c r="J163" s="8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14</v>
      </c>
      <c r="R163" s="8">
        <v>32</v>
      </c>
      <c r="S163" s="7">
        <v>40</v>
      </c>
      <c r="T163" s="7"/>
      <c r="U163" s="7"/>
      <c r="V163" s="7"/>
      <c r="W163" s="7"/>
      <c r="X163" s="7"/>
      <c r="Y163" s="8">
        <v>0.95833333333333337</v>
      </c>
      <c r="Z163" s="8">
        <v>29</v>
      </c>
      <c r="AA163" s="8">
        <v>25</v>
      </c>
      <c r="AB163" s="8">
        <v>0.64444444444444449</v>
      </c>
      <c r="AC163" s="8">
        <f t="shared" si="6"/>
        <v>0.55555555555555558</v>
      </c>
      <c r="AD163" s="8">
        <f t="shared" si="7"/>
        <v>0.6</v>
      </c>
      <c r="AE163" s="8">
        <v>550.25</v>
      </c>
      <c r="AF163" s="8">
        <v>582.21052631578948</v>
      </c>
      <c r="AG163" s="8">
        <v>567.6</v>
      </c>
      <c r="AH163" s="8">
        <v>611.72413793103453</v>
      </c>
      <c r="AI163" s="8">
        <v>588.76</v>
      </c>
      <c r="AJ163" s="8">
        <v>601.09259259259261</v>
      </c>
      <c r="AK163" s="8">
        <v>587.92134831460669</v>
      </c>
      <c r="AL163" s="8">
        <f t="shared" si="8"/>
        <v>-61.474137931034534</v>
      </c>
      <c r="AM163" s="8">
        <f t="shared" si="8"/>
        <v>-6.5494736842105112</v>
      </c>
      <c r="AN163" s="8">
        <f t="shared" si="8"/>
        <v>-33.492592592592587</v>
      </c>
      <c r="AS163">
        <v>1</v>
      </c>
      <c r="AT163">
        <v>0.98684210000000006</v>
      </c>
      <c r="AU163">
        <v>0.99342109999999995</v>
      </c>
      <c r="AV163">
        <v>442.05405405405401</v>
      </c>
      <c r="AW163">
        <v>453.43243243243199</v>
      </c>
      <c r="AX163">
        <v>447.743243243243</v>
      </c>
      <c r="AY163">
        <v>11.3783783783784</v>
      </c>
      <c r="AZ163">
        <v>6.0221541136912402E-2</v>
      </c>
      <c r="BA163">
        <v>2</v>
      </c>
      <c r="BB163">
        <v>0.98333333333333328</v>
      </c>
      <c r="BC163" s="39">
        <v>392.2</v>
      </c>
      <c r="BD163" s="39">
        <v>471.58620689655174</v>
      </c>
      <c r="BE163">
        <v>1</v>
      </c>
      <c r="BF163">
        <v>0.98333333333333328</v>
      </c>
      <c r="BG163">
        <v>0.9916666666666667</v>
      </c>
    </row>
    <row r="164" spans="1:59" x14ac:dyDescent="0.25">
      <c r="A164" s="38">
        <v>2071</v>
      </c>
      <c r="B164" s="8" t="s">
        <v>502</v>
      </c>
      <c r="C164" s="8" t="s">
        <v>504</v>
      </c>
      <c r="D164" s="8" t="s">
        <v>634</v>
      </c>
      <c r="E164" s="8" t="s">
        <v>634</v>
      </c>
      <c r="F164" s="7" t="s">
        <v>635</v>
      </c>
      <c r="G164" s="7">
        <v>3</v>
      </c>
      <c r="H164" s="7">
        <v>2</v>
      </c>
      <c r="I164" s="8">
        <v>0</v>
      </c>
      <c r="J164" s="8">
        <v>0</v>
      </c>
      <c r="K164" s="7">
        <v>4</v>
      </c>
      <c r="L164" s="7">
        <v>0</v>
      </c>
      <c r="M164" s="7">
        <v>0</v>
      </c>
      <c r="N164" s="7">
        <v>0</v>
      </c>
      <c r="O164" s="7">
        <v>4</v>
      </c>
      <c r="P164" s="7">
        <v>0</v>
      </c>
      <c r="Q164" s="7">
        <v>14</v>
      </c>
      <c r="R164" s="8">
        <v>25</v>
      </c>
      <c r="S164" s="7">
        <v>38</v>
      </c>
      <c r="T164" s="7"/>
      <c r="U164" s="7"/>
      <c r="V164" s="7"/>
      <c r="W164" s="7"/>
      <c r="X164" s="7"/>
      <c r="Y164" s="8">
        <v>0.95833333333333337</v>
      </c>
      <c r="Z164" s="8">
        <v>17</v>
      </c>
      <c r="AA164" s="8">
        <v>24</v>
      </c>
      <c r="AB164" s="8">
        <v>0.37777777777777777</v>
      </c>
      <c r="AC164" s="8">
        <f t="shared" si="6"/>
        <v>0.53333333333333333</v>
      </c>
      <c r="AD164" s="8">
        <f t="shared" si="7"/>
        <v>0.45555555555555555</v>
      </c>
      <c r="AE164" s="8">
        <v>463.62962962962962</v>
      </c>
      <c r="AF164" s="8">
        <v>509.66666666666669</v>
      </c>
      <c r="AG164" s="8">
        <v>483.77083333333331</v>
      </c>
      <c r="AH164" s="8">
        <v>502.5</v>
      </c>
      <c r="AI164" s="8">
        <v>439.39130434782606</v>
      </c>
      <c r="AJ164" s="8">
        <v>465.28205128205127</v>
      </c>
      <c r="AK164" s="8">
        <v>475.48275862068965</v>
      </c>
      <c r="AL164" s="8">
        <f t="shared" si="8"/>
        <v>-38.870370370370381</v>
      </c>
      <c r="AM164" s="8">
        <f t="shared" si="8"/>
        <v>70.275362318840621</v>
      </c>
      <c r="AN164" s="8">
        <f t="shared" si="8"/>
        <v>18.488782051282044</v>
      </c>
      <c r="AS164">
        <v>0.96052630000000006</v>
      </c>
      <c r="AT164">
        <v>0.9736842</v>
      </c>
      <c r="AU164">
        <v>0.96710529999999995</v>
      </c>
      <c r="AV164">
        <v>403.14084507042298</v>
      </c>
      <c r="AW164">
        <v>417.305555555556</v>
      </c>
      <c r="AX164">
        <v>410.27272727272702</v>
      </c>
      <c r="AY164">
        <v>14.164710485133</v>
      </c>
      <c r="AZ164">
        <v>4.0859398180938103E-2</v>
      </c>
      <c r="BA164">
        <v>5</v>
      </c>
      <c r="BB164">
        <v>0.93333333333333335</v>
      </c>
      <c r="BC164" s="39">
        <v>330.32203389830511</v>
      </c>
      <c r="BD164" s="39">
        <v>414.35849056603774</v>
      </c>
      <c r="BE164">
        <v>0.98333333333333328</v>
      </c>
      <c r="BF164">
        <v>0.8833333333333333</v>
      </c>
      <c r="BG164">
        <v>0.93333333333333335</v>
      </c>
    </row>
    <row r="165" spans="1:59" x14ac:dyDescent="0.25">
      <c r="A165" s="38">
        <v>2072</v>
      </c>
      <c r="B165" s="8" t="s">
        <v>502</v>
      </c>
      <c r="C165" s="8" t="s">
        <v>507</v>
      </c>
      <c r="D165" s="8" t="s">
        <v>634</v>
      </c>
      <c r="E165" s="8" t="s">
        <v>631</v>
      </c>
      <c r="F165" s="7" t="s">
        <v>642</v>
      </c>
      <c r="G165" s="7">
        <v>21</v>
      </c>
      <c r="H165" s="7">
        <v>21</v>
      </c>
      <c r="I165" s="8">
        <v>3</v>
      </c>
      <c r="J165" s="8">
        <v>2</v>
      </c>
      <c r="K165" s="7">
        <v>74</v>
      </c>
      <c r="L165" s="7">
        <v>20</v>
      </c>
      <c r="M165" s="7">
        <v>8</v>
      </c>
      <c r="N165" s="7">
        <v>26</v>
      </c>
      <c r="O165" s="7">
        <v>20</v>
      </c>
      <c r="P165" s="7">
        <v>12</v>
      </c>
      <c r="Q165" s="7">
        <v>37</v>
      </c>
      <c r="R165" s="8">
        <v>23</v>
      </c>
      <c r="S165" s="7">
        <v>38</v>
      </c>
      <c r="T165" s="7"/>
      <c r="U165" s="7"/>
      <c r="V165" s="7"/>
      <c r="W165" s="7"/>
      <c r="X165" s="7"/>
      <c r="Y165" s="8">
        <v>0.95833333333333337</v>
      </c>
      <c r="Z165" s="8">
        <v>30</v>
      </c>
      <c r="AA165" s="8">
        <v>27</v>
      </c>
      <c r="AB165" s="8">
        <v>0.66666666666666663</v>
      </c>
      <c r="AC165" s="8">
        <f t="shared" si="6"/>
        <v>0.6</v>
      </c>
      <c r="AD165" s="8">
        <f t="shared" si="7"/>
        <v>0.6333333333333333</v>
      </c>
      <c r="AE165" s="8">
        <v>620</v>
      </c>
      <c r="AF165" s="8">
        <v>581.29411764705878</v>
      </c>
      <c r="AG165" s="8">
        <v>598.77419354838707</v>
      </c>
      <c r="AH165" s="8">
        <v>615.5</v>
      </c>
      <c r="AI165" s="8">
        <v>620.84615384615381</v>
      </c>
      <c r="AJ165" s="8">
        <v>617.98214285714289</v>
      </c>
      <c r="AK165" s="8">
        <v>611.13793103448279</v>
      </c>
      <c r="AL165" s="8">
        <f t="shared" si="8"/>
        <v>4.5</v>
      </c>
      <c r="AM165" s="8">
        <f t="shared" si="8"/>
        <v>-39.552036199095028</v>
      </c>
      <c r="AN165" s="8">
        <f t="shared" si="8"/>
        <v>-19.207949308755815</v>
      </c>
      <c r="AS165">
        <v>0.9210526</v>
      </c>
      <c r="AT165">
        <v>0.96052630000000006</v>
      </c>
      <c r="AU165">
        <v>0.94078949999999995</v>
      </c>
      <c r="AV165">
        <v>419.41176470588198</v>
      </c>
      <c r="AW165">
        <v>426.45070422535201</v>
      </c>
      <c r="AX165">
        <v>423.00719424460402</v>
      </c>
      <c r="AY165">
        <v>7.0389395194697499</v>
      </c>
      <c r="AZ165">
        <v>5.5965777986368599E-2</v>
      </c>
      <c r="BA165">
        <v>8</v>
      </c>
      <c r="BB165">
        <v>0.91666666666666663</v>
      </c>
      <c r="BC165" s="39">
        <v>382.36666666666667</v>
      </c>
      <c r="BD165" s="39">
        <v>456.82</v>
      </c>
      <c r="BE165">
        <v>1</v>
      </c>
      <c r="BF165">
        <v>0.85</v>
      </c>
      <c r="BG165">
        <v>0.92500000000000004</v>
      </c>
    </row>
    <row r="166" spans="1:59" x14ac:dyDescent="0.25">
      <c r="A166" s="38">
        <v>2073</v>
      </c>
      <c r="B166" s="8" t="s">
        <v>620</v>
      </c>
      <c r="C166" s="8" t="s">
        <v>504</v>
      </c>
      <c r="D166" s="8" t="s">
        <v>639</v>
      </c>
      <c r="E166" s="8" t="s">
        <v>639</v>
      </c>
      <c r="F166" s="7" t="s">
        <v>636</v>
      </c>
      <c r="G166" s="7">
        <v>5</v>
      </c>
      <c r="H166" s="7">
        <v>5</v>
      </c>
      <c r="I166" s="8">
        <v>1</v>
      </c>
      <c r="J166" s="8">
        <v>3</v>
      </c>
      <c r="K166" s="7">
        <v>8</v>
      </c>
      <c r="L166" s="7">
        <v>0</v>
      </c>
      <c r="M166" s="7">
        <v>0</v>
      </c>
      <c r="N166" s="7">
        <v>1</v>
      </c>
      <c r="O166" s="7">
        <v>7</v>
      </c>
      <c r="P166" s="7">
        <v>0</v>
      </c>
      <c r="Q166" s="7">
        <v>29</v>
      </c>
      <c r="R166" s="8">
        <v>30</v>
      </c>
      <c r="S166" s="7">
        <v>39</v>
      </c>
      <c r="T166" s="7"/>
      <c r="U166" s="7"/>
      <c r="V166" s="7"/>
      <c r="W166" s="7"/>
      <c r="X166" s="7"/>
      <c r="Y166" s="8">
        <v>1</v>
      </c>
      <c r="Z166" s="8">
        <v>24</v>
      </c>
      <c r="AA166" s="8">
        <v>27</v>
      </c>
      <c r="AB166" s="8">
        <v>0.53333333333333333</v>
      </c>
      <c r="AC166" s="8">
        <f t="shared" si="6"/>
        <v>0.6</v>
      </c>
      <c r="AD166" s="8">
        <f t="shared" si="7"/>
        <v>0.56666666666666665</v>
      </c>
      <c r="AE166" s="8">
        <v>936.71428571428567</v>
      </c>
      <c r="AF166" s="8">
        <v>963.61111111111109</v>
      </c>
      <c r="AG166" s="8">
        <v>949.12820512820508</v>
      </c>
      <c r="AH166" s="8">
        <v>947.18181818181813</v>
      </c>
      <c r="AI166" s="8">
        <v>860.7037037037037</v>
      </c>
      <c r="AJ166" s="8">
        <v>899.53061224489795</v>
      </c>
      <c r="AK166" s="8">
        <v>921.51136363636363</v>
      </c>
      <c r="AL166" s="8">
        <f t="shared" si="8"/>
        <v>-10.467532467532465</v>
      </c>
      <c r="AM166" s="8">
        <f t="shared" si="8"/>
        <v>102.90740740740739</v>
      </c>
      <c r="AN166" s="8">
        <f t="shared" si="8"/>
        <v>49.597592883307129</v>
      </c>
      <c r="AS166">
        <v>0.9736842</v>
      </c>
      <c r="AT166">
        <v>0.9736842</v>
      </c>
      <c r="AU166">
        <v>0.9736842</v>
      </c>
      <c r="AV166">
        <v>450.591549295775</v>
      </c>
      <c r="AW166">
        <v>451.109589041096</v>
      </c>
      <c r="AX166">
        <v>450.85416666666703</v>
      </c>
      <c r="AY166">
        <v>0.51803974532123198</v>
      </c>
      <c r="AZ166">
        <v>4.23080989410465E-2</v>
      </c>
      <c r="BA166">
        <v>5</v>
      </c>
      <c r="BB166">
        <v>0.97499999999999998</v>
      </c>
      <c r="BC166" s="39">
        <v>502.65</v>
      </c>
      <c r="BD166" s="39">
        <v>560.26315789473688</v>
      </c>
      <c r="BE166">
        <v>1</v>
      </c>
      <c r="BF166">
        <v>0.98333333333333328</v>
      </c>
      <c r="BG166">
        <v>0.9916666666666667</v>
      </c>
    </row>
    <row r="167" spans="1:59" x14ac:dyDescent="0.25">
      <c r="A167" s="38">
        <v>2074</v>
      </c>
      <c r="B167" s="8" t="s">
        <v>502</v>
      </c>
      <c r="C167" s="8" t="s">
        <v>507</v>
      </c>
      <c r="D167" s="8" t="s">
        <v>639</v>
      </c>
      <c r="E167" s="8" t="s">
        <v>639</v>
      </c>
      <c r="F167" s="7" t="s">
        <v>637</v>
      </c>
      <c r="G167" s="7">
        <v>12</v>
      </c>
      <c r="H167" s="7">
        <v>9</v>
      </c>
      <c r="I167" s="8">
        <v>1</v>
      </c>
      <c r="J167" s="8">
        <v>1</v>
      </c>
      <c r="K167" s="7">
        <v>15</v>
      </c>
      <c r="L167" s="7">
        <v>0</v>
      </c>
      <c r="M167" s="7">
        <v>0</v>
      </c>
      <c r="N167" s="7">
        <v>5</v>
      </c>
      <c r="O167" s="7">
        <v>10</v>
      </c>
      <c r="P167" s="7">
        <v>0</v>
      </c>
      <c r="Q167" s="7">
        <v>32</v>
      </c>
      <c r="R167" s="8">
        <v>13</v>
      </c>
      <c r="S167" s="7">
        <v>31</v>
      </c>
      <c r="T167" s="7"/>
      <c r="U167" s="7"/>
      <c r="V167" s="7"/>
      <c r="W167" s="7"/>
      <c r="X167" s="7"/>
      <c r="Y167" s="8">
        <v>0.58333333333333337</v>
      </c>
      <c r="Z167" s="8">
        <v>25</v>
      </c>
      <c r="AA167" s="8">
        <v>16</v>
      </c>
      <c r="AB167" s="8">
        <v>0.55555555555555558</v>
      </c>
      <c r="AC167" s="8">
        <f t="shared" si="6"/>
        <v>0.35555555555555557</v>
      </c>
      <c r="AD167" s="8">
        <f t="shared" si="7"/>
        <v>0.45555555555555555</v>
      </c>
      <c r="AE167" s="8">
        <v>520.1</v>
      </c>
      <c r="AF167" s="8">
        <v>557</v>
      </c>
      <c r="AG167" s="8">
        <v>541.9387755102041</v>
      </c>
      <c r="AH167" s="8">
        <v>519.26086956521738</v>
      </c>
      <c r="AI167" s="8">
        <v>559.6875</v>
      </c>
      <c r="AJ167" s="8">
        <v>535.84615384615381</v>
      </c>
      <c r="AK167" s="8">
        <v>539.23863636363637</v>
      </c>
      <c r="AL167" s="8">
        <f t="shared" si="8"/>
        <v>0.83913043478264626</v>
      </c>
      <c r="AM167" s="8">
        <f t="shared" si="8"/>
        <v>-2.6875</v>
      </c>
      <c r="AN167" s="8">
        <f t="shared" si="8"/>
        <v>6.0926216640502844</v>
      </c>
      <c r="AS167">
        <v>0.9736842</v>
      </c>
      <c r="AT167">
        <v>1</v>
      </c>
      <c r="AU167">
        <v>0.98684210000000006</v>
      </c>
      <c r="AV167">
        <v>488.13513513513499</v>
      </c>
      <c r="AW167">
        <v>503.59459459459498</v>
      </c>
      <c r="AX167">
        <v>495.86486486486501</v>
      </c>
      <c r="AY167">
        <v>15.459459459459399</v>
      </c>
      <c r="AZ167">
        <v>6.0109592835139898E-2</v>
      </c>
      <c r="BA167">
        <v>2</v>
      </c>
      <c r="BB167">
        <v>0.96666666666666667</v>
      </c>
      <c r="BC167" s="39">
        <v>416.26666666666665</v>
      </c>
      <c r="BD167" s="39">
        <v>455.53571428571428</v>
      </c>
      <c r="BE167">
        <v>1</v>
      </c>
      <c r="BF167">
        <v>0.93333333333333335</v>
      </c>
      <c r="BG167">
        <v>0.96666666666666667</v>
      </c>
    </row>
    <row r="168" spans="1:59" x14ac:dyDescent="0.25">
      <c r="A168" s="38">
        <v>2075</v>
      </c>
      <c r="B168" s="8" t="s">
        <v>502</v>
      </c>
      <c r="C168" s="8" t="s">
        <v>504</v>
      </c>
      <c r="D168" s="8" t="s">
        <v>634</v>
      </c>
      <c r="E168" s="8" t="s">
        <v>639</v>
      </c>
      <c r="F168" s="7" t="s">
        <v>637</v>
      </c>
      <c r="G168" s="7">
        <v>0</v>
      </c>
      <c r="H168" s="7">
        <v>3</v>
      </c>
      <c r="I168" s="8">
        <v>0</v>
      </c>
      <c r="J168" s="8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14</v>
      </c>
      <c r="R168" s="8">
        <v>31</v>
      </c>
      <c r="S168" s="7" t="e">
        <v>#DIV/0!</v>
      </c>
      <c r="T168" s="7"/>
      <c r="U168" s="7"/>
      <c r="V168" s="7"/>
      <c r="W168" s="7"/>
      <c r="X168" s="7"/>
      <c r="Y168" s="8">
        <v>0.95833333333333337</v>
      </c>
      <c r="Z168" s="8">
        <v>19</v>
      </c>
      <c r="AA168" s="8">
        <v>26</v>
      </c>
      <c r="AB168" s="8">
        <v>0.42222222222222222</v>
      </c>
      <c r="AC168" s="8">
        <f t="shared" si="6"/>
        <v>0.57777777777777772</v>
      </c>
      <c r="AD168" s="8">
        <f t="shared" si="7"/>
        <v>0.5</v>
      </c>
      <c r="AE168" s="8">
        <v>724.29166666666663</v>
      </c>
      <c r="AF168" s="8">
        <v>794.52631578947364</v>
      </c>
      <c r="AG168" s="8">
        <v>755.32558139534888</v>
      </c>
      <c r="AH168" s="8">
        <v>758.36842105263156</v>
      </c>
      <c r="AI168" s="8">
        <v>743.53846153846155</v>
      </c>
      <c r="AJ168" s="8">
        <v>749.8</v>
      </c>
      <c r="AK168" s="8">
        <v>752.5</v>
      </c>
      <c r="AL168" s="8">
        <f t="shared" si="8"/>
        <v>-34.076754385964932</v>
      </c>
      <c r="AM168" s="8">
        <f t="shared" si="8"/>
        <v>50.987854251012095</v>
      </c>
      <c r="AN168" s="8">
        <f t="shared" si="8"/>
        <v>5.5255813953489223</v>
      </c>
      <c r="AS168">
        <v>0.9736842</v>
      </c>
      <c r="AT168">
        <v>0.98684210000000006</v>
      </c>
      <c r="AU168">
        <v>0.9802632</v>
      </c>
      <c r="AV168">
        <v>535.109589041096</v>
      </c>
      <c r="AW168">
        <v>536.81081081081095</v>
      </c>
      <c r="AX168">
        <v>535.96598639455794</v>
      </c>
      <c r="AY168">
        <v>1.7012217697149501</v>
      </c>
      <c r="AZ168">
        <v>6.4911748164319397E-2</v>
      </c>
      <c r="BA168">
        <v>3</v>
      </c>
      <c r="BB168">
        <v>0.95</v>
      </c>
      <c r="BC168" s="39">
        <v>536.57627118644064</v>
      </c>
      <c r="BD168" s="39">
        <v>672.89090909090908</v>
      </c>
      <c r="BE168">
        <v>1</v>
      </c>
      <c r="BF168">
        <v>0.95</v>
      </c>
      <c r="BG168">
        <v>0.97499999999999998</v>
      </c>
    </row>
    <row r="169" spans="1:59" x14ac:dyDescent="0.25">
      <c r="A169" s="38">
        <v>2076</v>
      </c>
      <c r="B169" s="8" t="s">
        <v>502</v>
      </c>
      <c r="C169" s="8" t="s">
        <v>504</v>
      </c>
      <c r="D169" s="8" t="s">
        <v>634</v>
      </c>
      <c r="E169" s="8" t="s">
        <v>639</v>
      </c>
      <c r="F169" s="7" t="s">
        <v>637</v>
      </c>
      <c r="G169" s="7">
        <v>1</v>
      </c>
      <c r="H169" s="7">
        <v>0</v>
      </c>
      <c r="I169" s="9"/>
      <c r="J169" s="8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9</v>
      </c>
      <c r="R169" s="8">
        <v>29</v>
      </c>
      <c r="S169" s="7">
        <v>38</v>
      </c>
      <c r="T169" s="7"/>
      <c r="U169" s="7"/>
      <c r="V169" s="7"/>
      <c r="W169" s="7"/>
      <c r="X169" s="7"/>
      <c r="Y169" s="8">
        <v>1</v>
      </c>
      <c r="Z169" s="8">
        <v>23</v>
      </c>
      <c r="AA169" s="8">
        <v>23</v>
      </c>
      <c r="AB169" s="8">
        <v>0.51111111111111107</v>
      </c>
      <c r="AC169" s="8">
        <f t="shared" si="6"/>
        <v>0.51111111111111107</v>
      </c>
      <c r="AD169" s="8">
        <f t="shared" si="7"/>
        <v>0.51111111111111107</v>
      </c>
      <c r="AE169" s="8">
        <v>726.68181818181813</v>
      </c>
      <c r="AF169" s="8">
        <v>598.80952380952385</v>
      </c>
      <c r="AG169" s="8">
        <v>664.23255813953483</v>
      </c>
      <c r="AH169" s="8">
        <v>682.21739130434787</v>
      </c>
      <c r="AI169" s="8">
        <v>647.52173913043475</v>
      </c>
      <c r="AJ169" s="8">
        <v>664.86956521739125</v>
      </c>
      <c r="AK169" s="8">
        <v>664.56179775280896</v>
      </c>
      <c r="AL169" s="8">
        <f t="shared" si="8"/>
        <v>44.46442687747026</v>
      </c>
      <c r="AM169" s="8">
        <f t="shared" si="8"/>
        <v>-48.7122153209109</v>
      </c>
      <c r="AN169" s="8">
        <f t="shared" si="8"/>
        <v>-0.63700707785642408</v>
      </c>
      <c r="AS169">
        <v>0.98684210000000006</v>
      </c>
      <c r="AT169">
        <v>1</v>
      </c>
      <c r="AU169">
        <v>0.99342109999999995</v>
      </c>
      <c r="AV169">
        <v>476.01388888888903</v>
      </c>
      <c r="AW169">
        <v>457.54054054054097</v>
      </c>
      <c r="AX169">
        <v>466.65068493150699</v>
      </c>
      <c r="AY169">
        <v>-18.473348348348399</v>
      </c>
      <c r="AZ169">
        <v>2.9261040800087901E-2</v>
      </c>
      <c r="BA169">
        <v>3</v>
      </c>
      <c r="BB169">
        <v>0.97499999999999998</v>
      </c>
      <c r="BC169" s="39">
        <v>401.84745762711867</v>
      </c>
      <c r="BD169" s="39">
        <v>460.15517241379308</v>
      </c>
      <c r="BE169">
        <v>1</v>
      </c>
      <c r="BF169">
        <v>0.98333333333333328</v>
      </c>
      <c r="BG169">
        <v>0.9916666666666667</v>
      </c>
    </row>
    <row r="170" spans="1:59" x14ac:dyDescent="0.25">
      <c r="A170" s="38">
        <v>2077</v>
      </c>
      <c r="B170" s="8" t="s">
        <v>620</v>
      </c>
      <c r="C170" s="8" t="s">
        <v>506</v>
      </c>
      <c r="D170" s="8" t="s">
        <v>634</v>
      </c>
      <c r="E170" s="8" t="s">
        <v>634</v>
      </c>
      <c r="F170" s="7" t="s">
        <v>635</v>
      </c>
      <c r="G170" s="7">
        <v>0</v>
      </c>
      <c r="H170" s="7">
        <v>0</v>
      </c>
      <c r="I170" s="8">
        <v>0</v>
      </c>
      <c r="J170" s="8">
        <v>0</v>
      </c>
      <c r="K170" s="7">
        <v>7</v>
      </c>
      <c r="L170" s="7">
        <v>0</v>
      </c>
      <c r="M170" s="7">
        <v>0</v>
      </c>
      <c r="N170" s="7">
        <v>3</v>
      </c>
      <c r="O170" s="7">
        <v>4</v>
      </c>
      <c r="P170" s="7">
        <v>0</v>
      </c>
      <c r="Q170" s="7">
        <v>18</v>
      </c>
      <c r="R170" s="8">
        <v>35</v>
      </c>
      <c r="S170" s="7">
        <v>38</v>
      </c>
      <c r="T170" s="7"/>
      <c r="U170" s="7"/>
      <c r="V170" s="7"/>
      <c r="W170" s="7"/>
      <c r="X170" s="7"/>
      <c r="Y170" s="8">
        <v>0.91666666666666663</v>
      </c>
      <c r="Z170" s="8">
        <v>23</v>
      </c>
      <c r="AA170" s="8">
        <v>23</v>
      </c>
      <c r="AB170" s="8">
        <v>0.51111111111111107</v>
      </c>
      <c r="AC170" s="8">
        <f t="shared" si="6"/>
        <v>0.51111111111111107</v>
      </c>
      <c r="AD170" s="8">
        <f t="shared" si="7"/>
        <v>0.51111111111111107</v>
      </c>
      <c r="AE170" s="8">
        <v>670.15789473684208</v>
      </c>
      <c r="AF170" s="8">
        <v>685.59090909090912</v>
      </c>
      <c r="AG170" s="8">
        <v>678.43902439024396</v>
      </c>
      <c r="AH170" s="8">
        <v>616.4</v>
      </c>
      <c r="AI170" s="8">
        <v>691.4545454545455</v>
      </c>
      <c r="AJ170" s="8">
        <v>655.71428571428567</v>
      </c>
      <c r="AK170" s="8">
        <v>666.93975903614455</v>
      </c>
      <c r="AL170" s="8">
        <f t="shared" si="8"/>
        <v>53.757894736842104</v>
      </c>
      <c r="AM170" s="8">
        <f t="shared" si="8"/>
        <v>-5.863636363636374</v>
      </c>
      <c r="AN170" s="8">
        <f t="shared" si="8"/>
        <v>22.724738675958292</v>
      </c>
      <c r="AS170">
        <v>0.98684210000000006</v>
      </c>
      <c r="AT170">
        <v>0.9736842</v>
      </c>
      <c r="AU170">
        <v>0.9802632</v>
      </c>
      <c r="AV170">
        <v>486.20270270270299</v>
      </c>
      <c r="AW170">
        <v>492.04166666666703</v>
      </c>
      <c r="AX170">
        <v>489.08219178082197</v>
      </c>
      <c r="AY170">
        <v>5.8389639639639803</v>
      </c>
      <c r="AZ170">
        <v>5.7238936323555603E-2</v>
      </c>
      <c r="BA170">
        <v>3</v>
      </c>
      <c r="BB170">
        <v>0.95833333333333337</v>
      </c>
      <c r="BC170" s="39">
        <v>421.96491228070175</v>
      </c>
      <c r="BD170" s="39">
        <v>455.82758620689657</v>
      </c>
      <c r="BE170">
        <v>0.96666666666666667</v>
      </c>
      <c r="BF170">
        <v>0.96666666666666667</v>
      </c>
      <c r="BG170">
        <v>0.96666666666666667</v>
      </c>
    </row>
    <row r="171" spans="1:59" x14ac:dyDescent="0.25">
      <c r="A171" s="38">
        <v>2078</v>
      </c>
      <c r="B171" s="8" t="s">
        <v>620</v>
      </c>
      <c r="C171" s="8" t="s">
        <v>504</v>
      </c>
      <c r="D171" s="8" t="s">
        <v>639</v>
      </c>
      <c r="E171" s="8" t="s">
        <v>639</v>
      </c>
      <c r="F171" s="7" t="s">
        <v>636</v>
      </c>
      <c r="G171" s="7">
        <v>12</v>
      </c>
      <c r="H171" s="7">
        <v>8</v>
      </c>
      <c r="I171" s="8">
        <v>1</v>
      </c>
      <c r="J171" s="8">
        <v>0</v>
      </c>
      <c r="K171" s="7">
        <v>10</v>
      </c>
      <c r="L171" s="7">
        <v>0</v>
      </c>
      <c r="M171" s="7">
        <v>0</v>
      </c>
      <c r="N171" s="7">
        <v>5</v>
      </c>
      <c r="O171" s="7">
        <v>5</v>
      </c>
      <c r="P171" s="7">
        <v>0</v>
      </c>
      <c r="Q171" s="7">
        <v>14</v>
      </c>
      <c r="R171" s="8">
        <v>14</v>
      </c>
      <c r="S171" s="7">
        <v>35</v>
      </c>
      <c r="T171" s="7"/>
      <c r="U171" s="7"/>
      <c r="V171" s="7"/>
      <c r="W171" s="7"/>
      <c r="X171" s="7"/>
      <c r="Y171" s="8">
        <v>0.95833333333333337</v>
      </c>
      <c r="Z171" s="8">
        <v>25</v>
      </c>
      <c r="AA171" s="8">
        <v>29</v>
      </c>
      <c r="AB171" s="8">
        <v>0.55555555555555558</v>
      </c>
      <c r="AC171" s="8">
        <f t="shared" si="6"/>
        <v>0.64444444444444449</v>
      </c>
      <c r="AD171" s="8">
        <f t="shared" si="7"/>
        <v>0.6</v>
      </c>
      <c r="AE171" s="8">
        <v>564.65</v>
      </c>
      <c r="AF171" s="8">
        <v>533.26666666666665</v>
      </c>
      <c r="AG171" s="8">
        <v>551.20000000000005</v>
      </c>
      <c r="AH171" s="8">
        <v>519.75</v>
      </c>
      <c r="AI171" s="8">
        <v>505.86206896551727</v>
      </c>
      <c r="AJ171" s="8">
        <v>512.15094339622647</v>
      </c>
      <c r="AK171" s="8">
        <v>527.68181818181813</v>
      </c>
      <c r="AL171" s="8">
        <f t="shared" si="8"/>
        <v>44.899999999999977</v>
      </c>
      <c r="AM171" s="8">
        <f t="shared" si="8"/>
        <v>27.404597701149385</v>
      </c>
      <c r="AN171" s="8">
        <f t="shared" si="8"/>
        <v>39.049056603773579</v>
      </c>
      <c r="AS171">
        <v>0.9736842</v>
      </c>
      <c r="AT171">
        <v>0.98684210000000006</v>
      </c>
      <c r="AU171">
        <v>0.9802632</v>
      </c>
      <c r="AV171">
        <v>450.845070422535</v>
      </c>
      <c r="AW171">
        <v>431.45205479452102</v>
      </c>
      <c r="AX171">
        <v>441.01388888888903</v>
      </c>
      <c r="AY171">
        <v>-19.393015628014702</v>
      </c>
      <c r="AZ171">
        <v>4.3571822353616299E-2</v>
      </c>
      <c r="BA171">
        <v>5</v>
      </c>
      <c r="BB171">
        <v>0.93333333333333335</v>
      </c>
      <c r="BC171" s="39">
        <v>380.43859649122805</v>
      </c>
      <c r="BD171" s="39">
        <v>461.43636363636364</v>
      </c>
      <c r="BE171">
        <v>0.98333333333333328</v>
      </c>
      <c r="BF171">
        <v>0.93333333333333335</v>
      </c>
      <c r="BG171">
        <v>0.95833333333333337</v>
      </c>
    </row>
    <row r="172" spans="1:59" x14ac:dyDescent="0.25">
      <c r="A172" s="38">
        <v>2079</v>
      </c>
      <c r="B172" s="8" t="s">
        <v>502</v>
      </c>
      <c r="C172" s="8" t="s">
        <v>504</v>
      </c>
      <c r="D172" s="8" t="s">
        <v>639</v>
      </c>
      <c r="E172" s="8" t="s">
        <v>639</v>
      </c>
      <c r="F172" s="7" t="s">
        <v>636</v>
      </c>
      <c r="G172" s="7">
        <v>10</v>
      </c>
      <c r="H172" s="7">
        <v>11</v>
      </c>
      <c r="I172" s="8">
        <v>2</v>
      </c>
      <c r="J172" s="8">
        <v>3</v>
      </c>
      <c r="K172" s="7">
        <v>31</v>
      </c>
      <c r="L172" s="7">
        <v>7</v>
      </c>
      <c r="M172" s="7">
        <v>3</v>
      </c>
      <c r="N172" s="7">
        <v>13</v>
      </c>
      <c r="O172" s="7">
        <v>8</v>
      </c>
      <c r="P172" s="7">
        <v>4</v>
      </c>
      <c r="Q172" s="7">
        <v>20</v>
      </c>
      <c r="R172" s="8">
        <v>22</v>
      </c>
      <c r="S172" s="7">
        <v>36</v>
      </c>
      <c r="T172" s="7"/>
      <c r="U172" s="7"/>
      <c r="V172" s="7"/>
      <c r="W172" s="7"/>
      <c r="X172" s="7"/>
      <c r="Y172" s="8">
        <v>0.95833333333333337</v>
      </c>
      <c r="Z172" s="8">
        <v>24</v>
      </c>
      <c r="AA172" s="8">
        <v>32</v>
      </c>
      <c r="AB172" s="8">
        <v>0.53333333333333333</v>
      </c>
      <c r="AC172" s="8">
        <f t="shared" si="6"/>
        <v>0.71111111111111114</v>
      </c>
      <c r="AD172" s="8">
        <f t="shared" si="7"/>
        <v>0.62222222222222223</v>
      </c>
      <c r="AE172" s="8">
        <v>623.04761904761904</v>
      </c>
      <c r="AF172" s="8">
        <v>624.5</v>
      </c>
      <c r="AG172" s="8">
        <v>623.57575757575762</v>
      </c>
      <c r="AH172" s="8">
        <v>595.60869565217388</v>
      </c>
      <c r="AI172" s="8">
        <v>578.46875</v>
      </c>
      <c r="AJ172" s="8">
        <v>585.63636363636363</v>
      </c>
      <c r="AK172" s="8">
        <v>599.86363636363637</v>
      </c>
      <c r="AL172" s="8">
        <f t="shared" si="8"/>
        <v>27.438923395445158</v>
      </c>
      <c r="AM172" s="8">
        <f t="shared" si="8"/>
        <v>46.03125</v>
      </c>
      <c r="AN172" s="8">
        <f t="shared" si="8"/>
        <v>37.939393939393995</v>
      </c>
      <c r="AS172">
        <v>0.93421050000000005</v>
      </c>
      <c r="AT172">
        <v>0.9736842</v>
      </c>
      <c r="AU172">
        <v>0.9539474</v>
      </c>
      <c r="AV172">
        <v>440.8</v>
      </c>
      <c r="AW172">
        <v>445.164383561644</v>
      </c>
      <c r="AX172">
        <v>443.027972027972</v>
      </c>
      <c r="AY172">
        <v>4.3643835616438196</v>
      </c>
      <c r="AZ172">
        <v>6.5845663407459606E-2</v>
      </c>
      <c r="BA172">
        <v>5</v>
      </c>
      <c r="BB172">
        <v>0.95833333333333337</v>
      </c>
      <c r="BC172" s="39">
        <v>406.0169491525424</v>
      </c>
      <c r="BD172" s="39">
        <v>491.39285714285717</v>
      </c>
      <c r="BE172">
        <v>1</v>
      </c>
      <c r="BF172">
        <v>0.93333333333333335</v>
      </c>
      <c r="BG172">
        <v>0.96666666666666667</v>
      </c>
    </row>
    <row r="173" spans="1:59" x14ac:dyDescent="0.25">
      <c r="A173" s="38">
        <v>2080</v>
      </c>
      <c r="B173" s="8" t="s">
        <v>502</v>
      </c>
      <c r="C173" s="8" t="s">
        <v>507</v>
      </c>
      <c r="D173" s="8" t="s">
        <v>643</v>
      </c>
      <c r="E173" s="8" t="s">
        <v>639</v>
      </c>
      <c r="F173" s="7" t="s">
        <v>636</v>
      </c>
      <c r="G173" s="7">
        <v>22</v>
      </c>
      <c r="H173" s="7">
        <v>20</v>
      </c>
      <c r="I173" s="8">
        <v>2</v>
      </c>
      <c r="J173" s="8">
        <v>0</v>
      </c>
      <c r="K173" s="7">
        <v>56</v>
      </c>
      <c r="L173" s="7">
        <v>12</v>
      </c>
      <c r="M173" s="7">
        <v>1</v>
      </c>
      <c r="N173" s="7">
        <v>24</v>
      </c>
      <c r="O173" s="7">
        <v>19</v>
      </c>
      <c r="P173" s="7">
        <v>4</v>
      </c>
      <c r="Q173" s="7">
        <v>26</v>
      </c>
      <c r="R173" s="8">
        <v>12</v>
      </c>
      <c r="S173" s="7">
        <v>37</v>
      </c>
      <c r="T173" s="7"/>
      <c r="U173" s="7"/>
      <c r="V173" s="7"/>
      <c r="W173" s="7"/>
      <c r="X173" s="7"/>
      <c r="Y173" s="8">
        <v>0.95833333333333337</v>
      </c>
      <c r="Z173" s="8">
        <v>22</v>
      </c>
      <c r="AA173" s="8">
        <v>32</v>
      </c>
      <c r="AB173" s="8">
        <v>0.48888888888888887</v>
      </c>
      <c r="AC173" s="8">
        <f t="shared" si="6"/>
        <v>0.71111111111111114</v>
      </c>
      <c r="AD173" s="8">
        <f t="shared" si="7"/>
        <v>0.6</v>
      </c>
      <c r="AE173" s="8">
        <v>666.68181818181813</v>
      </c>
      <c r="AF173" s="8">
        <v>701.53846153846155</v>
      </c>
      <c r="AG173" s="8">
        <v>679.62857142857138</v>
      </c>
      <c r="AH173" s="8">
        <v>729.4545454545455</v>
      </c>
      <c r="AI173" s="8">
        <v>705.46875</v>
      </c>
      <c r="AJ173" s="8">
        <v>715.24074074074076</v>
      </c>
      <c r="AK173" s="8">
        <v>701.23595505617982</v>
      </c>
      <c r="AL173" s="8">
        <f t="shared" si="8"/>
        <v>-62.772727272727366</v>
      </c>
      <c r="AM173" s="8">
        <f t="shared" si="8"/>
        <v>-3.9302884615384528</v>
      </c>
      <c r="AN173" s="8">
        <f t="shared" si="8"/>
        <v>-35.612169312169385</v>
      </c>
      <c r="AS173">
        <v>0.9473684</v>
      </c>
      <c r="AT173">
        <v>1</v>
      </c>
      <c r="AU173">
        <v>0.9736842</v>
      </c>
      <c r="AV173">
        <v>445.914285714286</v>
      </c>
      <c r="AW173">
        <v>447.756756756757</v>
      </c>
      <c r="AX173">
        <v>446.86111111111097</v>
      </c>
      <c r="AY173">
        <v>1.84247104247106</v>
      </c>
      <c r="AZ173">
        <v>4.3475129812439298E-2</v>
      </c>
      <c r="BA173">
        <v>5</v>
      </c>
      <c r="BB173">
        <v>0.9</v>
      </c>
      <c r="BC173" s="39">
        <v>386.93220338983053</v>
      </c>
      <c r="BD173" s="39">
        <v>507.38775510204084</v>
      </c>
      <c r="BE173">
        <v>1</v>
      </c>
      <c r="BF173">
        <v>0.81666666666666665</v>
      </c>
      <c r="BG173">
        <v>0.90833333333333333</v>
      </c>
    </row>
    <row r="174" spans="1:59" x14ac:dyDescent="0.25">
      <c r="A174" s="38">
        <v>2081</v>
      </c>
      <c r="B174" s="8" t="s">
        <v>620</v>
      </c>
      <c r="C174" s="8" t="s">
        <v>507</v>
      </c>
      <c r="D174" s="8" t="s">
        <v>634</v>
      </c>
      <c r="E174" s="8" t="s">
        <v>634</v>
      </c>
      <c r="F174" s="7" t="s">
        <v>637</v>
      </c>
      <c r="G174" s="7">
        <v>2</v>
      </c>
      <c r="H174" s="7">
        <v>2</v>
      </c>
      <c r="I174" s="8">
        <v>0</v>
      </c>
      <c r="J174" s="8">
        <v>0</v>
      </c>
      <c r="K174" s="7">
        <v>1</v>
      </c>
      <c r="L174" s="7">
        <v>0</v>
      </c>
      <c r="M174" s="7">
        <v>0</v>
      </c>
      <c r="N174" s="7">
        <v>0</v>
      </c>
      <c r="O174" s="7">
        <v>1</v>
      </c>
      <c r="P174" s="7">
        <v>0</v>
      </c>
      <c r="Q174" s="7">
        <v>9</v>
      </c>
      <c r="R174" s="8">
        <v>25</v>
      </c>
      <c r="S174" s="7">
        <v>40</v>
      </c>
      <c r="T174" s="7"/>
      <c r="U174" s="7"/>
      <c r="V174" s="7"/>
      <c r="W174" s="7"/>
      <c r="X174" s="7"/>
      <c r="Y174" s="8">
        <v>0.95833333333333337</v>
      </c>
      <c r="Z174" s="8">
        <v>20</v>
      </c>
      <c r="AA174" s="8">
        <v>28</v>
      </c>
      <c r="AB174" s="8">
        <v>0.44444444444444442</v>
      </c>
      <c r="AC174" s="8">
        <f t="shared" si="6"/>
        <v>0.62222222222222223</v>
      </c>
      <c r="AD174" s="8">
        <f t="shared" si="7"/>
        <v>0.53333333333333333</v>
      </c>
      <c r="AE174" s="8">
        <v>538.125</v>
      </c>
      <c r="AF174" s="8">
        <v>662.70588235294122</v>
      </c>
      <c r="AG174" s="8">
        <v>589.78048780487802</v>
      </c>
      <c r="AH174" s="8">
        <v>692.63157894736844</v>
      </c>
      <c r="AI174" s="8">
        <v>611.11111111111109</v>
      </c>
      <c r="AJ174" s="8">
        <v>644.78260869565213</v>
      </c>
      <c r="AK174" s="8">
        <v>618.86206896551721</v>
      </c>
      <c r="AL174" s="8">
        <f t="shared" si="8"/>
        <v>-154.50657894736844</v>
      </c>
      <c r="AM174" s="8">
        <f t="shared" si="8"/>
        <v>51.594771241830131</v>
      </c>
      <c r="AN174" s="8">
        <f t="shared" si="8"/>
        <v>-55.002120890774108</v>
      </c>
      <c r="AS174">
        <v>0.84210529999999995</v>
      </c>
      <c r="AT174">
        <v>0.86842109999999995</v>
      </c>
      <c r="AU174">
        <v>0.8552632</v>
      </c>
      <c r="AV174">
        <v>402.17460317460302</v>
      </c>
      <c r="AW174">
        <v>402.515625</v>
      </c>
      <c r="AX174">
        <v>402.34645669291302</v>
      </c>
      <c r="AY174">
        <v>0.34102182539680798</v>
      </c>
      <c r="AZ174">
        <v>5.0879915921974397E-2</v>
      </c>
      <c r="BA174">
        <v>16</v>
      </c>
      <c r="BB174">
        <v>0.92500000000000004</v>
      </c>
      <c r="BC174" s="39">
        <v>347.9</v>
      </c>
      <c r="BD174" s="39">
        <v>403.62745098039215</v>
      </c>
      <c r="BE174">
        <v>1</v>
      </c>
      <c r="BF174">
        <v>0.8666666666666667</v>
      </c>
      <c r="BG174">
        <v>0.93333333333333335</v>
      </c>
    </row>
    <row r="175" spans="1:59" x14ac:dyDescent="0.25">
      <c r="A175" s="38">
        <v>2082</v>
      </c>
      <c r="B175" s="8" t="s">
        <v>620</v>
      </c>
      <c r="C175" s="8" t="s">
        <v>507</v>
      </c>
      <c r="D175" s="8" t="s">
        <v>639</v>
      </c>
      <c r="E175" s="8" t="s">
        <v>634</v>
      </c>
      <c r="F175" s="7" t="s">
        <v>635</v>
      </c>
      <c r="G175" s="7">
        <v>9</v>
      </c>
      <c r="H175" s="7">
        <v>3</v>
      </c>
      <c r="I175" s="8">
        <v>1</v>
      </c>
      <c r="J175" s="8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17</v>
      </c>
      <c r="R175" s="8">
        <v>28</v>
      </c>
      <c r="S175" s="7">
        <v>38</v>
      </c>
      <c r="T175" s="7"/>
      <c r="U175" s="7"/>
      <c r="V175" s="7"/>
      <c r="W175" s="7"/>
      <c r="X175" s="7"/>
      <c r="Y175" s="8">
        <v>0.83333333333333337</v>
      </c>
      <c r="Z175" s="8">
        <v>24</v>
      </c>
      <c r="AA175" s="8">
        <v>26</v>
      </c>
      <c r="AB175" s="8">
        <v>0.53333333333333333</v>
      </c>
      <c r="AC175" s="8">
        <f t="shared" si="6"/>
        <v>0.57777777777777772</v>
      </c>
      <c r="AD175" s="8">
        <f t="shared" si="7"/>
        <v>0.55555555555555558</v>
      </c>
      <c r="AE175" s="8">
        <v>933.38095238095241</v>
      </c>
      <c r="AF175" s="8">
        <v>667.6875</v>
      </c>
      <c r="AG175" s="8">
        <v>818.48648648648646</v>
      </c>
      <c r="AH175" s="8">
        <v>938.95652173913038</v>
      </c>
      <c r="AI175" s="8">
        <v>850.48</v>
      </c>
      <c r="AJ175" s="8">
        <v>892.875</v>
      </c>
      <c r="AK175" s="8">
        <v>860.49411764705883</v>
      </c>
      <c r="AL175" s="8">
        <f t="shared" si="8"/>
        <v>-5.5755693581779724</v>
      </c>
      <c r="AM175" s="8">
        <f t="shared" si="8"/>
        <v>-182.79250000000002</v>
      </c>
      <c r="AN175" s="8">
        <f t="shared" si="8"/>
        <v>-74.388513513513544</v>
      </c>
      <c r="AS175">
        <v>0.93421050000000005</v>
      </c>
      <c r="AT175">
        <v>0.96052630000000006</v>
      </c>
      <c r="AU175">
        <v>0.9473684</v>
      </c>
      <c r="AV175">
        <v>458.17391304347802</v>
      </c>
      <c r="AW175">
        <v>463.94366197183098</v>
      </c>
      <c r="AX175">
        <v>461.1</v>
      </c>
      <c r="AY175">
        <v>5.7697489283527297</v>
      </c>
      <c r="AZ175">
        <v>7.6131034526763799E-2</v>
      </c>
      <c r="BA175">
        <v>7</v>
      </c>
      <c r="BB175">
        <v>0.8833333333333333</v>
      </c>
      <c r="BC175" s="39">
        <v>389.85454545454547</v>
      </c>
      <c r="BD175" s="39">
        <v>483.37254901960785</v>
      </c>
      <c r="BE175">
        <v>0.95</v>
      </c>
      <c r="BF175">
        <v>0.8666666666666667</v>
      </c>
      <c r="BG175">
        <v>0.90833333333333333</v>
      </c>
    </row>
    <row r="176" spans="1:59" x14ac:dyDescent="0.25">
      <c r="A176" s="38">
        <v>2083</v>
      </c>
      <c r="B176" s="8" t="s">
        <v>620</v>
      </c>
      <c r="C176" s="8" t="s">
        <v>504</v>
      </c>
      <c r="D176" s="8" t="s">
        <v>634</v>
      </c>
      <c r="E176" s="8" t="s">
        <v>634</v>
      </c>
      <c r="F176" s="7" t="s">
        <v>637</v>
      </c>
      <c r="G176" s="7">
        <v>0</v>
      </c>
      <c r="H176" s="7">
        <v>0</v>
      </c>
      <c r="I176" s="8">
        <v>0</v>
      </c>
      <c r="J176" s="8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8">
        <v>26</v>
      </c>
      <c r="S176" s="7">
        <v>32</v>
      </c>
      <c r="T176" s="7"/>
      <c r="U176" s="7"/>
      <c r="V176" s="7"/>
      <c r="W176" s="7"/>
      <c r="X176" s="7"/>
      <c r="Y176" s="8">
        <v>0.875</v>
      </c>
      <c r="Z176" s="8">
        <v>31</v>
      </c>
      <c r="AA176" s="8">
        <v>31</v>
      </c>
      <c r="AB176" s="8">
        <v>0.68888888888888888</v>
      </c>
      <c r="AC176" s="8">
        <f t="shared" si="6"/>
        <v>0.68888888888888888</v>
      </c>
      <c r="AD176" s="8">
        <f t="shared" si="7"/>
        <v>0.68888888888888888</v>
      </c>
      <c r="AE176" s="8">
        <v>727.61538461538464</v>
      </c>
      <c r="AF176" s="8">
        <v>770.5</v>
      </c>
      <c r="AG176" s="8">
        <v>749.85185185185185</v>
      </c>
      <c r="AH176" s="8">
        <v>774.0333333333333</v>
      </c>
      <c r="AI176" s="8">
        <v>661.66666666666663</v>
      </c>
      <c r="AJ176" s="8">
        <v>717.85</v>
      </c>
      <c r="AK176" s="8">
        <v>727.78160919540232</v>
      </c>
      <c r="AL176" s="8">
        <f t="shared" si="8"/>
        <v>-46.417948717948661</v>
      </c>
      <c r="AM176" s="8">
        <f t="shared" si="8"/>
        <v>108.83333333333337</v>
      </c>
      <c r="AN176" s="8">
        <f t="shared" si="8"/>
        <v>32.001851851851825</v>
      </c>
      <c r="AS176">
        <v>0.9736842</v>
      </c>
      <c r="AT176">
        <v>0.9736842</v>
      </c>
      <c r="AU176">
        <v>0.9736842</v>
      </c>
      <c r="AV176">
        <v>462.472222222222</v>
      </c>
      <c r="AW176">
        <v>487.44285714285701</v>
      </c>
      <c r="AX176">
        <v>474.781690140845</v>
      </c>
      <c r="AY176">
        <v>24.9706349206349</v>
      </c>
      <c r="AZ176">
        <v>8.9000650266164202E-2</v>
      </c>
      <c r="BA176">
        <v>6</v>
      </c>
      <c r="BB176">
        <v>0.85833333333333328</v>
      </c>
      <c r="BC176" s="39">
        <v>357.75</v>
      </c>
      <c r="BD176" s="39">
        <v>418.27659574468083</v>
      </c>
      <c r="BE176">
        <v>0.93333333333333335</v>
      </c>
      <c r="BF176">
        <v>0.8</v>
      </c>
      <c r="BG176">
        <v>0.8666666666666667</v>
      </c>
    </row>
    <row r="177" spans="1:59" x14ac:dyDescent="0.25">
      <c r="A177" s="38">
        <v>2084</v>
      </c>
      <c r="B177" s="8" t="s">
        <v>502</v>
      </c>
      <c r="C177" s="8" t="s">
        <v>507</v>
      </c>
      <c r="D177" s="8" t="s">
        <v>639</v>
      </c>
      <c r="E177" s="8" t="s">
        <v>634</v>
      </c>
      <c r="F177" s="7" t="s">
        <v>636</v>
      </c>
      <c r="G177" s="7">
        <v>13</v>
      </c>
      <c r="H177" s="7">
        <v>16</v>
      </c>
      <c r="I177" s="8">
        <v>1</v>
      </c>
      <c r="J177" s="8">
        <v>0</v>
      </c>
      <c r="K177" s="7">
        <v>21</v>
      </c>
      <c r="L177" s="7">
        <v>0</v>
      </c>
      <c r="M177" s="7">
        <v>0</v>
      </c>
      <c r="N177" s="7">
        <v>9</v>
      </c>
      <c r="O177" s="7">
        <v>12</v>
      </c>
      <c r="P177" s="7">
        <v>0</v>
      </c>
      <c r="Q177" s="7">
        <v>3</v>
      </c>
      <c r="R177" s="8">
        <v>17</v>
      </c>
      <c r="S177" s="7">
        <v>24</v>
      </c>
      <c r="T177" s="7"/>
      <c r="U177" s="7"/>
      <c r="V177" s="7"/>
      <c r="W177" s="7"/>
      <c r="X177" s="7"/>
      <c r="Y177" s="8">
        <v>1</v>
      </c>
      <c r="Z177" s="8">
        <v>24</v>
      </c>
      <c r="AA177" s="8">
        <v>23</v>
      </c>
      <c r="AB177" s="8">
        <v>0.53333333333333333</v>
      </c>
      <c r="AC177" s="8">
        <f t="shared" si="6"/>
        <v>0.51111111111111107</v>
      </c>
      <c r="AD177" s="8">
        <f t="shared" si="7"/>
        <v>0.52222222222222225</v>
      </c>
      <c r="AE177" s="8">
        <v>844</v>
      </c>
      <c r="AF177" s="8">
        <v>872.42857142857144</v>
      </c>
      <c r="AG177" s="8">
        <v>858.92499999999995</v>
      </c>
      <c r="AH177" s="8">
        <v>877.08333333333337</v>
      </c>
      <c r="AI177" s="8">
        <v>703.695652173913</v>
      </c>
      <c r="AJ177" s="8">
        <v>792.23404255319144</v>
      </c>
      <c r="AK177" s="8">
        <v>822.89655172413791</v>
      </c>
      <c r="AL177" s="8">
        <f t="shared" si="8"/>
        <v>-33.083333333333371</v>
      </c>
      <c r="AM177" s="8">
        <f t="shared" si="8"/>
        <v>168.73291925465844</v>
      </c>
      <c r="AN177" s="8">
        <f t="shared" si="8"/>
        <v>66.690957446808511</v>
      </c>
      <c r="AS177">
        <v>0.96052630000000006</v>
      </c>
      <c r="AT177">
        <v>0.9736842</v>
      </c>
      <c r="AU177">
        <v>0.96710529999999995</v>
      </c>
      <c r="AV177">
        <v>459.38028169014098</v>
      </c>
      <c r="AW177">
        <v>439.46575342465798</v>
      </c>
      <c r="AX177">
        <v>449.284722222222</v>
      </c>
      <c r="AY177">
        <v>-19.914528265483298</v>
      </c>
      <c r="AZ177">
        <v>5.3131120358100699E-2</v>
      </c>
      <c r="BA177">
        <v>5</v>
      </c>
      <c r="BB177">
        <v>0.8666666666666667</v>
      </c>
      <c r="BC177" s="39">
        <v>385.31034482758622</v>
      </c>
      <c r="BD177" s="39">
        <v>508.91304347826087</v>
      </c>
      <c r="BE177">
        <v>0.98333333333333328</v>
      </c>
      <c r="BF177">
        <v>0.78333333333333333</v>
      </c>
      <c r="BG177">
        <v>0.8833333333333333</v>
      </c>
    </row>
    <row r="178" spans="1:59" x14ac:dyDescent="0.25">
      <c r="A178" s="38">
        <v>2085</v>
      </c>
      <c r="B178" s="8" t="s">
        <v>620</v>
      </c>
      <c r="C178" s="8" t="s">
        <v>507</v>
      </c>
      <c r="D178" s="8" t="s">
        <v>639</v>
      </c>
      <c r="E178" s="8" t="s">
        <v>639</v>
      </c>
      <c r="F178" s="7" t="s">
        <v>636</v>
      </c>
      <c r="G178" s="7">
        <v>9</v>
      </c>
      <c r="H178" s="7">
        <v>3</v>
      </c>
      <c r="I178" s="8">
        <v>2</v>
      </c>
      <c r="J178" s="8">
        <v>3</v>
      </c>
      <c r="K178" s="7">
        <v>16</v>
      </c>
      <c r="L178" s="7">
        <v>4</v>
      </c>
      <c r="M178" s="7">
        <v>3</v>
      </c>
      <c r="N178" s="7">
        <v>5</v>
      </c>
      <c r="O178" s="7">
        <v>4</v>
      </c>
      <c r="P178" s="7">
        <v>2</v>
      </c>
      <c r="Q178" s="7">
        <v>20</v>
      </c>
      <c r="R178" s="8">
        <v>24</v>
      </c>
      <c r="S178" s="7">
        <v>25</v>
      </c>
      <c r="T178" s="7"/>
      <c r="U178" s="7"/>
      <c r="V178" s="7"/>
      <c r="W178" s="7"/>
      <c r="X178" s="7"/>
      <c r="Y178" s="8">
        <v>1</v>
      </c>
      <c r="Z178" s="8">
        <v>24</v>
      </c>
      <c r="AA178" s="8">
        <v>20</v>
      </c>
      <c r="AB178" s="8">
        <v>0.53333333333333333</v>
      </c>
      <c r="AC178" s="8">
        <f t="shared" si="6"/>
        <v>0.44444444444444442</v>
      </c>
      <c r="AD178" s="8">
        <f t="shared" si="7"/>
        <v>0.48888888888888887</v>
      </c>
      <c r="AE178" s="8">
        <v>669.55</v>
      </c>
      <c r="AF178" s="8">
        <v>724.95833333333337</v>
      </c>
      <c r="AG178" s="8">
        <v>699.77272727272725</v>
      </c>
      <c r="AH178" s="8">
        <v>827.79166666666663</v>
      </c>
      <c r="AI178" s="8">
        <v>834.63157894736844</v>
      </c>
      <c r="AJ178" s="8">
        <v>830.81395348837214</v>
      </c>
      <c r="AK178" s="8">
        <v>764.54022988505744</v>
      </c>
      <c r="AL178" s="8">
        <f t="shared" si="8"/>
        <v>-158.24166666666667</v>
      </c>
      <c r="AM178" s="8">
        <f t="shared" si="8"/>
        <v>-109.67324561403507</v>
      </c>
      <c r="AN178" s="8">
        <f t="shared" si="8"/>
        <v>-131.04122621564488</v>
      </c>
      <c r="AS178">
        <v>0.98684210000000006</v>
      </c>
      <c r="AT178">
        <v>0.98684210000000006</v>
      </c>
      <c r="AU178">
        <v>0.98684210000000006</v>
      </c>
      <c r="AV178">
        <v>478.85135135135101</v>
      </c>
      <c r="AW178">
        <v>471.08219178082197</v>
      </c>
      <c r="AX178">
        <v>474.99319727891202</v>
      </c>
      <c r="AY178">
        <v>-7.7691595705294398</v>
      </c>
      <c r="AZ178">
        <v>7.8478037379936E-2</v>
      </c>
      <c r="BA178">
        <v>3</v>
      </c>
      <c r="BB178">
        <v>0.95833333333333337</v>
      </c>
      <c r="BC178" s="39">
        <v>414.10344827586209</v>
      </c>
      <c r="BD178" s="39">
        <v>513.01754385964909</v>
      </c>
      <c r="BE178">
        <v>1</v>
      </c>
      <c r="BF178">
        <v>0.95</v>
      </c>
      <c r="BG178">
        <v>0.97499999999999998</v>
      </c>
    </row>
    <row r="179" spans="1:59" x14ac:dyDescent="0.25">
      <c r="A179" s="38">
        <v>2086</v>
      </c>
      <c r="B179" s="8" t="s">
        <v>620</v>
      </c>
      <c r="C179" s="8" t="s">
        <v>507</v>
      </c>
      <c r="D179" s="8" t="s">
        <v>639</v>
      </c>
      <c r="E179" s="8" t="s">
        <v>634</v>
      </c>
      <c r="F179" s="7" t="s">
        <v>637</v>
      </c>
      <c r="G179" s="7">
        <v>6</v>
      </c>
      <c r="H179" s="7">
        <v>7</v>
      </c>
      <c r="I179" s="8">
        <v>1</v>
      </c>
      <c r="J179" s="8">
        <v>2</v>
      </c>
      <c r="K179" s="7">
        <v>2</v>
      </c>
      <c r="L179" s="7">
        <v>0</v>
      </c>
      <c r="M179" s="7">
        <v>0</v>
      </c>
      <c r="N179" s="7">
        <v>0</v>
      </c>
      <c r="O179" s="7">
        <v>2</v>
      </c>
      <c r="P179" s="7">
        <v>0</v>
      </c>
      <c r="Q179" s="7">
        <v>15</v>
      </c>
      <c r="R179" s="8">
        <v>31</v>
      </c>
      <c r="S179" s="7">
        <v>40</v>
      </c>
      <c r="T179" s="7"/>
      <c r="U179" s="7"/>
      <c r="V179" s="7"/>
      <c r="W179" s="7"/>
      <c r="X179" s="7"/>
      <c r="Y179" s="8">
        <v>0.79166666666666663</v>
      </c>
      <c r="Z179" s="8">
        <v>21</v>
      </c>
      <c r="AA179" s="8">
        <v>14</v>
      </c>
      <c r="AB179" s="8">
        <v>0.46666666666666667</v>
      </c>
      <c r="AC179" s="8">
        <f t="shared" si="6"/>
        <v>0.31111111111111112</v>
      </c>
      <c r="AD179" s="8">
        <f t="shared" si="7"/>
        <v>0.3888888888888889</v>
      </c>
      <c r="AE179" s="8">
        <v>572.16666666666663</v>
      </c>
      <c r="AF179" s="8">
        <v>589.93333333333328</v>
      </c>
      <c r="AG179" s="8">
        <v>582.03703703703707</v>
      </c>
      <c r="AH179" s="8">
        <v>599.95000000000005</v>
      </c>
      <c r="AI179" s="8">
        <v>589.71428571428567</v>
      </c>
      <c r="AJ179" s="8">
        <v>595.73529411764707</v>
      </c>
      <c r="AK179" s="8">
        <v>587.3295454545455</v>
      </c>
      <c r="AL179" s="8">
        <f t="shared" si="8"/>
        <v>-27.783333333333417</v>
      </c>
      <c r="AM179" s="8">
        <f t="shared" si="8"/>
        <v>0.21904761904761472</v>
      </c>
      <c r="AN179" s="8">
        <f t="shared" si="8"/>
        <v>-13.698257080610006</v>
      </c>
      <c r="AS179">
        <v>0.9210526</v>
      </c>
      <c r="AT179">
        <v>0.98684210000000006</v>
      </c>
      <c r="AU179">
        <v>0.9539474</v>
      </c>
      <c r="AV179">
        <v>514.48529411764696</v>
      </c>
      <c r="AW179">
        <v>482.93243243243199</v>
      </c>
      <c r="AX179">
        <v>498.04225352112701</v>
      </c>
      <c r="AY179">
        <v>-31.552861685214602</v>
      </c>
      <c r="AZ179">
        <v>3.9148492855180198E-2</v>
      </c>
      <c r="BA179">
        <v>6</v>
      </c>
      <c r="BB179">
        <v>0.8833333333333333</v>
      </c>
      <c r="BC179" s="39">
        <v>367.63157894736844</v>
      </c>
      <c r="BD179" s="39">
        <v>457.24489795918367</v>
      </c>
      <c r="BE179">
        <v>0.96666666666666667</v>
      </c>
      <c r="BF179">
        <v>0.83333333333333337</v>
      </c>
      <c r="BG179">
        <v>0.9</v>
      </c>
    </row>
    <row r="180" spans="1:59" x14ac:dyDescent="0.25">
      <c r="A180" s="38">
        <v>2088</v>
      </c>
      <c r="B180" s="8" t="s">
        <v>620</v>
      </c>
      <c r="C180" s="8" t="s">
        <v>506</v>
      </c>
      <c r="D180" s="8" t="s">
        <v>634</v>
      </c>
      <c r="E180" s="8" t="s">
        <v>634</v>
      </c>
      <c r="F180" s="7" t="s">
        <v>636</v>
      </c>
      <c r="G180" s="7">
        <v>2</v>
      </c>
      <c r="H180" s="7">
        <v>0</v>
      </c>
      <c r="I180" s="8"/>
      <c r="J180" s="8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16</v>
      </c>
      <c r="R180" s="8">
        <v>33</v>
      </c>
      <c r="S180" s="7">
        <v>40</v>
      </c>
      <c r="T180" s="7"/>
      <c r="U180" s="7"/>
      <c r="V180" s="7"/>
      <c r="W180" s="7"/>
      <c r="X180" s="7"/>
      <c r="Y180" s="8">
        <v>0.91666666666666663</v>
      </c>
      <c r="Z180" s="8">
        <v>19</v>
      </c>
      <c r="AA180" s="8">
        <v>27</v>
      </c>
      <c r="AB180" s="8">
        <v>0.42222222222222222</v>
      </c>
      <c r="AC180" s="8">
        <f t="shared" si="6"/>
        <v>0.6</v>
      </c>
      <c r="AD180" s="8">
        <f t="shared" si="7"/>
        <v>0.51111111111111107</v>
      </c>
      <c r="AE180" s="8">
        <v>677.33333333333337</v>
      </c>
      <c r="AF180" s="8">
        <v>698.52941176470586</v>
      </c>
      <c r="AG180" s="8">
        <v>686.1219512195122</v>
      </c>
      <c r="AH180" s="8">
        <v>750.15789473684208</v>
      </c>
      <c r="AI180" s="8">
        <v>780.03846153846155</v>
      </c>
      <c r="AJ180" s="8">
        <v>767.42222222222222</v>
      </c>
      <c r="AK180" s="8">
        <v>728.66279069767438</v>
      </c>
      <c r="AL180" s="8">
        <f t="shared" si="8"/>
        <v>-72.82456140350871</v>
      </c>
      <c r="AM180" s="8">
        <f t="shared" si="8"/>
        <v>-81.509049773755692</v>
      </c>
      <c r="AN180" s="8">
        <f t="shared" si="8"/>
        <v>-81.300271002710019</v>
      </c>
      <c r="AS180">
        <v>0.9736842</v>
      </c>
      <c r="AT180">
        <v>0.93421050000000005</v>
      </c>
      <c r="AU180">
        <v>0.9539474</v>
      </c>
      <c r="AV180">
        <v>457.625</v>
      </c>
      <c r="AW180">
        <v>461.21739130434798</v>
      </c>
      <c r="AX180">
        <v>459.38297872340399</v>
      </c>
      <c r="AY180">
        <v>3.5923913043478102</v>
      </c>
      <c r="AZ180">
        <v>9.3118881664981307E-2</v>
      </c>
      <c r="BA180">
        <v>7</v>
      </c>
      <c r="BB180">
        <v>0.95833333333333337</v>
      </c>
      <c r="BC180" s="39">
        <v>445.43103448275861</v>
      </c>
      <c r="BD180" s="39">
        <v>562.66666666666663</v>
      </c>
      <c r="BE180">
        <v>1</v>
      </c>
      <c r="BF180">
        <v>0.96666666666666667</v>
      </c>
      <c r="BG180">
        <v>0.98333333333333328</v>
      </c>
    </row>
    <row r="181" spans="1:59" x14ac:dyDescent="0.25">
      <c r="A181" s="38">
        <v>2089</v>
      </c>
      <c r="B181" s="8" t="s">
        <v>620</v>
      </c>
      <c r="C181" s="8" t="s">
        <v>504</v>
      </c>
      <c r="D181" s="8" t="s">
        <v>634</v>
      </c>
      <c r="E181" s="8" t="s">
        <v>634</v>
      </c>
      <c r="F181" s="7" t="s">
        <v>642</v>
      </c>
      <c r="G181" s="7">
        <v>5</v>
      </c>
      <c r="H181" s="7">
        <v>3</v>
      </c>
      <c r="I181" s="8">
        <v>1</v>
      </c>
      <c r="J181" s="8">
        <v>0</v>
      </c>
      <c r="K181" s="7">
        <v>7</v>
      </c>
      <c r="L181" s="7">
        <v>2</v>
      </c>
      <c r="M181" s="7">
        <v>0</v>
      </c>
      <c r="N181" s="7">
        <v>3</v>
      </c>
      <c r="O181" s="7">
        <v>2</v>
      </c>
      <c r="P181" s="7">
        <v>0</v>
      </c>
      <c r="Q181" s="7">
        <v>13</v>
      </c>
      <c r="R181" s="8">
        <v>29</v>
      </c>
      <c r="S181" s="7">
        <v>40</v>
      </c>
      <c r="T181" s="7"/>
      <c r="U181" s="7"/>
      <c r="V181" s="7"/>
      <c r="W181" s="7"/>
      <c r="X181" s="7"/>
      <c r="Y181" s="8">
        <v>0.95833333333333337</v>
      </c>
      <c r="Z181" s="8">
        <v>21</v>
      </c>
      <c r="AA181" s="8">
        <v>28</v>
      </c>
      <c r="AB181" s="8">
        <v>0.46666666666666667</v>
      </c>
      <c r="AC181" s="8">
        <f t="shared" si="6"/>
        <v>0.62222222222222223</v>
      </c>
      <c r="AD181" s="8">
        <f t="shared" si="7"/>
        <v>0.5444444444444444</v>
      </c>
      <c r="AE181" s="8">
        <v>641.26086956521738</v>
      </c>
      <c r="AF181" s="8">
        <v>639.5625</v>
      </c>
      <c r="AG181" s="8">
        <v>640.56410256410254</v>
      </c>
      <c r="AH181" s="8">
        <v>840.05</v>
      </c>
      <c r="AI181" s="8">
        <v>777.82142857142856</v>
      </c>
      <c r="AJ181" s="8">
        <v>803.75</v>
      </c>
      <c r="AK181" s="8">
        <v>730.59770114942523</v>
      </c>
      <c r="AL181" s="8">
        <f t="shared" si="8"/>
        <v>-198.78913043478258</v>
      </c>
      <c r="AM181" s="8">
        <f t="shared" si="8"/>
        <v>-138.25892857142856</v>
      </c>
      <c r="AN181" s="8">
        <f t="shared" si="8"/>
        <v>-163.18589743589746</v>
      </c>
      <c r="AS181">
        <v>0.96052630000000006</v>
      </c>
      <c r="AT181">
        <v>0.96052630000000006</v>
      </c>
      <c r="AU181">
        <v>0.96052630000000006</v>
      </c>
      <c r="AV181">
        <v>573.35211267605598</v>
      </c>
      <c r="AW181">
        <v>580.57746478873196</v>
      </c>
      <c r="AX181">
        <v>576.96478873239403</v>
      </c>
      <c r="AY181">
        <v>7.2253521126760898</v>
      </c>
      <c r="AZ181">
        <v>5.1002535951446402E-2</v>
      </c>
      <c r="BA181">
        <v>6</v>
      </c>
      <c r="BB181">
        <v>0.97499999999999998</v>
      </c>
      <c r="BC181" s="39">
        <v>458.72881355932202</v>
      </c>
      <c r="BD181" s="39">
        <v>516.34482758620686</v>
      </c>
      <c r="BE181">
        <v>1</v>
      </c>
      <c r="BF181">
        <v>1</v>
      </c>
      <c r="BG181">
        <v>1</v>
      </c>
    </row>
    <row r="182" spans="1:59" x14ac:dyDescent="0.25">
      <c r="A182" s="38">
        <v>2090</v>
      </c>
      <c r="B182" s="8" t="s">
        <v>502</v>
      </c>
      <c r="C182" s="8" t="s">
        <v>506</v>
      </c>
      <c r="D182" s="8" t="s">
        <v>634</v>
      </c>
      <c r="E182" s="8" t="s">
        <v>634</v>
      </c>
      <c r="F182" s="7" t="s">
        <v>637</v>
      </c>
      <c r="G182" s="7">
        <v>1</v>
      </c>
      <c r="H182" s="7">
        <v>0</v>
      </c>
      <c r="I182" s="8">
        <v>0</v>
      </c>
      <c r="J182" s="8">
        <v>1</v>
      </c>
      <c r="K182" s="7">
        <v>1</v>
      </c>
      <c r="L182" s="7">
        <v>0</v>
      </c>
      <c r="M182" s="7">
        <v>0</v>
      </c>
      <c r="N182" s="7">
        <v>0</v>
      </c>
      <c r="O182" s="7">
        <v>1</v>
      </c>
      <c r="P182" s="7">
        <v>0</v>
      </c>
      <c r="Q182" s="7">
        <v>14</v>
      </c>
      <c r="R182" s="8">
        <v>32</v>
      </c>
      <c r="S182" s="7">
        <v>40</v>
      </c>
      <c r="T182" s="7"/>
      <c r="U182" s="7"/>
      <c r="V182" s="7"/>
      <c r="W182" s="7"/>
      <c r="X182" s="7"/>
      <c r="Y182" s="8">
        <v>0.875</v>
      </c>
      <c r="Z182" s="8">
        <v>16</v>
      </c>
      <c r="AA182" s="8">
        <v>25</v>
      </c>
      <c r="AB182" s="8">
        <v>0.35555555555555557</v>
      </c>
      <c r="AC182" s="8">
        <f t="shared" si="6"/>
        <v>0.55555555555555558</v>
      </c>
      <c r="AD182" s="8">
        <f t="shared" si="7"/>
        <v>0.45555555555555555</v>
      </c>
      <c r="AE182" s="8">
        <v>474.17241379310343</v>
      </c>
      <c r="AF182" s="8">
        <v>580.47368421052636</v>
      </c>
      <c r="AG182" s="8">
        <v>516.25</v>
      </c>
      <c r="AH182" s="8">
        <v>630.625</v>
      </c>
      <c r="AI182" s="8">
        <v>473.33333333333331</v>
      </c>
      <c r="AJ182" s="8">
        <v>536.25</v>
      </c>
      <c r="AK182" s="8">
        <v>525.34090909090912</v>
      </c>
      <c r="AL182" s="8">
        <f t="shared" si="8"/>
        <v>-156.45258620689657</v>
      </c>
      <c r="AM182" s="8">
        <f t="shared" si="8"/>
        <v>107.14035087719304</v>
      </c>
      <c r="AN182" s="8">
        <f t="shared" si="8"/>
        <v>-20</v>
      </c>
      <c r="AS182">
        <v>0.98684210000000006</v>
      </c>
      <c r="AT182">
        <v>0.9473684</v>
      </c>
      <c r="AU182">
        <v>0.96710529999999995</v>
      </c>
      <c r="AV182">
        <v>436.39726027397302</v>
      </c>
      <c r="AW182">
        <v>440.771428571429</v>
      </c>
      <c r="AX182">
        <v>438.538461538462</v>
      </c>
      <c r="AY182">
        <v>4.3741682974559204</v>
      </c>
      <c r="AZ182">
        <v>3.7348171180553599E-2</v>
      </c>
      <c r="BA182">
        <v>5</v>
      </c>
      <c r="BB182">
        <v>0.92500000000000004</v>
      </c>
      <c r="BC182" s="39">
        <v>347.13333333333333</v>
      </c>
      <c r="BD182" s="39">
        <v>436.25490196078431</v>
      </c>
      <c r="BE182">
        <v>1</v>
      </c>
      <c r="BF182">
        <v>0.85</v>
      </c>
      <c r="BG182">
        <v>0.92500000000000004</v>
      </c>
    </row>
    <row r="183" spans="1:59" x14ac:dyDescent="0.25">
      <c r="A183" s="38">
        <v>2092</v>
      </c>
      <c r="B183" s="8" t="s">
        <v>502</v>
      </c>
      <c r="C183" s="8" t="s">
        <v>508</v>
      </c>
      <c r="D183" s="8" t="s">
        <v>640</v>
      </c>
      <c r="E183" s="8" t="s">
        <v>643</v>
      </c>
      <c r="F183" s="7" t="s">
        <v>638</v>
      </c>
      <c r="G183" s="7">
        <v>21</v>
      </c>
      <c r="H183" s="7">
        <v>11</v>
      </c>
      <c r="I183" s="8">
        <v>2</v>
      </c>
      <c r="J183" s="8">
        <v>0</v>
      </c>
      <c r="K183" s="7">
        <v>39</v>
      </c>
      <c r="L183" s="7">
        <v>3</v>
      </c>
      <c r="M183" s="7">
        <v>1</v>
      </c>
      <c r="N183" s="7">
        <v>19</v>
      </c>
      <c r="O183" s="7">
        <v>16</v>
      </c>
      <c r="P183" s="7">
        <v>3</v>
      </c>
      <c r="Q183" s="7">
        <v>30</v>
      </c>
      <c r="R183" s="8">
        <v>8</v>
      </c>
      <c r="S183" s="7">
        <v>28</v>
      </c>
      <c r="T183" s="7"/>
      <c r="U183" s="7"/>
      <c r="V183" s="7"/>
      <c r="W183" s="7"/>
      <c r="X183" s="7"/>
      <c r="Y183" s="8">
        <v>0.95833333333333337</v>
      </c>
      <c r="Z183" s="8">
        <v>24</v>
      </c>
      <c r="AA183" s="8">
        <v>29</v>
      </c>
      <c r="AB183" s="8">
        <v>0.53333333333333333</v>
      </c>
      <c r="AC183" s="8">
        <f t="shared" si="6"/>
        <v>0.64444444444444449</v>
      </c>
      <c r="AD183" s="8">
        <f t="shared" si="7"/>
        <v>0.58888888888888891</v>
      </c>
      <c r="AE183" s="8">
        <v>617.76190476190482</v>
      </c>
      <c r="AF183" s="8">
        <v>670.125</v>
      </c>
      <c r="AG183" s="8">
        <v>640.40540540540542</v>
      </c>
      <c r="AH183" s="8">
        <v>526.20833333333337</v>
      </c>
      <c r="AI183" s="8">
        <v>520.24137931034488</v>
      </c>
      <c r="AJ183" s="8">
        <v>522.94339622641508</v>
      </c>
      <c r="AK183" s="8">
        <v>571.23333333333335</v>
      </c>
      <c r="AL183" s="8">
        <f t="shared" si="8"/>
        <v>91.553571428571445</v>
      </c>
      <c r="AM183" s="8">
        <f t="shared" si="8"/>
        <v>149.88362068965512</v>
      </c>
      <c r="AN183" s="8">
        <f t="shared" si="8"/>
        <v>117.46200917899034</v>
      </c>
      <c r="AS183">
        <v>0.8289474</v>
      </c>
      <c r="AT183">
        <v>0.86842109999999995</v>
      </c>
      <c r="AU183">
        <v>0.8486842</v>
      </c>
      <c r="AV183">
        <v>384.18032786885198</v>
      </c>
      <c r="AW183">
        <v>383.49180327868902</v>
      </c>
      <c r="AX183">
        <v>383.83606557377101</v>
      </c>
      <c r="AY183">
        <v>-0.68852459016397904</v>
      </c>
      <c r="AZ183">
        <v>5.64798412013513E-2</v>
      </c>
      <c r="BA183">
        <v>19</v>
      </c>
      <c r="BB183">
        <v>0.91666666666666663</v>
      </c>
      <c r="BC183" s="39">
        <v>361.72413793103448</v>
      </c>
      <c r="BD183" s="39">
        <v>437.11538461538464</v>
      </c>
      <c r="BE183">
        <v>0.98333333333333328</v>
      </c>
      <c r="BF183">
        <v>0.8666666666666667</v>
      </c>
      <c r="BG183">
        <v>0.92500000000000004</v>
      </c>
    </row>
    <row r="184" spans="1:59" x14ac:dyDescent="0.25">
      <c r="A184" s="38">
        <v>2094</v>
      </c>
      <c r="B184" s="8" t="s">
        <v>620</v>
      </c>
      <c r="C184" s="8" t="s">
        <v>507</v>
      </c>
      <c r="D184" s="8" t="s">
        <v>631</v>
      </c>
      <c r="E184" s="8" t="s">
        <v>631</v>
      </c>
      <c r="F184" s="7" t="s">
        <v>636</v>
      </c>
      <c r="G184" s="7">
        <v>7</v>
      </c>
      <c r="H184" s="7">
        <v>1</v>
      </c>
      <c r="I184" s="8">
        <v>1</v>
      </c>
      <c r="J184" s="8">
        <v>2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10</v>
      </c>
      <c r="R184" s="8">
        <v>19</v>
      </c>
      <c r="S184" s="7">
        <v>38</v>
      </c>
      <c r="T184" s="7"/>
      <c r="U184" s="7"/>
      <c r="V184" s="7"/>
      <c r="W184" s="7"/>
      <c r="X184" s="7"/>
      <c r="Y184" s="8">
        <v>0.95833333333333337</v>
      </c>
      <c r="Z184" s="8">
        <v>19</v>
      </c>
      <c r="AA184" s="8">
        <v>29</v>
      </c>
      <c r="AB184" s="8">
        <v>0.42222222222222222</v>
      </c>
      <c r="AC184" s="8">
        <f t="shared" si="6"/>
        <v>0.64444444444444449</v>
      </c>
      <c r="AD184" s="8">
        <f t="shared" si="7"/>
        <v>0.53333333333333333</v>
      </c>
      <c r="AE184" s="8">
        <v>736.04</v>
      </c>
      <c r="AF184" s="8">
        <v>845.0625</v>
      </c>
      <c r="AG184" s="8">
        <v>778.58536585365857</v>
      </c>
      <c r="AH184" s="8">
        <v>840.77777777777783</v>
      </c>
      <c r="AI184" s="8">
        <v>733.62962962962968</v>
      </c>
      <c r="AJ184" s="8">
        <v>776.48888888888894</v>
      </c>
      <c r="AK184" s="8">
        <v>777.48837209302326</v>
      </c>
      <c r="AL184" s="8">
        <f t="shared" si="8"/>
        <v>-104.73777777777786</v>
      </c>
      <c r="AM184" s="8">
        <f t="shared" si="8"/>
        <v>111.43287037037032</v>
      </c>
      <c r="AN184" s="8">
        <f t="shared" si="8"/>
        <v>2.0964769647696357</v>
      </c>
      <c r="AS184">
        <v>0.4078947</v>
      </c>
      <c r="AT184">
        <v>0.4736842</v>
      </c>
      <c r="AU184">
        <v>0.4407895</v>
      </c>
      <c r="AV184">
        <v>671.90476190476204</v>
      </c>
      <c r="AW184">
        <v>533.08695652173901</v>
      </c>
      <c r="AX184">
        <v>599.34090909090901</v>
      </c>
      <c r="AY184">
        <v>-138.817805383023</v>
      </c>
      <c r="AZ184">
        <v>0.28897454867399303</v>
      </c>
      <c r="BA184">
        <v>71</v>
      </c>
      <c r="BB184">
        <v>0.9916666666666667</v>
      </c>
      <c r="BC184" s="39">
        <v>712.98333333333335</v>
      </c>
      <c r="BD184" s="39">
        <v>704.38983050847457</v>
      </c>
      <c r="BE184">
        <v>1</v>
      </c>
      <c r="BF184">
        <v>0.98333333333333328</v>
      </c>
      <c r="BG184">
        <v>0.9916666666666667</v>
      </c>
    </row>
    <row r="185" spans="1:59" x14ac:dyDescent="0.25">
      <c r="A185" s="38">
        <v>2096</v>
      </c>
      <c r="B185" s="8" t="s">
        <v>620</v>
      </c>
      <c r="C185" s="8" t="s">
        <v>504</v>
      </c>
      <c r="D185" s="8" t="s">
        <v>634</v>
      </c>
      <c r="E185" s="8" t="s">
        <v>640</v>
      </c>
      <c r="F185" s="7" t="s">
        <v>638</v>
      </c>
      <c r="G185" s="7">
        <v>15</v>
      </c>
      <c r="H185" s="7">
        <v>4</v>
      </c>
      <c r="I185" s="8">
        <v>1</v>
      </c>
      <c r="J185" s="8">
        <v>0</v>
      </c>
      <c r="K185" s="7">
        <v>5</v>
      </c>
      <c r="L185" s="7">
        <v>0</v>
      </c>
      <c r="M185" s="7">
        <v>0</v>
      </c>
      <c r="N185" s="7">
        <v>0</v>
      </c>
      <c r="O185" s="7">
        <v>5</v>
      </c>
      <c r="P185" s="7">
        <v>0</v>
      </c>
      <c r="Q185" s="7">
        <v>16</v>
      </c>
      <c r="R185" s="8">
        <v>23</v>
      </c>
      <c r="S185" s="7">
        <v>40</v>
      </c>
      <c r="T185" s="7"/>
      <c r="U185" s="7"/>
      <c r="V185" s="7"/>
      <c r="W185" s="7"/>
      <c r="X185" s="7"/>
      <c r="Y185" s="8">
        <v>0.91666666666666663</v>
      </c>
      <c r="Z185" s="8">
        <v>23</v>
      </c>
      <c r="AA185" s="8">
        <v>24</v>
      </c>
      <c r="AB185" s="8">
        <v>0.51111111111111107</v>
      </c>
      <c r="AC185" s="8">
        <f t="shared" si="6"/>
        <v>0.53333333333333333</v>
      </c>
      <c r="AD185" s="8">
        <f t="shared" si="7"/>
        <v>0.52222222222222225</v>
      </c>
      <c r="AE185" s="8">
        <v>956.0454545454545</v>
      </c>
      <c r="AF185" s="8">
        <v>934.84210526315792</v>
      </c>
      <c r="AG185" s="8">
        <v>946.21951219512198</v>
      </c>
      <c r="AH185" s="8">
        <v>904.60869565217388</v>
      </c>
      <c r="AI185" s="8">
        <v>1028.9166666666667</v>
      </c>
      <c r="AJ185" s="8">
        <v>968.08510638297878</v>
      </c>
      <c r="AK185" s="8">
        <v>957.89772727272725</v>
      </c>
      <c r="AL185" s="8">
        <f t="shared" si="8"/>
        <v>51.436758893280626</v>
      </c>
      <c r="AM185" s="8">
        <f t="shared" si="8"/>
        <v>-94.074561403508824</v>
      </c>
      <c r="AN185" s="8">
        <f t="shared" si="8"/>
        <v>-21.8655941878568</v>
      </c>
      <c r="AS185">
        <v>0.88157890000000005</v>
      </c>
      <c r="AT185">
        <v>0.9473684</v>
      </c>
      <c r="AU185">
        <v>0.91447369999999994</v>
      </c>
      <c r="AV185">
        <v>433.265625</v>
      </c>
      <c r="AW185">
        <v>447.83098591549299</v>
      </c>
      <c r="AX185">
        <v>440.92592592592598</v>
      </c>
      <c r="AY185">
        <v>14.565360915492899</v>
      </c>
      <c r="AZ185">
        <v>6.5224772419074095E-2</v>
      </c>
      <c r="BA185">
        <v>11</v>
      </c>
      <c r="BB185">
        <v>0.89166666666666672</v>
      </c>
      <c r="BC185" s="39">
        <v>353.13559322033899</v>
      </c>
      <c r="BD185" s="39">
        <v>458.77083333333331</v>
      </c>
      <c r="BE185">
        <v>1</v>
      </c>
      <c r="BF185">
        <v>0.81666666666666665</v>
      </c>
      <c r="BG185">
        <v>0.90833333333333333</v>
      </c>
    </row>
    <row r="186" spans="1:59" x14ac:dyDescent="0.25">
      <c r="A186" s="38">
        <v>2098</v>
      </c>
      <c r="B186" s="8" t="s">
        <v>620</v>
      </c>
      <c r="C186" s="8" t="s">
        <v>504</v>
      </c>
      <c r="D186" s="8" t="s">
        <v>634</v>
      </c>
      <c r="E186" s="8" t="s">
        <v>639</v>
      </c>
      <c r="F186" s="7" t="s">
        <v>637</v>
      </c>
      <c r="G186" s="7">
        <v>6</v>
      </c>
      <c r="H186" s="7">
        <v>0</v>
      </c>
      <c r="I186" s="8">
        <v>0</v>
      </c>
      <c r="J186" s="8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25</v>
      </c>
      <c r="R186" s="8">
        <v>28</v>
      </c>
      <c r="S186" s="7">
        <v>40</v>
      </c>
      <c r="T186" s="7"/>
      <c r="U186" s="7"/>
      <c r="V186" s="7"/>
      <c r="W186" s="7"/>
      <c r="X186" s="7"/>
      <c r="Y186" s="8">
        <v>0.95833333333333337</v>
      </c>
      <c r="Z186" s="8">
        <v>28</v>
      </c>
      <c r="AA186" s="8">
        <v>23</v>
      </c>
      <c r="AB186" s="8">
        <v>0.62222222222222223</v>
      </c>
      <c r="AC186" s="8">
        <f t="shared" si="6"/>
        <v>0.51111111111111107</v>
      </c>
      <c r="AD186" s="8">
        <f t="shared" si="7"/>
        <v>0.56666666666666665</v>
      </c>
      <c r="AE186" s="8">
        <v>613.3125</v>
      </c>
      <c r="AF186" s="8">
        <v>640.86363636363637</v>
      </c>
      <c r="AG186" s="8">
        <v>629.26315789473688</v>
      </c>
      <c r="AH186" s="8">
        <v>637.17857142857144</v>
      </c>
      <c r="AI186" s="8">
        <v>670.27272727272725</v>
      </c>
      <c r="AJ186" s="8">
        <v>651.74</v>
      </c>
      <c r="AK186" s="8">
        <v>642.03409090909088</v>
      </c>
      <c r="AL186" s="8">
        <f t="shared" si="8"/>
        <v>-23.866071428571445</v>
      </c>
      <c r="AM186" s="8">
        <f t="shared" si="8"/>
        <v>-29.409090909090878</v>
      </c>
      <c r="AN186" s="8">
        <f t="shared" si="8"/>
        <v>-22.476842105263131</v>
      </c>
      <c r="AS186">
        <v>0.96052630000000006</v>
      </c>
      <c r="AT186">
        <v>0.96052630000000006</v>
      </c>
      <c r="AU186">
        <v>0.96052630000000006</v>
      </c>
      <c r="AV186">
        <v>437.08333333333297</v>
      </c>
      <c r="AW186">
        <v>432.56338028169</v>
      </c>
      <c r="AX186">
        <v>434.83916083916102</v>
      </c>
      <c r="AY186">
        <v>-4.5199530516432</v>
      </c>
      <c r="AZ186">
        <v>4.1421220325082102E-2</v>
      </c>
      <c r="BA186">
        <v>5</v>
      </c>
      <c r="BB186">
        <v>0.93333333333333335</v>
      </c>
      <c r="BC186" s="39">
        <v>376.64912280701753</v>
      </c>
      <c r="BD186" s="39">
        <v>454</v>
      </c>
      <c r="BE186">
        <v>0.98333333333333328</v>
      </c>
      <c r="BF186">
        <v>0.91666666666666663</v>
      </c>
      <c r="BG186">
        <v>0.95</v>
      </c>
    </row>
    <row r="187" spans="1:59" x14ac:dyDescent="0.25">
      <c r="A187" s="38">
        <v>2099</v>
      </c>
      <c r="B187" s="8" t="s">
        <v>502</v>
      </c>
      <c r="C187" s="8" t="s">
        <v>507</v>
      </c>
      <c r="D187" s="8" t="s">
        <v>634</v>
      </c>
      <c r="E187" s="8" t="s">
        <v>634</v>
      </c>
      <c r="F187" s="7" t="s">
        <v>637</v>
      </c>
      <c r="G187" s="7">
        <v>1</v>
      </c>
      <c r="H187" s="7">
        <v>0</v>
      </c>
      <c r="I187" s="8"/>
      <c r="J187" s="8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15</v>
      </c>
      <c r="R187" s="8">
        <v>28</v>
      </c>
      <c r="S187" s="7">
        <v>40</v>
      </c>
      <c r="T187" s="7"/>
      <c r="U187" s="7"/>
      <c r="V187" s="7"/>
      <c r="W187" s="7"/>
      <c r="X187" s="7"/>
      <c r="Y187" s="8">
        <v>0.95833333333333337</v>
      </c>
      <c r="Z187" s="8">
        <v>28</v>
      </c>
      <c r="AA187" s="8">
        <v>28</v>
      </c>
      <c r="AB187" s="8">
        <v>0.62222222222222223</v>
      </c>
      <c r="AC187" s="8">
        <f t="shared" si="6"/>
        <v>0.62222222222222223</v>
      </c>
      <c r="AD187" s="8">
        <f t="shared" si="7"/>
        <v>0.62222222222222223</v>
      </c>
      <c r="AE187" s="8">
        <v>681.88235294117646</v>
      </c>
      <c r="AF187" s="8">
        <v>631.6875</v>
      </c>
      <c r="AG187" s="8">
        <v>657.5454545454545</v>
      </c>
      <c r="AH187" s="8">
        <v>637.85714285714289</v>
      </c>
      <c r="AI187" s="8">
        <v>644.48148148148152</v>
      </c>
      <c r="AJ187" s="8">
        <v>641.10909090909092</v>
      </c>
      <c r="AK187" s="8">
        <v>647.27272727272725</v>
      </c>
      <c r="AL187" s="8">
        <f t="shared" si="8"/>
        <v>44.025210084033574</v>
      </c>
      <c r="AM187" s="8">
        <f t="shared" si="8"/>
        <v>-12.793981481481524</v>
      </c>
      <c r="AN187" s="8">
        <f t="shared" si="8"/>
        <v>16.436363636363581</v>
      </c>
      <c r="AS187">
        <v>0.98684210000000006</v>
      </c>
      <c r="AT187">
        <v>1</v>
      </c>
      <c r="AU187">
        <v>0.99342109999999995</v>
      </c>
      <c r="AV187">
        <v>459.09459459459498</v>
      </c>
      <c r="AW187">
        <v>453.62666666666701</v>
      </c>
      <c r="AX187">
        <v>456.34228187919501</v>
      </c>
      <c r="AY187">
        <v>-5.4679279279279198</v>
      </c>
      <c r="AZ187">
        <v>5.3061595874224203E-2</v>
      </c>
      <c r="BA187">
        <v>1</v>
      </c>
      <c r="BB187">
        <v>0.97499999999999998</v>
      </c>
      <c r="BC187" s="39">
        <v>380.61016949152543</v>
      </c>
      <c r="BD187" s="39">
        <v>417.05172413793105</v>
      </c>
      <c r="BE187">
        <v>1</v>
      </c>
      <c r="BF187">
        <v>0.98333333333333328</v>
      </c>
      <c r="BG187">
        <v>0.9916666666666667</v>
      </c>
    </row>
    <row r="188" spans="1:59" x14ac:dyDescent="0.25">
      <c r="A188" s="38">
        <v>2100</v>
      </c>
      <c r="B188" s="8" t="s">
        <v>620</v>
      </c>
      <c r="C188" s="8" t="s">
        <v>507</v>
      </c>
      <c r="D188" s="8" t="s">
        <v>631</v>
      </c>
      <c r="E188" s="8" t="s">
        <v>639</v>
      </c>
      <c r="F188" s="7" t="s">
        <v>636</v>
      </c>
      <c r="G188" s="7">
        <v>8</v>
      </c>
      <c r="H188" s="7">
        <v>3</v>
      </c>
      <c r="I188" s="8">
        <v>1</v>
      </c>
      <c r="J188" s="8">
        <v>0</v>
      </c>
      <c r="K188" s="7">
        <v>7</v>
      </c>
      <c r="L188" s="7">
        <v>0</v>
      </c>
      <c r="M188" s="7">
        <v>0</v>
      </c>
      <c r="N188" s="7">
        <v>1</v>
      </c>
      <c r="O188" s="7">
        <v>6</v>
      </c>
      <c r="P188" s="7">
        <v>0</v>
      </c>
      <c r="Q188" s="7">
        <v>25</v>
      </c>
      <c r="R188" s="8">
        <v>21</v>
      </c>
      <c r="S188" s="7">
        <v>34</v>
      </c>
      <c r="T188" s="7"/>
      <c r="U188" s="7"/>
      <c r="V188" s="7"/>
      <c r="W188" s="7"/>
      <c r="X188" s="7"/>
      <c r="Y188" s="8">
        <v>0.91666666666666663</v>
      </c>
      <c r="Z188" s="8">
        <v>22</v>
      </c>
      <c r="AA188" s="8">
        <v>26</v>
      </c>
      <c r="AB188" s="8">
        <v>0.48888888888888887</v>
      </c>
      <c r="AC188" s="8">
        <f t="shared" si="6"/>
        <v>0.57777777777777772</v>
      </c>
      <c r="AD188" s="8">
        <f t="shared" si="7"/>
        <v>0.53333333333333333</v>
      </c>
      <c r="AE188" s="8">
        <v>671.695652173913</v>
      </c>
      <c r="AF188" s="8">
        <v>736.89473684210532</v>
      </c>
      <c r="AG188" s="8">
        <v>701.19047619047615</v>
      </c>
      <c r="AH188" s="8">
        <v>694.13636363636363</v>
      </c>
      <c r="AI188" s="8">
        <v>646.76</v>
      </c>
      <c r="AJ188" s="8">
        <v>668.936170212766</v>
      </c>
      <c r="AK188" s="8">
        <v>684.15730337078651</v>
      </c>
      <c r="AL188" s="8">
        <f t="shared" si="8"/>
        <v>-22.440711462450622</v>
      </c>
      <c r="AM188" s="8">
        <f t="shared" si="8"/>
        <v>90.134736842105326</v>
      </c>
      <c r="AN188" s="8">
        <f t="shared" si="8"/>
        <v>32.254305977710146</v>
      </c>
      <c r="AS188">
        <v>1</v>
      </c>
      <c r="AT188">
        <v>0.98684210000000006</v>
      </c>
      <c r="AU188">
        <v>0.99342109999999995</v>
      </c>
      <c r="AV188">
        <v>446.20270270270299</v>
      </c>
      <c r="AW188">
        <v>444.27397260274</v>
      </c>
      <c r="AX188">
        <v>445.24489795918402</v>
      </c>
      <c r="AY188">
        <v>-1.9287300999629899</v>
      </c>
      <c r="AZ188">
        <v>2.5728487446231799E-2</v>
      </c>
      <c r="BA188">
        <v>3</v>
      </c>
      <c r="BB188">
        <v>0.95833333333333337</v>
      </c>
      <c r="BC188" s="39">
        <v>372.82758620689657</v>
      </c>
      <c r="BD188" s="39">
        <v>459.89473684210526</v>
      </c>
      <c r="BE188">
        <v>0.98333333333333328</v>
      </c>
      <c r="BF188">
        <v>0.95</v>
      </c>
      <c r="BG188">
        <v>0.96666666666666667</v>
      </c>
    </row>
    <row r="189" spans="1:59" x14ac:dyDescent="0.25">
      <c r="A189" s="38">
        <v>2102</v>
      </c>
      <c r="B189" s="8" t="s">
        <v>620</v>
      </c>
      <c r="C189" s="8" t="s">
        <v>507</v>
      </c>
      <c r="D189" s="8" t="s">
        <v>634</v>
      </c>
      <c r="E189" s="8" t="s">
        <v>634</v>
      </c>
      <c r="F189" s="7" t="s">
        <v>636</v>
      </c>
      <c r="G189" s="7">
        <v>6</v>
      </c>
      <c r="H189" s="7">
        <v>3</v>
      </c>
      <c r="I189" s="8">
        <v>1</v>
      </c>
      <c r="J189" s="8">
        <v>0</v>
      </c>
      <c r="K189" s="7">
        <v>8</v>
      </c>
      <c r="L189" s="7">
        <v>0</v>
      </c>
      <c r="M189" s="7">
        <v>0</v>
      </c>
      <c r="N189" s="7">
        <v>1</v>
      </c>
      <c r="O189" s="7">
        <v>7</v>
      </c>
      <c r="P189" s="7">
        <v>0</v>
      </c>
      <c r="Q189" s="7">
        <v>25</v>
      </c>
      <c r="R189" s="8">
        <v>30</v>
      </c>
      <c r="S189" s="7">
        <v>36</v>
      </c>
      <c r="T189" s="7"/>
      <c r="U189" s="7"/>
      <c r="V189" s="7"/>
      <c r="W189" s="7"/>
      <c r="X189" s="7"/>
      <c r="Y189" s="8">
        <v>0.95833333333333337</v>
      </c>
      <c r="Z189" s="8">
        <v>25</v>
      </c>
      <c r="AA189" s="8">
        <v>26</v>
      </c>
      <c r="AB189" s="8">
        <v>0.55555555555555558</v>
      </c>
      <c r="AC189" s="8">
        <f t="shared" si="6"/>
        <v>0.57777777777777772</v>
      </c>
      <c r="AD189" s="8">
        <f t="shared" si="7"/>
        <v>0.56666666666666665</v>
      </c>
      <c r="AE189" s="8">
        <v>538.9473684210526</v>
      </c>
      <c r="AF189" s="8">
        <v>508.36842105263156</v>
      </c>
      <c r="AG189" s="8">
        <v>523.65789473684208</v>
      </c>
      <c r="AH189" s="8">
        <v>552.32000000000005</v>
      </c>
      <c r="AI189" s="8">
        <v>535.34615384615381</v>
      </c>
      <c r="AJ189" s="8">
        <v>543.66666666666663</v>
      </c>
      <c r="AK189" s="8">
        <v>535.12359550561803</v>
      </c>
      <c r="AL189" s="8">
        <f t="shared" si="8"/>
        <v>-13.372631578947448</v>
      </c>
      <c r="AM189" s="8">
        <f t="shared" si="8"/>
        <v>-26.97773279352225</v>
      </c>
      <c r="AN189" s="8">
        <f t="shared" si="8"/>
        <v>-20.008771929824547</v>
      </c>
      <c r="AS189">
        <v>0.1842105</v>
      </c>
      <c r="AT189">
        <v>0.8026316</v>
      </c>
      <c r="AU189">
        <v>0.493421</v>
      </c>
      <c r="AV189">
        <v>1388</v>
      </c>
      <c r="AW189">
        <v>1156.6363636363601</v>
      </c>
      <c r="AX189">
        <v>1195.19696969697</v>
      </c>
      <c r="AY189">
        <v>-231.363636363636</v>
      </c>
      <c r="AZ189">
        <v>0</v>
      </c>
      <c r="BA189">
        <v>56</v>
      </c>
      <c r="BB189">
        <v>0.96666666666666667</v>
      </c>
      <c r="BC189" s="39">
        <v>355.91525423728814</v>
      </c>
      <c r="BD189" s="39">
        <v>395.07017543859649</v>
      </c>
      <c r="BE189">
        <v>0.98333333333333328</v>
      </c>
      <c r="BF189">
        <v>0.95</v>
      </c>
      <c r="BG189">
        <v>0.96666666666666667</v>
      </c>
    </row>
    <row r="190" spans="1:59" x14ac:dyDescent="0.25">
      <c r="A190" s="38">
        <v>2106</v>
      </c>
      <c r="B190" s="8" t="s">
        <v>620</v>
      </c>
      <c r="C190" s="8" t="s">
        <v>504</v>
      </c>
      <c r="D190" s="8" t="s">
        <v>634</v>
      </c>
      <c r="E190" s="8" t="s">
        <v>639</v>
      </c>
      <c r="F190" s="7" t="s">
        <v>635</v>
      </c>
      <c r="G190" s="7">
        <v>4</v>
      </c>
      <c r="H190" s="7">
        <v>1</v>
      </c>
      <c r="I190" s="8">
        <v>0</v>
      </c>
      <c r="J190" s="8">
        <v>0</v>
      </c>
      <c r="K190" s="7">
        <v>5</v>
      </c>
      <c r="L190" s="7">
        <v>0</v>
      </c>
      <c r="M190" s="7">
        <v>0</v>
      </c>
      <c r="N190" s="7">
        <v>4</v>
      </c>
      <c r="O190" s="7">
        <v>1</v>
      </c>
      <c r="P190" s="7">
        <v>0</v>
      </c>
      <c r="Q190" s="7">
        <v>14</v>
      </c>
      <c r="R190" s="8">
        <v>24</v>
      </c>
      <c r="S190" s="7">
        <v>39</v>
      </c>
      <c r="T190" s="7"/>
      <c r="U190" s="7"/>
      <c r="V190" s="7"/>
      <c r="W190" s="7"/>
      <c r="X190" s="7"/>
      <c r="Y190" s="8">
        <v>0.625</v>
      </c>
      <c r="Z190" s="8">
        <v>21</v>
      </c>
      <c r="AA190" s="8">
        <v>26</v>
      </c>
      <c r="AB190" s="8">
        <v>0.46666666666666667</v>
      </c>
      <c r="AC190" s="8">
        <f t="shared" si="6"/>
        <v>0.57777777777777772</v>
      </c>
      <c r="AD190" s="8">
        <f t="shared" si="7"/>
        <v>0.52222222222222225</v>
      </c>
      <c r="AE190" s="8">
        <v>547.26086956521738</v>
      </c>
      <c r="AF190" s="8">
        <v>573</v>
      </c>
      <c r="AG190" s="8">
        <v>558.90476190476193</v>
      </c>
      <c r="AH190" s="8">
        <v>575.23809523809518</v>
      </c>
      <c r="AI190" s="8">
        <v>573.16</v>
      </c>
      <c r="AJ190" s="8">
        <v>574.10869565217388</v>
      </c>
      <c r="AK190" s="8">
        <v>566.85227272727275</v>
      </c>
      <c r="AL190" s="8">
        <f t="shared" si="8"/>
        <v>-27.977225672877807</v>
      </c>
      <c r="AM190" s="8">
        <f t="shared" si="8"/>
        <v>-0.15999999999996817</v>
      </c>
      <c r="AN190" s="8">
        <f t="shared" si="8"/>
        <v>-15.203933747411952</v>
      </c>
      <c r="AS190">
        <v>0.9736842</v>
      </c>
      <c r="AT190">
        <v>0.90789470000000005</v>
      </c>
      <c r="AU190">
        <v>0.94078949999999995</v>
      </c>
      <c r="AV190">
        <v>485.61971830985902</v>
      </c>
      <c r="AW190">
        <v>496</v>
      </c>
      <c r="AX190">
        <v>490.697841726619</v>
      </c>
      <c r="AY190">
        <v>10.380281690140899</v>
      </c>
      <c r="AZ190">
        <v>5.74132901202625E-2</v>
      </c>
      <c r="BA190">
        <v>8</v>
      </c>
      <c r="BB190">
        <v>0.79166666666666663</v>
      </c>
      <c r="BC190" s="39">
        <v>336.15384615384613</v>
      </c>
      <c r="BD190" s="39">
        <v>420.27906976744185</v>
      </c>
      <c r="BE190">
        <v>0.8833333333333333</v>
      </c>
      <c r="BF190">
        <v>0.73333333333333328</v>
      </c>
      <c r="BG190">
        <v>0.80833333333333335</v>
      </c>
    </row>
    <row r="191" spans="1:59" x14ac:dyDescent="0.25">
      <c r="A191" s="38">
        <v>2109</v>
      </c>
      <c r="B191" s="8" t="s">
        <v>620</v>
      </c>
      <c r="C191" s="8" t="s">
        <v>504</v>
      </c>
      <c r="D191" s="8" t="s">
        <v>634</v>
      </c>
      <c r="E191" s="8" t="s">
        <v>639</v>
      </c>
      <c r="F191" s="7" t="s">
        <v>637</v>
      </c>
      <c r="G191" s="7">
        <v>3</v>
      </c>
      <c r="H191" s="7">
        <v>0</v>
      </c>
      <c r="I191" s="8">
        <v>0</v>
      </c>
      <c r="J191" s="8">
        <v>0</v>
      </c>
      <c r="K191" s="7">
        <v>3</v>
      </c>
      <c r="L191" s="7">
        <v>0</v>
      </c>
      <c r="M191" s="7">
        <v>0</v>
      </c>
      <c r="N191" s="7">
        <v>0</v>
      </c>
      <c r="O191" s="7">
        <v>3</v>
      </c>
      <c r="P191" s="7">
        <v>0</v>
      </c>
      <c r="Q191" s="7">
        <v>6</v>
      </c>
      <c r="R191" s="8">
        <v>32</v>
      </c>
      <c r="S191" s="7">
        <v>36</v>
      </c>
      <c r="T191" s="7"/>
      <c r="U191" s="7"/>
      <c r="V191" s="7"/>
      <c r="W191" s="7"/>
      <c r="X191" s="7"/>
      <c r="Y191" s="8">
        <v>0.95833333333333337</v>
      </c>
      <c r="Z191" s="8">
        <v>19</v>
      </c>
      <c r="AA191" s="8">
        <v>27</v>
      </c>
      <c r="AB191" s="8">
        <v>0.42222222222222222</v>
      </c>
      <c r="AC191" s="8">
        <f t="shared" si="6"/>
        <v>0.6</v>
      </c>
      <c r="AD191" s="8">
        <f t="shared" si="7"/>
        <v>0.51111111111111107</v>
      </c>
      <c r="AE191" s="8">
        <v>501</v>
      </c>
      <c r="AF191" s="8">
        <v>555.17647058823525</v>
      </c>
      <c r="AG191" s="8">
        <v>522.41860465116281</v>
      </c>
      <c r="AH191" s="8">
        <v>620.66666666666663</v>
      </c>
      <c r="AI191" s="8">
        <v>537.92592592592598</v>
      </c>
      <c r="AJ191" s="8">
        <v>571.02222222222224</v>
      </c>
      <c r="AK191" s="8">
        <v>547.27272727272725</v>
      </c>
      <c r="AL191" s="8">
        <f t="shared" si="8"/>
        <v>-119.66666666666663</v>
      </c>
      <c r="AM191" s="8">
        <f t="shared" si="8"/>
        <v>17.250544662309267</v>
      </c>
      <c r="AN191" s="8">
        <f t="shared" si="8"/>
        <v>-48.603617571059431</v>
      </c>
      <c r="AS191">
        <v>1</v>
      </c>
      <c r="AT191">
        <v>0.9736842</v>
      </c>
      <c r="AU191">
        <v>0.98684210000000006</v>
      </c>
      <c r="AV191">
        <v>381.89189189189199</v>
      </c>
      <c r="AW191">
        <v>383.93150684931499</v>
      </c>
      <c r="AX191">
        <v>382.90476190476198</v>
      </c>
      <c r="AY191">
        <v>2.0396149574231699</v>
      </c>
      <c r="AZ191">
        <v>3.5898683995045998E-2</v>
      </c>
      <c r="BA191">
        <v>3</v>
      </c>
      <c r="BB191">
        <v>0.95833333333333337</v>
      </c>
      <c r="BC191" s="39">
        <v>323</v>
      </c>
      <c r="BD191" s="39">
        <v>399.10714285714283</v>
      </c>
      <c r="BE191">
        <v>1</v>
      </c>
      <c r="BF191">
        <v>0.95</v>
      </c>
      <c r="BG191">
        <v>0.97499999999999998</v>
      </c>
    </row>
    <row r="192" spans="1:59" x14ac:dyDescent="0.25">
      <c r="A192" s="38">
        <v>2110</v>
      </c>
      <c r="B192" s="8" t="s">
        <v>502</v>
      </c>
      <c r="C192" s="8" t="s">
        <v>506</v>
      </c>
      <c r="D192" s="8" t="s">
        <v>634</v>
      </c>
      <c r="E192" s="8" t="s">
        <v>631</v>
      </c>
      <c r="F192" s="7" t="s">
        <v>637</v>
      </c>
      <c r="G192" s="7">
        <v>9</v>
      </c>
      <c r="H192" s="7">
        <v>5</v>
      </c>
      <c r="I192" s="8">
        <v>1</v>
      </c>
      <c r="J192" s="8">
        <v>1</v>
      </c>
      <c r="K192" s="7">
        <v>5</v>
      </c>
      <c r="L192" s="7">
        <v>0</v>
      </c>
      <c r="M192" s="7">
        <v>0</v>
      </c>
      <c r="N192" s="7">
        <v>3</v>
      </c>
      <c r="O192" s="7">
        <v>2</v>
      </c>
      <c r="P192" s="7">
        <v>0</v>
      </c>
      <c r="Q192" s="7">
        <v>16</v>
      </c>
      <c r="R192" s="8">
        <v>16</v>
      </c>
      <c r="S192" s="7">
        <v>35.428571428571431</v>
      </c>
      <c r="T192" s="7"/>
      <c r="U192" s="7"/>
      <c r="V192" s="7"/>
      <c r="W192" s="7"/>
      <c r="X192" s="7"/>
      <c r="Y192" s="8">
        <v>0.875</v>
      </c>
      <c r="Z192" s="8">
        <v>26</v>
      </c>
      <c r="AA192" s="8">
        <v>26</v>
      </c>
      <c r="AB192" s="8">
        <v>0.57777777777777772</v>
      </c>
      <c r="AC192" s="8">
        <f t="shared" si="6"/>
        <v>0.57777777777777772</v>
      </c>
      <c r="AD192" s="8">
        <f t="shared" si="7"/>
        <v>0.57777777777777772</v>
      </c>
      <c r="AE192" s="8">
        <v>775.84210526315792</v>
      </c>
      <c r="AF192" s="8">
        <v>882.88888888888891</v>
      </c>
      <c r="AG192" s="8">
        <v>827.91891891891896</v>
      </c>
      <c r="AH192" s="8">
        <v>883.08</v>
      </c>
      <c r="AI192" s="8">
        <v>963.5</v>
      </c>
      <c r="AJ192" s="8">
        <v>924.07843137254906</v>
      </c>
      <c r="AK192" s="8">
        <v>883.64772727272725</v>
      </c>
      <c r="AL192" s="8">
        <f t="shared" si="8"/>
        <v>-107.23789473684212</v>
      </c>
      <c r="AM192" s="8">
        <f t="shared" si="8"/>
        <v>-80.611111111111086</v>
      </c>
      <c r="AN192" s="8">
        <f t="shared" si="8"/>
        <v>-96.1595124536301</v>
      </c>
      <c r="AS192">
        <v>0.93421050000000005</v>
      </c>
      <c r="AT192">
        <v>0.96052630000000006</v>
      </c>
      <c r="AU192">
        <v>0.9473684</v>
      </c>
      <c r="AV192">
        <v>475.16176470588198</v>
      </c>
      <c r="AW192">
        <v>461.94202898550702</v>
      </c>
      <c r="AX192">
        <v>468.50364963503603</v>
      </c>
      <c r="AY192">
        <v>-13.2197357203751</v>
      </c>
      <c r="AZ192">
        <v>9.9278601064235403E-2</v>
      </c>
      <c r="BA192">
        <v>9</v>
      </c>
      <c r="BB192">
        <v>0.94166666666666665</v>
      </c>
      <c r="BC192" s="39">
        <v>447.65517241379308</v>
      </c>
      <c r="BD192" s="39">
        <v>510.23636363636365</v>
      </c>
      <c r="BE192">
        <v>0.98333333333333328</v>
      </c>
      <c r="BF192">
        <v>0.93333333333333335</v>
      </c>
      <c r="BG192">
        <v>0.95833333333333337</v>
      </c>
    </row>
    <row r="193" spans="1:59" x14ac:dyDescent="0.25">
      <c r="A193" s="38">
        <v>2111</v>
      </c>
      <c r="B193" s="8" t="s">
        <v>502</v>
      </c>
      <c r="C193" s="8" t="s">
        <v>506</v>
      </c>
      <c r="D193" s="8" t="s">
        <v>634</v>
      </c>
      <c r="E193" s="8" t="s">
        <v>634</v>
      </c>
      <c r="F193" s="7" t="s">
        <v>636</v>
      </c>
      <c r="G193" s="7">
        <v>4</v>
      </c>
      <c r="H193" s="7">
        <v>0</v>
      </c>
      <c r="I193" s="8"/>
      <c r="J193" s="8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9</v>
      </c>
      <c r="R193" s="8">
        <v>21</v>
      </c>
      <c r="S193" s="7">
        <v>40</v>
      </c>
      <c r="T193" s="7"/>
      <c r="U193" s="7"/>
      <c r="V193" s="7"/>
      <c r="W193" s="7"/>
      <c r="X193" s="7"/>
      <c r="Y193" s="8">
        <v>0.91666666666666663</v>
      </c>
      <c r="Z193" s="8">
        <v>18</v>
      </c>
      <c r="AA193" s="8">
        <v>30</v>
      </c>
      <c r="AB193" s="8">
        <v>0.4</v>
      </c>
      <c r="AC193" s="8">
        <f t="shared" si="6"/>
        <v>0.66666666666666663</v>
      </c>
      <c r="AD193" s="8">
        <f t="shared" si="7"/>
        <v>0.53333333333333333</v>
      </c>
      <c r="AE193" s="8">
        <v>846.36</v>
      </c>
      <c r="AF193" s="8">
        <v>894.07692307692309</v>
      </c>
      <c r="AG193" s="8">
        <v>862.68421052631584</v>
      </c>
      <c r="AH193" s="8">
        <v>834.33333333333337</v>
      </c>
      <c r="AI193" s="8">
        <v>832.48148148148152</v>
      </c>
      <c r="AJ193" s="8">
        <v>833.22222222222217</v>
      </c>
      <c r="AK193" s="8">
        <v>846.71084337349396</v>
      </c>
      <c r="AL193" s="8">
        <f t="shared" si="8"/>
        <v>12.026666666666642</v>
      </c>
      <c r="AM193" s="8">
        <f t="shared" si="8"/>
        <v>61.595441595441571</v>
      </c>
      <c r="AN193" s="8">
        <f t="shared" si="8"/>
        <v>29.461988304093666</v>
      </c>
      <c r="AS193">
        <v>0.98684210000000006</v>
      </c>
      <c r="AT193">
        <v>1</v>
      </c>
      <c r="AU193">
        <v>0.99342109999999995</v>
      </c>
      <c r="AV193">
        <v>496.13698630136997</v>
      </c>
      <c r="AW193">
        <v>490.30136986301397</v>
      </c>
      <c r="AX193">
        <v>493.219178082192</v>
      </c>
      <c r="AY193">
        <v>-5.8356164383561699</v>
      </c>
      <c r="AZ193">
        <v>5.6713013120922202E-2</v>
      </c>
      <c r="BA193">
        <v>3</v>
      </c>
      <c r="BB193">
        <v>0.96666666666666667</v>
      </c>
      <c r="BC193" s="39">
        <v>386.30508474576271</v>
      </c>
      <c r="BD193" s="39">
        <v>466.54385964912279</v>
      </c>
      <c r="BE193">
        <v>1</v>
      </c>
      <c r="BF193">
        <v>0.96666666666666667</v>
      </c>
      <c r="BG193">
        <v>0.98333333333333328</v>
      </c>
    </row>
    <row r="194" spans="1:59" x14ac:dyDescent="0.25">
      <c r="A194" s="38">
        <v>2112</v>
      </c>
      <c r="B194" s="8" t="s">
        <v>502</v>
      </c>
      <c r="C194" s="8" t="s">
        <v>507</v>
      </c>
      <c r="D194" s="8" t="s">
        <v>639</v>
      </c>
      <c r="E194" s="8" t="s">
        <v>634</v>
      </c>
      <c r="F194" s="7" t="s">
        <v>635</v>
      </c>
      <c r="G194" s="7">
        <v>7</v>
      </c>
      <c r="H194" s="7">
        <v>2</v>
      </c>
      <c r="I194" s="8">
        <v>0</v>
      </c>
      <c r="J194" s="8">
        <v>0</v>
      </c>
      <c r="K194" s="7">
        <v>10</v>
      </c>
      <c r="L194" s="7">
        <v>0</v>
      </c>
      <c r="M194" s="7">
        <v>0</v>
      </c>
      <c r="N194" s="7">
        <v>0</v>
      </c>
      <c r="O194" s="7">
        <v>10</v>
      </c>
      <c r="P194" s="7">
        <v>0</v>
      </c>
      <c r="Q194" s="7">
        <v>33</v>
      </c>
      <c r="R194" s="8">
        <v>13</v>
      </c>
      <c r="S194" s="7">
        <v>33.142857142857146</v>
      </c>
      <c r="T194" s="7"/>
      <c r="U194" s="7"/>
      <c r="V194" s="7"/>
      <c r="W194" s="7"/>
      <c r="X194" s="7"/>
      <c r="Y194" s="8">
        <v>1</v>
      </c>
      <c r="Z194" s="8">
        <v>18</v>
      </c>
      <c r="AA194" s="8">
        <v>28</v>
      </c>
      <c r="AB194" s="8">
        <v>0.4</v>
      </c>
      <c r="AC194" s="8">
        <f t="shared" ref="AC194:AC257" si="9">AA194/45</f>
        <v>0.62222222222222223</v>
      </c>
      <c r="AD194" s="8">
        <f t="shared" si="7"/>
        <v>0.51111111111111107</v>
      </c>
      <c r="AE194" s="8">
        <v>652</v>
      </c>
      <c r="AF194" s="8">
        <v>824.1875</v>
      </c>
      <c r="AG194" s="8">
        <v>716.06976744186045</v>
      </c>
      <c r="AH194" s="8">
        <v>710.33333333333337</v>
      </c>
      <c r="AI194" s="8">
        <v>670.33333333333337</v>
      </c>
      <c r="AJ194" s="8">
        <v>686.33333333333337</v>
      </c>
      <c r="AK194" s="8">
        <v>700.86363636363637</v>
      </c>
      <c r="AL194" s="8">
        <f t="shared" si="8"/>
        <v>-58.333333333333371</v>
      </c>
      <c r="AM194" s="8">
        <f t="shared" si="8"/>
        <v>153.85416666666663</v>
      </c>
      <c r="AN194" s="8">
        <f t="shared" si="8"/>
        <v>29.736434108527078</v>
      </c>
      <c r="AS194">
        <v>1</v>
      </c>
      <c r="AT194">
        <v>0.98684210000000006</v>
      </c>
      <c r="AU194">
        <v>0.99342109999999995</v>
      </c>
      <c r="AV194">
        <v>521.23287671232902</v>
      </c>
      <c r="AW194">
        <v>509.47945205479499</v>
      </c>
      <c r="AX194">
        <v>515.35616438356203</v>
      </c>
      <c r="AY194">
        <v>-11.7534246575343</v>
      </c>
      <c r="AZ194">
        <v>6.2595072025640394E-2</v>
      </c>
      <c r="BA194">
        <v>3</v>
      </c>
      <c r="BB194">
        <v>0.97499999999999998</v>
      </c>
      <c r="BC194" s="39">
        <v>400.23728813559325</v>
      </c>
      <c r="BD194" s="39">
        <v>455.91379310344826</v>
      </c>
      <c r="BE194">
        <v>1</v>
      </c>
      <c r="BF194">
        <v>0.96666666666666667</v>
      </c>
      <c r="BG194">
        <v>0.98333333333333328</v>
      </c>
    </row>
    <row r="195" spans="1:59" x14ac:dyDescent="0.25">
      <c r="A195" s="38">
        <v>2113</v>
      </c>
      <c r="B195" s="8"/>
      <c r="C195" s="8"/>
      <c r="D195" s="8"/>
      <c r="E195" s="8"/>
      <c r="F195" s="7"/>
      <c r="G195" s="7" t="e">
        <v>#DIV/0!</v>
      </c>
      <c r="H195" s="7" t="e">
        <v>#DIV/0!</v>
      </c>
      <c r="I195" s="8"/>
      <c r="J195" s="8">
        <v>0</v>
      </c>
      <c r="K195" s="7" t="e">
        <v>#DIV/0!</v>
      </c>
      <c r="L195" s="7" t="e">
        <v>#DIV/0!</v>
      </c>
      <c r="M195" s="7" t="e">
        <v>#DIV/0!</v>
      </c>
      <c r="N195" s="7" t="e">
        <v>#DIV/0!</v>
      </c>
      <c r="O195" s="7" t="e">
        <v>#DIV/0!</v>
      </c>
      <c r="P195" s="7" t="e">
        <v>#DIV/0!</v>
      </c>
      <c r="Q195" s="7" t="e">
        <v>#DIV/0!</v>
      </c>
      <c r="R195" s="8" t="e">
        <v>#DIV/0!</v>
      </c>
      <c r="S195" s="7" t="e">
        <v>#DIV/0!</v>
      </c>
      <c r="T195" s="7"/>
      <c r="U195" s="7"/>
      <c r="V195" s="7"/>
      <c r="W195" s="7"/>
      <c r="X195" s="7"/>
      <c r="Y195" s="8">
        <v>0.95833333333333337</v>
      </c>
      <c r="Z195" s="8">
        <v>25</v>
      </c>
      <c r="AA195" s="8">
        <v>24</v>
      </c>
      <c r="AB195" s="8">
        <v>0.55555555555555558</v>
      </c>
      <c r="AC195" s="8">
        <f t="shared" si="9"/>
        <v>0.53333333333333333</v>
      </c>
      <c r="AD195" s="8">
        <f t="shared" ref="AD195:AD258" si="10">(Z195+AA195)/90</f>
        <v>0.5444444444444444</v>
      </c>
      <c r="AE195" s="8">
        <v>500.31578947368422</v>
      </c>
      <c r="AF195" s="8">
        <v>489</v>
      </c>
      <c r="AG195" s="8">
        <v>494.375</v>
      </c>
      <c r="AH195" s="8">
        <v>504.5</v>
      </c>
      <c r="AI195" s="8">
        <v>524.20833333333337</v>
      </c>
      <c r="AJ195" s="8">
        <v>514.35416666666663</v>
      </c>
      <c r="AK195" s="8">
        <v>505.27272727272725</v>
      </c>
      <c r="AL195" s="8">
        <f t="shared" ref="AL195:AN258" si="11">AE195-AH195</f>
        <v>-4.1842105263157805</v>
      </c>
      <c r="AM195" s="8">
        <f t="shared" si="11"/>
        <v>-35.208333333333371</v>
      </c>
      <c r="AN195" s="8">
        <f t="shared" si="11"/>
        <v>-19.979166666666629</v>
      </c>
      <c r="AS195">
        <v>0.96052630000000006</v>
      </c>
      <c r="AT195">
        <v>0.93421050000000005</v>
      </c>
      <c r="AU195">
        <v>0.9473684</v>
      </c>
      <c r="AV195">
        <v>413.82857142857102</v>
      </c>
      <c r="AW195">
        <v>417.642857142857</v>
      </c>
      <c r="AX195">
        <v>415.73571428571398</v>
      </c>
      <c r="AY195">
        <v>3.81428571428575</v>
      </c>
      <c r="AZ195">
        <v>5.22540290854955E-2</v>
      </c>
      <c r="BA195">
        <v>7</v>
      </c>
      <c r="BB195">
        <v>0.89166666666666672</v>
      </c>
      <c r="BC195" s="39">
        <v>353.68965517241378</v>
      </c>
      <c r="BD195" s="39">
        <v>409.40816326530614</v>
      </c>
      <c r="BE195">
        <v>0.98333333333333328</v>
      </c>
      <c r="BF195">
        <v>0.81666666666666665</v>
      </c>
      <c r="BG195">
        <v>0.9</v>
      </c>
    </row>
    <row r="196" spans="1:59" x14ac:dyDescent="0.25">
      <c r="A196" s="38">
        <v>2114</v>
      </c>
      <c r="B196" s="8" t="s">
        <v>620</v>
      </c>
      <c r="C196" s="8" t="s">
        <v>506</v>
      </c>
      <c r="D196" s="8" t="s">
        <v>639</v>
      </c>
      <c r="E196" s="8" t="s">
        <v>639</v>
      </c>
      <c r="F196" s="7" t="s">
        <v>636</v>
      </c>
      <c r="G196" s="7">
        <v>7</v>
      </c>
      <c r="H196" s="7">
        <v>3</v>
      </c>
      <c r="I196" s="8">
        <v>0</v>
      </c>
      <c r="J196" s="8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8</v>
      </c>
      <c r="R196" s="8">
        <v>25</v>
      </c>
      <c r="S196" s="7">
        <v>40</v>
      </c>
      <c r="T196" s="7"/>
      <c r="U196" s="7"/>
      <c r="V196" s="7"/>
      <c r="W196" s="7"/>
      <c r="X196" s="7"/>
      <c r="Y196" s="8">
        <v>1</v>
      </c>
      <c r="Z196" s="8">
        <v>25</v>
      </c>
      <c r="AA196" s="8">
        <v>25</v>
      </c>
      <c r="AB196" s="8">
        <v>0.55555555555555558</v>
      </c>
      <c r="AC196" s="8">
        <f t="shared" si="9"/>
        <v>0.55555555555555558</v>
      </c>
      <c r="AD196" s="8">
        <f t="shared" si="10"/>
        <v>0.55555555555555558</v>
      </c>
      <c r="AE196" s="8">
        <v>621.65</v>
      </c>
      <c r="AF196" s="8">
        <v>686.85</v>
      </c>
      <c r="AG196" s="8">
        <v>654.25</v>
      </c>
      <c r="AH196" s="8">
        <v>622.0454545454545</v>
      </c>
      <c r="AI196" s="8">
        <v>595.125</v>
      </c>
      <c r="AJ196" s="8">
        <v>608</v>
      </c>
      <c r="AK196" s="8">
        <v>629.51162790697674</v>
      </c>
      <c r="AL196" s="8">
        <f t="shared" si="11"/>
        <v>-0.39545454545452685</v>
      </c>
      <c r="AM196" s="8">
        <f t="shared" si="11"/>
        <v>91.725000000000023</v>
      </c>
      <c r="AN196" s="8">
        <f t="shared" si="11"/>
        <v>46.25</v>
      </c>
      <c r="AS196">
        <v>0.9736842</v>
      </c>
      <c r="AT196">
        <v>1</v>
      </c>
      <c r="AU196">
        <v>0.98684210000000006</v>
      </c>
      <c r="AV196">
        <v>411.63888888888903</v>
      </c>
      <c r="AW196">
        <v>411.756756756757</v>
      </c>
      <c r="AX196">
        <v>411.69863013698603</v>
      </c>
      <c r="AY196">
        <v>0.11786786786785799</v>
      </c>
      <c r="AZ196">
        <v>4.5305127689841997E-2</v>
      </c>
      <c r="BA196">
        <v>3</v>
      </c>
      <c r="BB196">
        <v>0.96666666666666667</v>
      </c>
      <c r="BC196" s="39">
        <v>372.73333333333335</v>
      </c>
      <c r="BD196" s="39">
        <v>428.92857142857144</v>
      </c>
      <c r="BE196">
        <v>1</v>
      </c>
      <c r="BF196">
        <v>0.95</v>
      </c>
      <c r="BG196">
        <v>0.97499999999999998</v>
      </c>
    </row>
    <row r="197" spans="1:59" x14ac:dyDescent="0.25">
      <c r="A197" s="38">
        <v>2115</v>
      </c>
      <c r="B197" s="8"/>
      <c r="C197" s="8"/>
      <c r="D197" s="8"/>
      <c r="E197" s="8"/>
      <c r="F197" s="7"/>
      <c r="G197" s="7" t="e">
        <v>#DIV/0!</v>
      </c>
      <c r="H197" s="7" t="e">
        <v>#DIV/0!</v>
      </c>
      <c r="I197" s="8"/>
      <c r="J197" s="8">
        <v>0</v>
      </c>
      <c r="K197" s="7" t="e">
        <v>#DIV/0!</v>
      </c>
      <c r="L197" s="7" t="e">
        <v>#DIV/0!</v>
      </c>
      <c r="M197" s="7" t="e">
        <v>#DIV/0!</v>
      </c>
      <c r="N197" s="7" t="e">
        <v>#DIV/0!</v>
      </c>
      <c r="O197" s="7" t="e">
        <v>#DIV/0!</v>
      </c>
      <c r="P197" s="7" t="e">
        <v>#DIV/0!</v>
      </c>
      <c r="Q197" s="7" t="e">
        <v>#DIV/0!</v>
      </c>
      <c r="R197" s="8" t="e">
        <v>#DIV/0!</v>
      </c>
      <c r="S197" s="7" t="e">
        <v>#DIV/0!</v>
      </c>
      <c r="T197" s="7"/>
      <c r="U197" s="7"/>
      <c r="V197" s="7"/>
      <c r="W197" s="7"/>
      <c r="X197" s="7"/>
      <c r="Y197" s="8">
        <v>0.95833333333333337</v>
      </c>
      <c r="Z197" s="8">
        <v>21</v>
      </c>
      <c r="AA197" s="8">
        <v>23</v>
      </c>
      <c r="AB197" s="8">
        <v>0.46666666666666667</v>
      </c>
      <c r="AC197" s="8">
        <f t="shared" si="9"/>
        <v>0.51111111111111107</v>
      </c>
      <c r="AD197" s="8">
        <f t="shared" si="10"/>
        <v>0.48888888888888887</v>
      </c>
      <c r="AE197" s="8">
        <v>687.95652173913038</v>
      </c>
      <c r="AF197" s="8">
        <v>766.86363636363637</v>
      </c>
      <c r="AG197" s="8">
        <v>726.5333333333333</v>
      </c>
      <c r="AH197" s="8">
        <v>736.9</v>
      </c>
      <c r="AI197" s="8">
        <v>724.13043478260875</v>
      </c>
      <c r="AJ197" s="8">
        <v>730.06976744186045</v>
      </c>
      <c r="AK197" s="8">
        <v>728.26136363636363</v>
      </c>
      <c r="AL197" s="8">
        <f t="shared" si="11"/>
        <v>-48.943478260869597</v>
      </c>
      <c r="AM197" s="8">
        <f t="shared" si="11"/>
        <v>42.733201581027629</v>
      </c>
      <c r="AN197" s="8">
        <f t="shared" si="11"/>
        <v>-3.5364341085271462</v>
      </c>
      <c r="AS197">
        <v>0.9736842</v>
      </c>
      <c r="AT197">
        <v>1</v>
      </c>
      <c r="AU197">
        <v>0.98684210000000006</v>
      </c>
      <c r="AV197">
        <v>470.08450704225402</v>
      </c>
      <c r="AW197">
        <v>472.743243243243</v>
      </c>
      <c r="AX197">
        <v>471.44137931034498</v>
      </c>
      <c r="AY197">
        <v>2.6587362009897202</v>
      </c>
      <c r="AZ197">
        <v>7.0026567940168705E-2</v>
      </c>
      <c r="BA197">
        <v>4</v>
      </c>
      <c r="BB197">
        <v>0.95</v>
      </c>
      <c r="BC197" s="39">
        <v>415.48275862068965</v>
      </c>
      <c r="BD197" s="39">
        <v>496.71428571428572</v>
      </c>
      <c r="BE197">
        <v>1</v>
      </c>
      <c r="BF197">
        <v>0.95</v>
      </c>
      <c r="BG197">
        <v>0.97499999999999998</v>
      </c>
    </row>
    <row r="198" spans="1:59" x14ac:dyDescent="0.25">
      <c r="A198" s="38">
        <v>2116</v>
      </c>
      <c r="B198" s="8" t="s">
        <v>620</v>
      </c>
      <c r="C198" s="8" t="s">
        <v>508</v>
      </c>
      <c r="D198" s="8" t="s">
        <v>634</v>
      </c>
      <c r="E198" s="8" t="s">
        <v>634</v>
      </c>
      <c r="F198" s="7" t="s">
        <v>638</v>
      </c>
      <c r="G198" s="7">
        <v>2</v>
      </c>
      <c r="H198" s="7">
        <v>2</v>
      </c>
      <c r="I198" s="8">
        <v>1</v>
      </c>
      <c r="J198" s="8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28</v>
      </c>
      <c r="R198" s="8">
        <v>29</v>
      </c>
      <c r="S198" s="7">
        <v>39</v>
      </c>
      <c r="T198" s="7"/>
      <c r="U198" s="7"/>
      <c r="V198" s="7"/>
      <c r="W198" s="7"/>
      <c r="X198" s="7"/>
      <c r="Y198" s="8">
        <v>0.875</v>
      </c>
      <c r="Z198" s="8">
        <v>26</v>
      </c>
      <c r="AA198" s="8">
        <v>25</v>
      </c>
      <c r="AB198" s="8">
        <v>0.57777777777777772</v>
      </c>
      <c r="AC198" s="8">
        <f t="shared" si="9"/>
        <v>0.55555555555555558</v>
      </c>
      <c r="AD198" s="8">
        <f t="shared" si="10"/>
        <v>0.56666666666666665</v>
      </c>
      <c r="AE198" s="8">
        <v>566.05555555555554</v>
      </c>
      <c r="AF198" s="8">
        <v>561.29999999999995</v>
      </c>
      <c r="AG198" s="8">
        <v>563.5526315789474</v>
      </c>
      <c r="AH198" s="8">
        <v>606.6</v>
      </c>
      <c r="AI198" s="8">
        <v>608.695652173913</v>
      </c>
      <c r="AJ198" s="8">
        <v>607.60416666666663</v>
      </c>
      <c r="AK198" s="8">
        <v>588.1395348837209</v>
      </c>
      <c r="AL198" s="8">
        <f t="shared" si="11"/>
        <v>-40.54444444444448</v>
      </c>
      <c r="AM198" s="8">
        <f t="shared" si="11"/>
        <v>-47.395652173913049</v>
      </c>
      <c r="AN198" s="8">
        <f t="shared" si="11"/>
        <v>-44.05153508771923</v>
      </c>
      <c r="AS198">
        <v>0.93421050000000005</v>
      </c>
      <c r="AT198">
        <v>0.9210526</v>
      </c>
      <c r="AU198">
        <v>0.9276316</v>
      </c>
      <c r="AV198">
        <v>415.591549295775</v>
      </c>
      <c r="AW198">
        <v>415.66176470588198</v>
      </c>
      <c r="AX198">
        <v>415.62589928057599</v>
      </c>
      <c r="AY198">
        <v>7.0215410107721296E-2</v>
      </c>
      <c r="AZ198">
        <v>4.8033759348608297E-2</v>
      </c>
      <c r="BA198">
        <v>8</v>
      </c>
      <c r="BB198">
        <v>0.92500000000000004</v>
      </c>
      <c r="BC198" s="39">
        <v>354.36842105263156</v>
      </c>
      <c r="BD198" s="39">
        <v>465.51851851851853</v>
      </c>
      <c r="BE198">
        <v>0.98333333333333328</v>
      </c>
      <c r="BF198">
        <v>0.93333333333333335</v>
      </c>
      <c r="BG198">
        <v>0.95833333333333337</v>
      </c>
    </row>
    <row r="199" spans="1:59" x14ac:dyDescent="0.25">
      <c r="A199" s="38">
        <v>2117</v>
      </c>
      <c r="B199" s="8" t="s">
        <v>502</v>
      </c>
      <c r="C199" s="8" t="s">
        <v>507</v>
      </c>
      <c r="D199" s="8" t="s">
        <v>634</v>
      </c>
      <c r="E199" s="8" t="s">
        <v>634</v>
      </c>
      <c r="F199" s="7" t="s">
        <v>636</v>
      </c>
      <c r="G199" s="7">
        <v>3</v>
      </c>
      <c r="H199" s="7">
        <v>5</v>
      </c>
      <c r="I199" s="8">
        <v>1</v>
      </c>
      <c r="J199" s="8">
        <v>1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22</v>
      </c>
      <c r="R199" s="8">
        <v>26</v>
      </c>
      <c r="S199" s="7">
        <v>35</v>
      </c>
      <c r="T199" s="7"/>
      <c r="U199" s="7"/>
      <c r="V199" s="7"/>
      <c r="W199" s="7"/>
      <c r="X199" s="7"/>
      <c r="Y199" s="8">
        <v>1</v>
      </c>
      <c r="Z199" s="8">
        <v>21</v>
      </c>
      <c r="AA199" s="8">
        <v>26</v>
      </c>
      <c r="AB199" s="8">
        <v>0.46666666666666667</v>
      </c>
      <c r="AC199" s="8">
        <f t="shared" si="9"/>
        <v>0.57777777777777772</v>
      </c>
      <c r="AD199" s="8">
        <f t="shared" si="10"/>
        <v>0.52222222222222225</v>
      </c>
      <c r="AE199" s="8">
        <v>702.08695652173913</v>
      </c>
      <c r="AF199" s="8">
        <v>662.57894736842104</v>
      </c>
      <c r="AG199" s="8">
        <v>684.21428571428567</v>
      </c>
      <c r="AH199" s="8">
        <v>808.52380952380952</v>
      </c>
      <c r="AI199" s="8">
        <v>857.42307692307691</v>
      </c>
      <c r="AJ199" s="8">
        <v>835.57446808510633</v>
      </c>
      <c r="AK199" s="8">
        <v>764.14606741573039</v>
      </c>
      <c r="AL199" s="8">
        <f t="shared" si="11"/>
        <v>-106.43685300207039</v>
      </c>
      <c r="AM199" s="8">
        <f t="shared" si="11"/>
        <v>-194.84412955465586</v>
      </c>
      <c r="AN199" s="8">
        <f t="shared" si="11"/>
        <v>-151.36018237082067</v>
      </c>
      <c r="AS199">
        <v>0.98684210000000006</v>
      </c>
      <c r="AT199">
        <v>1</v>
      </c>
      <c r="AU199">
        <v>0.99342109999999995</v>
      </c>
      <c r="AV199">
        <v>653.23611111111097</v>
      </c>
      <c r="AW199">
        <v>636.73972602739696</v>
      </c>
      <c r="AX199">
        <v>644.93103448275895</v>
      </c>
      <c r="AY199">
        <v>-16.4963850837138</v>
      </c>
      <c r="AZ199">
        <v>6.3839754119815698E-2</v>
      </c>
      <c r="BA199">
        <v>4</v>
      </c>
      <c r="BB199">
        <v>0.96666666666666667</v>
      </c>
      <c r="BC199" s="39">
        <v>468.57627118644069</v>
      </c>
      <c r="BD199" s="39">
        <v>494.33333333333331</v>
      </c>
      <c r="BE199">
        <v>0.98333333333333328</v>
      </c>
      <c r="BF199">
        <v>0.96666666666666667</v>
      </c>
      <c r="BG199">
        <v>0.97499999999999998</v>
      </c>
    </row>
    <row r="200" spans="1:59" x14ac:dyDescent="0.25">
      <c r="A200" s="38">
        <v>2120</v>
      </c>
      <c r="B200" s="8" t="s">
        <v>620</v>
      </c>
      <c r="C200" s="8" t="s">
        <v>504</v>
      </c>
      <c r="D200" s="8" t="s">
        <v>631</v>
      </c>
      <c r="E200" s="8" t="s">
        <v>631</v>
      </c>
      <c r="F200" s="7" t="s">
        <v>642</v>
      </c>
      <c r="G200" s="7">
        <v>12</v>
      </c>
      <c r="H200" s="7">
        <v>6</v>
      </c>
      <c r="I200" s="8">
        <v>1</v>
      </c>
      <c r="J200" s="8">
        <v>3</v>
      </c>
      <c r="K200" s="7">
        <v>30</v>
      </c>
      <c r="L200" s="7">
        <v>0</v>
      </c>
      <c r="M200" s="7">
        <v>0</v>
      </c>
      <c r="N200" s="7">
        <v>11</v>
      </c>
      <c r="O200" s="7">
        <v>19</v>
      </c>
      <c r="P200" s="7">
        <v>0</v>
      </c>
      <c r="Q200" s="7">
        <v>37</v>
      </c>
      <c r="R200" s="8">
        <v>16</v>
      </c>
      <c r="S200" s="7">
        <v>35</v>
      </c>
      <c r="T200" s="7"/>
      <c r="U200" s="7"/>
      <c r="V200" s="7"/>
      <c r="W200" s="7"/>
      <c r="X200" s="7"/>
      <c r="Y200" s="8">
        <v>0.95833333333333337</v>
      </c>
      <c r="Z200" s="8">
        <v>26</v>
      </c>
      <c r="AA200" s="8">
        <v>21</v>
      </c>
      <c r="AB200" s="8">
        <v>0.57777777777777772</v>
      </c>
      <c r="AC200" s="8">
        <f t="shared" si="9"/>
        <v>0.46666666666666667</v>
      </c>
      <c r="AD200" s="8">
        <f t="shared" si="10"/>
        <v>0.52222222222222225</v>
      </c>
      <c r="AE200" s="8">
        <v>685.15789473684208</v>
      </c>
      <c r="AF200" s="8">
        <v>604.875</v>
      </c>
      <c r="AG200" s="8">
        <v>640.34883720930236</v>
      </c>
      <c r="AH200" s="8">
        <v>550.34615384615381</v>
      </c>
      <c r="AI200" s="8">
        <v>575.35</v>
      </c>
      <c r="AJ200" s="8">
        <v>561.21739130434787</v>
      </c>
      <c r="AK200" s="8">
        <v>599.44943820224717</v>
      </c>
      <c r="AL200" s="8">
        <f t="shared" si="11"/>
        <v>134.81174089068827</v>
      </c>
      <c r="AM200" s="8">
        <f t="shared" si="11"/>
        <v>29.524999999999977</v>
      </c>
      <c r="AN200" s="8">
        <f t="shared" si="11"/>
        <v>79.131445904954489</v>
      </c>
      <c r="AS200">
        <v>0.96052630000000006</v>
      </c>
      <c r="AT200">
        <v>0.9736842</v>
      </c>
      <c r="AU200">
        <v>0.96710529999999995</v>
      </c>
      <c r="AV200">
        <v>428.34285714285699</v>
      </c>
      <c r="AW200">
        <v>429.19178082191797</v>
      </c>
      <c r="AX200">
        <v>428.77622377622401</v>
      </c>
      <c r="AY200">
        <v>0.84892367906064703</v>
      </c>
      <c r="AZ200">
        <v>5.89016947405476E-2</v>
      </c>
      <c r="BA200">
        <v>5</v>
      </c>
      <c r="BB200">
        <v>0.84166666666666667</v>
      </c>
      <c r="BC200" s="39">
        <v>320.29824561403507</v>
      </c>
      <c r="BD200" s="39">
        <v>409.43181818181819</v>
      </c>
      <c r="BE200">
        <v>1</v>
      </c>
      <c r="BF200">
        <v>0.73333333333333328</v>
      </c>
      <c r="BG200">
        <v>0.8666666666666667</v>
      </c>
    </row>
    <row r="201" spans="1:59" x14ac:dyDescent="0.25">
      <c r="A201" s="38">
        <v>2121</v>
      </c>
      <c r="B201" s="8" t="s">
        <v>502</v>
      </c>
      <c r="C201" s="8" t="s">
        <v>507</v>
      </c>
      <c r="D201" s="8" t="s">
        <v>639</v>
      </c>
      <c r="E201" s="8" t="s">
        <v>640</v>
      </c>
      <c r="F201" s="7" t="s">
        <v>637</v>
      </c>
      <c r="G201" s="7">
        <v>9</v>
      </c>
      <c r="H201" s="7">
        <v>1</v>
      </c>
      <c r="I201" s="8">
        <v>0</v>
      </c>
      <c r="J201" s="8">
        <v>0</v>
      </c>
      <c r="K201" s="7">
        <v>5</v>
      </c>
      <c r="L201" s="7">
        <v>0</v>
      </c>
      <c r="M201" s="7">
        <v>0</v>
      </c>
      <c r="N201" s="7">
        <v>0</v>
      </c>
      <c r="O201" s="7">
        <v>5</v>
      </c>
      <c r="P201" s="7">
        <v>0</v>
      </c>
      <c r="Q201" s="7">
        <v>12</v>
      </c>
      <c r="R201" s="8">
        <v>25</v>
      </c>
      <c r="S201" s="7">
        <v>39</v>
      </c>
      <c r="T201" s="7"/>
      <c r="U201" s="7"/>
      <c r="V201" s="7"/>
      <c r="W201" s="7"/>
      <c r="X201" s="7"/>
      <c r="Y201" s="8">
        <v>0.91666666666666663</v>
      </c>
      <c r="Z201" s="8">
        <v>18</v>
      </c>
      <c r="AA201" s="8">
        <v>31</v>
      </c>
      <c r="AB201" s="8">
        <v>0.4</v>
      </c>
      <c r="AC201" s="8">
        <f t="shared" si="9"/>
        <v>0.68888888888888888</v>
      </c>
      <c r="AD201" s="8">
        <f t="shared" si="10"/>
        <v>0.5444444444444444</v>
      </c>
      <c r="AE201" s="8">
        <v>732.7037037037037</v>
      </c>
      <c r="AF201" s="8">
        <v>975.07142857142856</v>
      </c>
      <c r="AG201" s="8">
        <v>815.46341463414637</v>
      </c>
      <c r="AH201" s="8">
        <v>882.05882352941171</v>
      </c>
      <c r="AI201" s="8">
        <v>830.70967741935488</v>
      </c>
      <c r="AJ201" s="8">
        <v>848.89583333333337</v>
      </c>
      <c r="AK201" s="8">
        <v>833.49438202247188</v>
      </c>
      <c r="AL201" s="8">
        <f t="shared" si="11"/>
        <v>-149.35511982570802</v>
      </c>
      <c r="AM201" s="8">
        <f t="shared" si="11"/>
        <v>144.36175115207368</v>
      </c>
      <c r="AN201" s="8">
        <f t="shared" si="11"/>
        <v>-33.432418699186996</v>
      </c>
      <c r="AS201">
        <v>1</v>
      </c>
      <c r="AT201">
        <v>0.96052630000000006</v>
      </c>
      <c r="AU201">
        <v>0.9802632</v>
      </c>
      <c r="AV201">
        <v>491.06756756756801</v>
      </c>
      <c r="AW201">
        <v>494.54285714285697</v>
      </c>
      <c r="AX201">
        <v>492.756944444444</v>
      </c>
      <c r="AY201">
        <v>3.4752895752895898</v>
      </c>
      <c r="AZ201">
        <v>4.0119946234822797E-2</v>
      </c>
      <c r="BA201">
        <v>5</v>
      </c>
      <c r="BB201">
        <v>0.96666666666666667</v>
      </c>
      <c r="BC201" s="39">
        <v>420.37931034482756</v>
      </c>
      <c r="BD201" s="39">
        <v>499.44827586206895</v>
      </c>
      <c r="BE201">
        <v>1</v>
      </c>
      <c r="BF201">
        <v>0.96666666666666667</v>
      </c>
      <c r="BG201">
        <v>0.98333333333333328</v>
      </c>
    </row>
    <row r="202" spans="1:59" x14ac:dyDescent="0.25">
      <c r="A202" s="38">
        <v>2122</v>
      </c>
      <c r="B202" s="8" t="s">
        <v>620</v>
      </c>
      <c r="C202" s="8" t="s">
        <v>506</v>
      </c>
      <c r="D202" s="8" t="s">
        <v>634</v>
      </c>
      <c r="E202" s="8" t="s">
        <v>634</v>
      </c>
      <c r="F202" s="7" t="s">
        <v>636</v>
      </c>
      <c r="G202" s="7">
        <v>7</v>
      </c>
      <c r="H202" s="7">
        <v>0</v>
      </c>
      <c r="I202" s="8">
        <v>0</v>
      </c>
      <c r="J202" s="8">
        <v>0</v>
      </c>
      <c r="K202" s="7">
        <v>7</v>
      </c>
      <c r="L202" s="7">
        <v>0</v>
      </c>
      <c r="M202" s="7">
        <v>0</v>
      </c>
      <c r="N202" s="7">
        <v>0</v>
      </c>
      <c r="O202" s="7">
        <v>7</v>
      </c>
      <c r="P202" s="7">
        <v>0</v>
      </c>
      <c r="Q202" s="7">
        <v>40</v>
      </c>
      <c r="R202" s="8">
        <v>32</v>
      </c>
      <c r="S202" s="7">
        <v>40</v>
      </c>
      <c r="T202" s="7"/>
      <c r="U202" s="7"/>
      <c r="V202" s="7"/>
      <c r="W202" s="7"/>
      <c r="X202" s="7"/>
      <c r="Y202" s="8">
        <v>0.875</v>
      </c>
      <c r="Z202" s="8">
        <v>27</v>
      </c>
      <c r="AA202" s="8">
        <v>22</v>
      </c>
      <c r="AB202" s="8">
        <v>0.6</v>
      </c>
      <c r="AC202" s="8">
        <f t="shared" si="9"/>
        <v>0.48888888888888887</v>
      </c>
      <c r="AD202" s="8">
        <f t="shared" si="10"/>
        <v>0.5444444444444444</v>
      </c>
      <c r="AE202" s="8">
        <v>632.55555555555554</v>
      </c>
      <c r="AF202" s="8">
        <v>574</v>
      </c>
      <c r="AG202" s="8">
        <v>601.73684210526312</v>
      </c>
      <c r="AH202" s="8">
        <v>594.92592592592598</v>
      </c>
      <c r="AI202" s="8">
        <v>666.36363636363637</v>
      </c>
      <c r="AJ202" s="8">
        <v>627</v>
      </c>
      <c r="AK202" s="8">
        <v>615.9655172413793</v>
      </c>
      <c r="AL202" s="8">
        <f t="shared" si="11"/>
        <v>37.629629629629562</v>
      </c>
      <c r="AM202" s="8">
        <f t="shared" si="11"/>
        <v>-92.363636363636374</v>
      </c>
      <c r="AN202" s="8">
        <f t="shared" si="11"/>
        <v>-25.263157894736878</v>
      </c>
      <c r="AS202">
        <v>0.98684210000000006</v>
      </c>
      <c r="AT202">
        <v>0.9736842</v>
      </c>
      <c r="AU202">
        <v>0.9802632</v>
      </c>
      <c r="AV202">
        <v>406.78378378378397</v>
      </c>
      <c r="AW202">
        <v>403.305555555556</v>
      </c>
      <c r="AX202">
        <v>405.06849315068501</v>
      </c>
      <c r="AY202">
        <v>-3.4782282282282599</v>
      </c>
      <c r="AZ202">
        <v>4.4785326979245199E-2</v>
      </c>
      <c r="BA202">
        <v>3</v>
      </c>
      <c r="BB202">
        <v>0.96666666666666667</v>
      </c>
      <c r="BC202" s="39">
        <v>372.22033898305085</v>
      </c>
      <c r="BD202" s="39">
        <v>434.01754385964909</v>
      </c>
      <c r="BE202">
        <v>1</v>
      </c>
      <c r="BF202">
        <v>0.95</v>
      </c>
      <c r="BG202">
        <v>0.97499999999999998</v>
      </c>
    </row>
    <row r="203" spans="1:59" x14ac:dyDescent="0.25">
      <c r="A203" s="38">
        <v>2123</v>
      </c>
      <c r="B203" s="8" t="s">
        <v>620</v>
      </c>
      <c r="C203" s="8" t="s">
        <v>506</v>
      </c>
      <c r="D203" s="8" t="s">
        <v>639</v>
      </c>
      <c r="E203" s="8" t="s">
        <v>634</v>
      </c>
      <c r="F203" s="7" t="s">
        <v>635</v>
      </c>
      <c r="G203" s="7">
        <v>1</v>
      </c>
      <c r="H203" s="7">
        <v>1</v>
      </c>
      <c r="I203" s="8">
        <v>1</v>
      </c>
      <c r="J203" s="8">
        <v>0</v>
      </c>
      <c r="K203" s="7">
        <v>1</v>
      </c>
      <c r="L203" s="7">
        <v>0</v>
      </c>
      <c r="M203" s="7">
        <v>0</v>
      </c>
      <c r="N203" s="7">
        <v>0</v>
      </c>
      <c r="O203" s="7">
        <v>1</v>
      </c>
      <c r="P203" s="7">
        <v>0</v>
      </c>
      <c r="Q203" s="7">
        <v>6</v>
      </c>
      <c r="R203" s="8">
        <v>27</v>
      </c>
      <c r="S203" s="7">
        <v>34</v>
      </c>
      <c r="T203" s="7"/>
      <c r="U203" s="7"/>
      <c r="V203" s="7"/>
      <c r="W203" s="7"/>
      <c r="X203" s="7"/>
      <c r="Y203" s="8">
        <v>0.95833333333333337</v>
      </c>
      <c r="Z203" s="8">
        <v>21</v>
      </c>
      <c r="AA203" s="8">
        <v>26</v>
      </c>
      <c r="AB203" s="8">
        <v>0.46666666666666667</v>
      </c>
      <c r="AC203" s="8">
        <f t="shared" si="9"/>
        <v>0.57777777777777772</v>
      </c>
      <c r="AD203" s="8">
        <f t="shared" si="10"/>
        <v>0.52222222222222225</v>
      </c>
      <c r="AE203" s="8">
        <v>596.58333333333337</v>
      </c>
      <c r="AF203" s="8">
        <v>695.78947368421052</v>
      </c>
      <c r="AG203" s="8">
        <v>640.41860465116281</v>
      </c>
      <c r="AH203" s="8">
        <v>652</v>
      </c>
      <c r="AI203" s="8">
        <v>591.04166666666663</v>
      </c>
      <c r="AJ203" s="8">
        <v>619.48888888888894</v>
      </c>
      <c r="AK203" s="8">
        <v>629.71590909090912</v>
      </c>
      <c r="AL203" s="8">
        <f t="shared" si="11"/>
        <v>-55.416666666666629</v>
      </c>
      <c r="AM203" s="8">
        <f t="shared" si="11"/>
        <v>104.74780701754389</v>
      </c>
      <c r="AN203" s="8">
        <f t="shared" si="11"/>
        <v>20.929715762273872</v>
      </c>
      <c r="AS203">
        <v>0.9736842</v>
      </c>
      <c r="AT203">
        <v>0.96052630000000006</v>
      </c>
      <c r="AU203">
        <v>0.96710529999999995</v>
      </c>
      <c r="AV203">
        <v>414.154929577465</v>
      </c>
      <c r="AW203">
        <v>415.16176470588198</v>
      </c>
      <c r="AX203">
        <v>414.64748201438903</v>
      </c>
      <c r="AY203">
        <v>1.00683512841761</v>
      </c>
      <c r="AZ203">
        <v>4.2552115456638298E-2</v>
      </c>
      <c r="BA203">
        <v>8</v>
      </c>
      <c r="BB203">
        <v>0.97499999999999998</v>
      </c>
      <c r="BC203" s="39">
        <v>391.9830508474576</v>
      </c>
      <c r="BD203" s="39">
        <v>447.29310344827587</v>
      </c>
      <c r="BE203">
        <v>1</v>
      </c>
      <c r="BF203">
        <v>1</v>
      </c>
      <c r="BG203">
        <v>1</v>
      </c>
    </row>
    <row r="204" spans="1:59" x14ac:dyDescent="0.25">
      <c r="A204" s="38">
        <v>2124</v>
      </c>
      <c r="B204" s="8" t="s">
        <v>502</v>
      </c>
      <c r="C204" s="8" t="s">
        <v>507</v>
      </c>
      <c r="D204" s="8" t="s">
        <v>634</v>
      </c>
      <c r="E204" s="8" t="s">
        <v>634</v>
      </c>
      <c r="F204" s="7" t="s">
        <v>637</v>
      </c>
      <c r="G204" s="7">
        <v>1</v>
      </c>
      <c r="H204" s="7">
        <v>1</v>
      </c>
      <c r="I204" s="8">
        <v>0</v>
      </c>
      <c r="J204" s="8">
        <v>5</v>
      </c>
      <c r="K204" s="7">
        <v>1</v>
      </c>
      <c r="L204" s="7">
        <v>1</v>
      </c>
      <c r="M204" s="7">
        <v>0</v>
      </c>
      <c r="N204" s="7">
        <v>0</v>
      </c>
      <c r="O204" s="7">
        <v>0</v>
      </c>
      <c r="P204" s="7">
        <v>0</v>
      </c>
      <c r="Q204" s="7">
        <v>4</v>
      </c>
      <c r="R204" s="8">
        <v>24</v>
      </c>
      <c r="S204" s="7">
        <v>40</v>
      </c>
      <c r="T204" s="7"/>
      <c r="U204" s="7"/>
      <c r="V204" s="7"/>
      <c r="W204" s="7"/>
      <c r="X204" s="7"/>
      <c r="Y204" s="8">
        <v>1</v>
      </c>
      <c r="Z204" s="8">
        <v>24</v>
      </c>
      <c r="AA204" s="8">
        <v>23</v>
      </c>
      <c r="AB204" s="8">
        <v>0.53333333333333333</v>
      </c>
      <c r="AC204" s="8">
        <f t="shared" si="9"/>
        <v>0.51111111111111107</v>
      </c>
      <c r="AD204" s="8">
        <f t="shared" si="10"/>
        <v>0.52222222222222225</v>
      </c>
      <c r="AE204" s="8">
        <v>606.54999999999995</v>
      </c>
      <c r="AF204" s="8">
        <v>590.5454545454545</v>
      </c>
      <c r="AG204" s="8">
        <v>598.16666666666663</v>
      </c>
      <c r="AH204" s="8">
        <v>608.95652173913038</v>
      </c>
      <c r="AI204" s="8">
        <v>696.4545454545455</v>
      </c>
      <c r="AJ204" s="8">
        <v>651.73333333333335</v>
      </c>
      <c r="AK204" s="8">
        <v>625.87356321839081</v>
      </c>
      <c r="AL204" s="8">
        <f t="shared" si="11"/>
        <v>-2.4065217391304259</v>
      </c>
      <c r="AM204" s="8">
        <f t="shared" si="11"/>
        <v>-105.90909090909099</v>
      </c>
      <c r="AN204" s="8">
        <f t="shared" si="11"/>
        <v>-53.56666666666672</v>
      </c>
      <c r="AS204">
        <v>0.9736842</v>
      </c>
      <c r="AT204">
        <v>0.9210526</v>
      </c>
      <c r="AU204">
        <v>0.9473684</v>
      </c>
      <c r="AV204">
        <v>410.22535211267598</v>
      </c>
      <c r="AW204">
        <v>408.45588235294099</v>
      </c>
      <c r="AX204">
        <v>409.35971223021602</v>
      </c>
      <c r="AY204">
        <v>-1.7694697597348701</v>
      </c>
      <c r="AZ204">
        <v>3.8105445711786298E-2</v>
      </c>
      <c r="BA204">
        <v>8</v>
      </c>
      <c r="BB204">
        <v>0.93333333333333335</v>
      </c>
      <c r="BC204" s="39">
        <v>357.72881355932202</v>
      </c>
      <c r="BD204" s="39">
        <v>422.43396226415092</v>
      </c>
      <c r="BE204">
        <v>1</v>
      </c>
      <c r="BF204">
        <v>0.9</v>
      </c>
      <c r="BG204">
        <v>0.95</v>
      </c>
    </row>
    <row r="205" spans="1:59" x14ac:dyDescent="0.25">
      <c r="A205" s="38">
        <v>2125</v>
      </c>
      <c r="B205" s="8" t="s">
        <v>620</v>
      </c>
      <c r="C205" s="8" t="s">
        <v>504</v>
      </c>
      <c r="D205" s="8" t="s">
        <v>639</v>
      </c>
      <c r="E205" s="8" t="s">
        <v>639</v>
      </c>
      <c r="F205" s="7" t="s">
        <v>635</v>
      </c>
      <c r="G205" s="7">
        <v>3</v>
      </c>
      <c r="H205" s="7">
        <v>0</v>
      </c>
      <c r="I205" s="8"/>
      <c r="J205" s="8">
        <v>1</v>
      </c>
      <c r="K205" s="7">
        <v>4</v>
      </c>
      <c r="L205" s="7">
        <v>0</v>
      </c>
      <c r="M205" s="7">
        <v>0</v>
      </c>
      <c r="N205" s="7">
        <v>0</v>
      </c>
      <c r="O205" s="7">
        <v>4</v>
      </c>
      <c r="P205" s="7">
        <v>0</v>
      </c>
      <c r="Q205" s="7">
        <v>23</v>
      </c>
      <c r="R205" s="8">
        <v>23</v>
      </c>
      <c r="S205" s="7">
        <v>36</v>
      </c>
      <c r="T205" s="7"/>
      <c r="U205" s="7"/>
      <c r="V205" s="7"/>
      <c r="W205" s="7"/>
      <c r="X205" s="7"/>
      <c r="Y205" s="8">
        <v>1</v>
      </c>
      <c r="Z205" s="8">
        <v>27</v>
      </c>
      <c r="AA205" s="8">
        <v>24</v>
      </c>
      <c r="AB205" s="8">
        <v>0.6</v>
      </c>
      <c r="AC205" s="8">
        <f t="shared" si="9"/>
        <v>0.53333333333333333</v>
      </c>
      <c r="AD205" s="8">
        <f t="shared" si="10"/>
        <v>0.56666666666666665</v>
      </c>
      <c r="AE205" s="8">
        <v>687.88888888888891</v>
      </c>
      <c r="AF205" s="8">
        <v>623.36842105263156</v>
      </c>
      <c r="AG205" s="8">
        <v>654.75675675675677</v>
      </c>
      <c r="AH205" s="8">
        <v>705.74074074074076</v>
      </c>
      <c r="AI205" s="8">
        <v>706.91304347826087</v>
      </c>
      <c r="AJ205" s="8">
        <v>706.28</v>
      </c>
      <c r="AK205" s="8">
        <v>684.36781609195407</v>
      </c>
      <c r="AL205" s="8">
        <f t="shared" si="11"/>
        <v>-17.851851851851848</v>
      </c>
      <c r="AM205" s="8">
        <f t="shared" si="11"/>
        <v>-83.544622425629314</v>
      </c>
      <c r="AN205" s="8">
        <f t="shared" si="11"/>
        <v>-51.523243243243201</v>
      </c>
      <c r="AS205">
        <v>0.96052630000000006</v>
      </c>
      <c r="AT205">
        <v>1</v>
      </c>
      <c r="AU205">
        <v>0.9802632</v>
      </c>
      <c r="AV205">
        <v>465.95833333333297</v>
      </c>
      <c r="AW205">
        <v>477.45333333333298</v>
      </c>
      <c r="AX205">
        <v>471.823129251701</v>
      </c>
      <c r="AY205">
        <v>11.494999999999999</v>
      </c>
      <c r="AZ205">
        <v>3.1136848128275801E-2</v>
      </c>
      <c r="BA205">
        <v>3</v>
      </c>
      <c r="BB205">
        <v>0.9916666666666667</v>
      </c>
      <c r="BC205" s="39">
        <v>403.65</v>
      </c>
      <c r="BD205" s="39">
        <v>441.08474576271186</v>
      </c>
      <c r="BE205">
        <v>1</v>
      </c>
      <c r="BF205">
        <v>1</v>
      </c>
      <c r="BG205">
        <v>1</v>
      </c>
    </row>
    <row r="206" spans="1:59" x14ac:dyDescent="0.25">
      <c r="A206" s="38">
        <v>2126</v>
      </c>
      <c r="B206" s="8" t="s">
        <v>502</v>
      </c>
      <c r="C206" s="8" t="s">
        <v>507</v>
      </c>
      <c r="D206" s="8" t="s">
        <v>631</v>
      </c>
      <c r="E206" s="8" t="s">
        <v>640</v>
      </c>
      <c r="F206" s="7" t="s">
        <v>636</v>
      </c>
      <c r="G206" s="7">
        <v>6</v>
      </c>
      <c r="H206" s="7">
        <v>2</v>
      </c>
      <c r="I206" s="8">
        <v>1</v>
      </c>
      <c r="J206" s="8">
        <v>2</v>
      </c>
      <c r="K206" s="7">
        <v>6</v>
      </c>
      <c r="L206" s="7">
        <v>2</v>
      </c>
      <c r="M206" s="7">
        <v>0</v>
      </c>
      <c r="N206" s="7">
        <v>0</v>
      </c>
      <c r="O206" s="7">
        <v>4</v>
      </c>
      <c r="P206" s="7">
        <v>1</v>
      </c>
      <c r="Q206" s="7">
        <v>24</v>
      </c>
      <c r="R206" s="8">
        <v>26</v>
      </c>
      <c r="S206" s="7">
        <v>35</v>
      </c>
      <c r="T206" s="7"/>
      <c r="U206" s="7"/>
      <c r="V206" s="7"/>
      <c r="W206" s="7"/>
      <c r="X206" s="7"/>
      <c r="Y206" s="8">
        <v>1</v>
      </c>
      <c r="Z206" s="8">
        <v>20</v>
      </c>
      <c r="AA206" s="8">
        <v>29</v>
      </c>
      <c r="AB206" s="8">
        <v>0.44444444444444442</v>
      </c>
      <c r="AC206" s="8">
        <f t="shared" si="9"/>
        <v>0.64444444444444449</v>
      </c>
      <c r="AD206" s="8">
        <f t="shared" si="10"/>
        <v>0.5444444444444444</v>
      </c>
      <c r="AE206" s="8">
        <v>464.70833333333331</v>
      </c>
      <c r="AF206" s="8">
        <v>540.125</v>
      </c>
      <c r="AG206" s="8">
        <v>494.875</v>
      </c>
      <c r="AH206" s="8">
        <v>662.35</v>
      </c>
      <c r="AI206" s="8">
        <v>594.57142857142856</v>
      </c>
      <c r="AJ206" s="8">
        <v>622.8125</v>
      </c>
      <c r="AK206" s="8">
        <v>564.65909090909088</v>
      </c>
      <c r="AL206" s="8">
        <f t="shared" si="11"/>
        <v>-197.64166666666671</v>
      </c>
      <c r="AM206" s="8">
        <f t="shared" si="11"/>
        <v>-54.446428571428555</v>
      </c>
      <c r="AN206" s="8">
        <f t="shared" si="11"/>
        <v>-127.9375</v>
      </c>
      <c r="AS206">
        <v>1</v>
      </c>
      <c r="AT206">
        <v>0.9736842</v>
      </c>
      <c r="AU206">
        <v>0.98684210000000006</v>
      </c>
      <c r="AV206">
        <v>486.54054054054097</v>
      </c>
      <c r="AW206">
        <v>507.04109589041099</v>
      </c>
      <c r="AX206">
        <v>496.72108843537399</v>
      </c>
      <c r="AY206">
        <v>20.500555349870499</v>
      </c>
      <c r="AZ206">
        <v>2.3419223170064601E-2</v>
      </c>
      <c r="BA206">
        <v>3</v>
      </c>
      <c r="BB206">
        <v>0.97499999999999998</v>
      </c>
      <c r="BC206" s="39">
        <v>429.83333333333331</v>
      </c>
      <c r="BD206" s="39">
        <v>468.36842105263156</v>
      </c>
      <c r="BE206">
        <v>1</v>
      </c>
      <c r="BF206">
        <v>0.96666666666666667</v>
      </c>
      <c r="BG206">
        <v>0.98333333333333328</v>
      </c>
    </row>
    <row r="207" spans="1:59" x14ac:dyDescent="0.25">
      <c r="A207" s="38">
        <v>2127</v>
      </c>
      <c r="B207" s="8" t="s">
        <v>620</v>
      </c>
      <c r="C207" s="8" t="s">
        <v>507</v>
      </c>
      <c r="D207" s="8" t="s">
        <v>640</v>
      </c>
      <c r="E207" s="8" t="s">
        <v>640</v>
      </c>
      <c r="F207" s="7" t="s">
        <v>642</v>
      </c>
      <c r="G207" s="7">
        <v>12.571428571428571</v>
      </c>
      <c r="H207" s="7">
        <v>5</v>
      </c>
      <c r="I207" s="8">
        <v>1</v>
      </c>
      <c r="J207" s="8">
        <v>0</v>
      </c>
      <c r="K207" s="7">
        <v>43</v>
      </c>
      <c r="L207" s="7">
        <v>10</v>
      </c>
      <c r="M207" s="7">
        <v>6</v>
      </c>
      <c r="N207" s="7">
        <v>19</v>
      </c>
      <c r="O207" s="7">
        <v>8</v>
      </c>
      <c r="P207" s="7">
        <v>5</v>
      </c>
      <c r="Q207" s="7">
        <v>0</v>
      </c>
      <c r="R207" s="8">
        <v>15</v>
      </c>
      <c r="S207" s="7">
        <v>31</v>
      </c>
      <c r="T207" s="7"/>
      <c r="U207" s="7"/>
      <c r="V207" s="7"/>
      <c r="W207" s="7"/>
      <c r="X207" s="7"/>
      <c r="Y207" s="8">
        <v>0.83333333333333337</v>
      </c>
      <c r="Z207" s="8">
        <v>19</v>
      </c>
      <c r="AA207" s="8">
        <v>25</v>
      </c>
      <c r="AB207" s="8">
        <v>0.42222222222222222</v>
      </c>
      <c r="AC207" s="8">
        <f t="shared" si="9"/>
        <v>0.55555555555555558</v>
      </c>
      <c r="AD207" s="8">
        <f t="shared" si="10"/>
        <v>0.48888888888888887</v>
      </c>
      <c r="AE207" s="8">
        <v>679.8</v>
      </c>
      <c r="AF207" s="8">
        <v>714.84210526315792</v>
      </c>
      <c r="AG207" s="8">
        <v>694.93181818181813</v>
      </c>
      <c r="AH207" s="8">
        <v>724.88888888888891</v>
      </c>
      <c r="AI207" s="8">
        <v>777.2</v>
      </c>
      <c r="AJ207" s="8">
        <v>752.42105263157896</v>
      </c>
      <c r="AK207" s="8">
        <v>721.57317073170736</v>
      </c>
      <c r="AL207" s="8">
        <f t="shared" si="11"/>
        <v>-45.08888888888896</v>
      </c>
      <c r="AM207" s="8">
        <f t="shared" si="11"/>
        <v>-62.357894736842127</v>
      </c>
      <c r="AN207" s="8">
        <f t="shared" si="11"/>
        <v>-57.489234449760829</v>
      </c>
      <c r="AS207">
        <v>0.98684210000000006</v>
      </c>
      <c r="AT207">
        <v>0.9473684</v>
      </c>
      <c r="AU207">
        <v>0.96710529999999995</v>
      </c>
      <c r="AV207">
        <v>491.33333333333297</v>
      </c>
      <c r="AW207">
        <v>491.11267605633799</v>
      </c>
      <c r="AX207">
        <v>491.22602739726</v>
      </c>
      <c r="AY207">
        <v>-0.22065727699526899</v>
      </c>
      <c r="AZ207">
        <v>7.4191512729068904E-2</v>
      </c>
      <c r="BA207">
        <v>3</v>
      </c>
      <c r="BB207">
        <v>0.9</v>
      </c>
      <c r="BC207" s="39">
        <v>397.08928571428572</v>
      </c>
      <c r="BD207" s="39">
        <v>485.84615384615387</v>
      </c>
      <c r="BE207">
        <v>0.96666666666666667</v>
      </c>
      <c r="BF207">
        <v>0.8666666666666667</v>
      </c>
      <c r="BG207">
        <v>0.91666666666666663</v>
      </c>
    </row>
    <row r="208" spans="1:59" x14ac:dyDescent="0.25">
      <c r="A208" s="38">
        <v>2128</v>
      </c>
      <c r="B208" s="8" t="s">
        <v>502</v>
      </c>
      <c r="C208" s="8" t="s">
        <v>508</v>
      </c>
      <c r="D208" s="8" t="s">
        <v>640</v>
      </c>
      <c r="E208" s="8" t="s">
        <v>631</v>
      </c>
      <c r="F208" s="7" t="s">
        <v>636</v>
      </c>
      <c r="G208" s="7">
        <v>12</v>
      </c>
      <c r="H208" s="7">
        <v>12</v>
      </c>
      <c r="I208" s="8">
        <v>1</v>
      </c>
      <c r="J208" s="8">
        <v>1</v>
      </c>
      <c r="K208" s="7">
        <v>18</v>
      </c>
      <c r="L208" s="7">
        <v>6</v>
      </c>
      <c r="M208" s="7">
        <v>1</v>
      </c>
      <c r="N208" s="7">
        <v>5</v>
      </c>
      <c r="O208" s="7">
        <v>6</v>
      </c>
      <c r="P208" s="7">
        <v>4</v>
      </c>
      <c r="Q208" s="7">
        <v>26</v>
      </c>
      <c r="R208" s="8">
        <v>17</v>
      </c>
      <c r="S208" s="7">
        <v>19</v>
      </c>
      <c r="T208" s="7"/>
      <c r="U208" s="7"/>
      <c r="V208" s="7"/>
      <c r="W208" s="7"/>
      <c r="X208" s="7"/>
      <c r="Y208" s="8">
        <v>0.79166666666666663</v>
      </c>
      <c r="Z208" s="8">
        <v>23</v>
      </c>
      <c r="AA208" s="8">
        <v>30</v>
      </c>
      <c r="AB208" s="8">
        <v>0.51111111111111107</v>
      </c>
      <c r="AC208" s="8">
        <f t="shared" si="9"/>
        <v>0.66666666666666663</v>
      </c>
      <c r="AD208" s="8">
        <f t="shared" si="10"/>
        <v>0.58888888888888891</v>
      </c>
      <c r="AE208" s="8">
        <v>693.27272727272725</v>
      </c>
      <c r="AF208" s="8">
        <v>781.2</v>
      </c>
      <c r="AG208" s="8">
        <v>728.91891891891896</v>
      </c>
      <c r="AH208" s="8">
        <v>741.47619047619048</v>
      </c>
      <c r="AI208" s="8">
        <v>703.03571428571433</v>
      </c>
      <c r="AJ208" s="8">
        <v>719.51020408163265</v>
      </c>
      <c r="AK208" s="8">
        <v>723.55813953488371</v>
      </c>
      <c r="AL208" s="8">
        <f t="shared" si="11"/>
        <v>-48.20346320346323</v>
      </c>
      <c r="AM208" s="8">
        <f t="shared" si="11"/>
        <v>78.164285714285711</v>
      </c>
      <c r="AN208" s="8">
        <f t="shared" si="11"/>
        <v>9.4087148372863112</v>
      </c>
      <c r="AS208">
        <v>0.8947368</v>
      </c>
      <c r="AT208">
        <v>0.9736842</v>
      </c>
      <c r="AU208">
        <v>0.93421050000000005</v>
      </c>
      <c r="AV208">
        <v>373.75757575757598</v>
      </c>
      <c r="AW208">
        <v>375.47887323943701</v>
      </c>
      <c r="AX208">
        <v>374.64963503649602</v>
      </c>
      <c r="AY208">
        <v>1.72129748186086</v>
      </c>
      <c r="AZ208">
        <v>5.10493527574883E-2</v>
      </c>
      <c r="BA208">
        <v>9</v>
      </c>
      <c r="BB208">
        <v>0.79166666666666663</v>
      </c>
      <c r="BC208" s="39">
        <v>300.49152542372883</v>
      </c>
      <c r="BD208" s="39">
        <v>351.47222222222223</v>
      </c>
      <c r="BE208">
        <v>0.98333333333333328</v>
      </c>
      <c r="BF208">
        <v>0.6166666666666667</v>
      </c>
      <c r="BG208">
        <v>0.8</v>
      </c>
    </row>
    <row r="209" spans="1:59" x14ac:dyDescent="0.25">
      <c r="A209" s="38">
        <v>2131</v>
      </c>
      <c r="B209" s="8" t="s">
        <v>620</v>
      </c>
      <c r="C209" s="8" t="s">
        <v>506</v>
      </c>
      <c r="D209" s="8" t="s">
        <v>634</v>
      </c>
      <c r="E209" s="8" t="s">
        <v>634</v>
      </c>
      <c r="F209" s="7" t="s">
        <v>637</v>
      </c>
      <c r="G209" s="7">
        <v>4</v>
      </c>
      <c r="H209" s="7">
        <v>2</v>
      </c>
      <c r="I209" s="8">
        <v>1</v>
      </c>
      <c r="J209" s="8">
        <v>1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31</v>
      </c>
      <c r="R209" s="8">
        <v>28</v>
      </c>
      <c r="S209" s="7">
        <v>37</v>
      </c>
      <c r="T209" s="7"/>
      <c r="U209" s="7"/>
      <c r="V209" s="7"/>
      <c r="W209" s="7"/>
      <c r="X209" s="7"/>
      <c r="Y209" s="8">
        <v>0.875</v>
      </c>
      <c r="Z209" s="8">
        <v>26</v>
      </c>
      <c r="AA209" s="8">
        <v>33</v>
      </c>
      <c r="AB209" s="8">
        <v>0.57777777777777772</v>
      </c>
      <c r="AC209" s="8">
        <f t="shared" si="9"/>
        <v>0.73333333333333328</v>
      </c>
      <c r="AD209" s="8">
        <f t="shared" si="10"/>
        <v>0.65555555555555556</v>
      </c>
      <c r="AE209" s="8">
        <v>526.5</v>
      </c>
      <c r="AF209" s="8">
        <v>558.08333333333337</v>
      </c>
      <c r="AG209" s="8">
        <v>539.13333333333333</v>
      </c>
      <c r="AH209" s="8">
        <v>532.46153846153845</v>
      </c>
      <c r="AI209" s="8">
        <v>544.4545454545455</v>
      </c>
      <c r="AJ209" s="8">
        <v>539.16949152542372</v>
      </c>
      <c r="AK209" s="8">
        <v>539.15730337078651</v>
      </c>
      <c r="AL209" s="8">
        <f t="shared" si="11"/>
        <v>-5.9615384615384528</v>
      </c>
      <c r="AM209" s="8">
        <f t="shared" si="11"/>
        <v>13.628787878787875</v>
      </c>
      <c r="AN209" s="8">
        <f t="shared" si="11"/>
        <v>-3.6158192090397279E-2</v>
      </c>
      <c r="AS209">
        <v>0.90789470000000005</v>
      </c>
      <c r="AT209">
        <v>0.88157890000000005</v>
      </c>
      <c r="AU209">
        <v>0.8947368</v>
      </c>
      <c r="AV209">
        <v>409.97014925373099</v>
      </c>
      <c r="AW209">
        <v>410.53125</v>
      </c>
      <c r="AX209">
        <v>410.24427480916</v>
      </c>
      <c r="AY209">
        <v>0.56110074626866402</v>
      </c>
      <c r="AZ209">
        <v>3.24072631658886E-2</v>
      </c>
      <c r="BA209">
        <v>13</v>
      </c>
      <c r="BB209">
        <v>0.8833333333333333</v>
      </c>
      <c r="BC209" s="39">
        <v>345.73333333333335</v>
      </c>
      <c r="BD209" s="39">
        <v>450.02173913043481</v>
      </c>
      <c r="BE209">
        <v>1</v>
      </c>
      <c r="BF209">
        <v>0.78333333333333333</v>
      </c>
      <c r="BG209">
        <v>0.89166666666666672</v>
      </c>
    </row>
    <row r="210" spans="1:59" x14ac:dyDescent="0.25">
      <c r="A210" s="38">
        <v>2132</v>
      </c>
      <c r="B210" s="8" t="s">
        <v>620</v>
      </c>
      <c r="C210" s="8" t="s">
        <v>504</v>
      </c>
      <c r="D210" s="8" t="s">
        <v>639</v>
      </c>
      <c r="E210" s="8" t="s">
        <v>634</v>
      </c>
      <c r="F210" s="7" t="s">
        <v>637</v>
      </c>
      <c r="G210" s="7">
        <v>1</v>
      </c>
      <c r="H210" s="7">
        <v>0</v>
      </c>
      <c r="I210" s="8">
        <v>0</v>
      </c>
      <c r="J210" s="8">
        <v>1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8">
        <v>34</v>
      </c>
      <c r="S210" s="7">
        <v>40</v>
      </c>
      <c r="T210" s="7"/>
      <c r="U210" s="7"/>
      <c r="V210" s="7"/>
      <c r="W210" s="7"/>
      <c r="X210" s="7"/>
      <c r="Y210" s="8">
        <v>0.83333333333333337</v>
      </c>
      <c r="Z210" s="8">
        <v>22</v>
      </c>
      <c r="AA210" s="8">
        <v>30</v>
      </c>
      <c r="AB210" s="8">
        <v>0.48888888888888887</v>
      </c>
      <c r="AC210" s="8">
        <f t="shared" si="9"/>
        <v>0.66666666666666663</v>
      </c>
      <c r="AD210" s="8">
        <f t="shared" si="10"/>
        <v>0.57777777777777772</v>
      </c>
      <c r="AE210" s="8">
        <v>491.22727272727275</v>
      </c>
      <c r="AF210" s="8">
        <v>573.66666666666663</v>
      </c>
      <c r="AG210" s="8">
        <v>524.64864864864865</v>
      </c>
      <c r="AH210" s="8">
        <v>490.66666666666669</v>
      </c>
      <c r="AI210" s="8">
        <v>533.93103448275861</v>
      </c>
      <c r="AJ210" s="8">
        <v>515.76</v>
      </c>
      <c r="AK210" s="8">
        <v>519.54022988505744</v>
      </c>
      <c r="AL210" s="8">
        <f t="shared" si="11"/>
        <v>0.56060606060606233</v>
      </c>
      <c r="AM210" s="8">
        <f t="shared" si="11"/>
        <v>39.735632183908024</v>
      </c>
      <c r="AN210" s="8">
        <f t="shared" si="11"/>
        <v>8.8886486486486547</v>
      </c>
      <c r="AS210">
        <v>0.9736842</v>
      </c>
      <c r="AT210">
        <v>0.9736842</v>
      </c>
      <c r="AU210">
        <v>0.9736842</v>
      </c>
      <c r="AV210">
        <v>429.33333333333297</v>
      </c>
      <c r="AW210">
        <v>432.56338028169</v>
      </c>
      <c r="AX210">
        <v>430.93706293706299</v>
      </c>
      <c r="AY210">
        <v>3.2300469483568</v>
      </c>
      <c r="AZ210">
        <v>5.8624922542395298E-2</v>
      </c>
      <c r="BA210">
        <v>5</v>
      </c>
      <c r="BB210">
        <v>0.91666666666666663</v>
      </c>
      <c r="BC210" s="39">
        <v>362.61666666666667</v>
      </c>
      <c r="BD210" s="39">
        <v>466.96</v>
      </c>
      <c r="BE210">
        <v>1</v>
      </c>
      <c r="BF210">
        <v>0.83333333333333337</v>
      </c>
      <c r="BG210">
        <v>0.91666666666666663</v>
      </c>
    </row>
    <row r="211" spans="1:59" x14ac:dyDescent="0.25">
      <c r="A211" s="38">
        <v>2133</v>
      </c>
      <c r="B211" s="8" t="s">
        <v>502</v>
      </c>
      <c r="C211" s="8" t="s">
        <v>507</v>
      </c>
      <c r="D211" s="8" t="s">
        <v>631</v>
      </c>
      <c r="E211" s="8" t="s">
        <v>640</v>
      </c>
      <c r="F211" s="7" t="s">
        <v>636</v>
      </c>
      <c r="G211" s="7">
        <v>6</v>
      </c>
      <c r="H211" s="7">
        <v>4</v>
      </c>
      <c r="I211" s="8">
        <v>0</v>
      </c>
      <c r="J211" s="8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33</v>
      </c>
      <c r="R211" s="8">
        <v>22</v>
      </c>
      <c r="S211" s="7">
        <v>40</v>
      </c>
      <c r="T211" s="7"/>
      <c r="U211" s="7"/>
      <c r="V211" s="7"/>
      <c r="W211" s="7"/>
      <c r="X211" s="7"/>
      <c r="Y211" s="8">
        <v>0.79166666666666663</v>
      </c>
      <c r="Z211" s="8">
        <v>17</v>
      </c>
      <c r="AA211" s="8">
        <v>32</v>
      </c>
      <c r="AB211" s="8">
        <v>0.37777777777777777</v>
      </c>
      <c r="AC211" s="8">
        <f t="shared" si="9"/>
        <v>0.71111111111111114</v>
      </c>
      <c r="AD211" s="8">
        <f t="shared" si="10"/>
        <v>0.5444444444444444</v>
      </c>
      <c r="AE211" s="8">
        <v>464.60714285714283</v>
      </c>
      <c r="AF211" s="8">
        <v>518.61538461538464</v>
      </c>
      <c r="AG211" s="8">
        <v>481.73170731707319</v>
      </c>
      <c r="AH211" s="8">
        <v>578.88235294117646</v>
      </c>
      <c r="AI211" s="8">
        <v>483.5</v>
      </c>
      <c r="AJ211" s="8">
        <v>516.59183673469386</v>
      </c>
      <c r="AK211" s="8">
        <v>500.71111111111111</v>
      </c>
      <c r="AL211" s="8">
        <f t="shared" si="11"/>
        <v>-114.27521008403363</v>
      </c>
      <c r="AM211" s="8">
        <f t="shared" si="11"/>
        <v>35.115384615384642</v>
      </c>
      <c r="AN211" s="8">
        <f t="shared" si="11"/>
        <v>-34.860129417620669</v>
      </c>
      <c r="AS211">
        <v>0.98684210000000006</v>
      </c>
      <c r="AT211">
        <v>0.9473684</v>
      </c>
      <c r="AU211">
        <v>0.96710529999999995</v>
      </c>
      <c r="AV211">
        <v>399.49315068493098</v>
      </c>
      <c r="AW211">
        <v>395.71428571428601</v>
      </c>
      <c r="AX211">
        <v>397.64335664335698</v>
      </c>
      <c r="AY211">
        <v>-3.77886497064577</v>
      </c>
      <c r="AZ211">
        <v>2.9945870760611899E-2</v>
      </c>
      <c r="BA211">
        <v>5</v>
      </c>
      <c r="BB211">
        <v>0.9</v>
      </c>
      <c r="BC211" s="39">
        <v>349.91525423728814</v>
      </c>
      <c r="BD211" s="39">
        <v>450.87755102040819</v>
      </c>
      <c r="BE211">
        <v>1</v>
      </c>
      <c r="BF211">
        <v>0.83333333333333337</v>
      </c>
      <c r="BG211">
        <v>0.91666666666666663</v>
      </c>
    </row>
    <row r="212" spans="1:59" x14ac:dyDescent="0.25">
      <c r="A212" s="38">
        <v>2134</v>
      </c>
      <c r="B212" s="8" t="s">
        <v>620</v>
      </c>
      <c r="C212" s="8" t="s">
        <v>507</v>
      </c>
      <c r="D212" s="8" t="s">
        <v>634</v>
      </c>
      <c r="E212" s="8" t="s">
        <v>634</v>
      </c>
      <c r="F212" s="7" t="s">
        <v>637</v>
      </c>
      <c r="G212" s="7">
        <v>7</v>
      </c>
      <c r="H212" s="7">
        <v>2</v>
      </c>
      <c r="I212" s="8">
        <v>2</v>
      </c>
      <c r="J212" s="8">
        <v>0</v>
      </c>
      <c r="K212" s="7">
        <v>1</v>
      </c>
      <c r="L212" s="7">
        <v>0</v>
      </c>
      <c r="M212" s="7">
        <v>0</v>
      </c>
      <c r="N212" s="7">
        <v>1</v>
      </c>
      <c r="O212" s="7">
        <v>0</v>
      </c>
      <c r="P212" s="7">
        <v>0</v>
      </c>
      <c r="Q212" s="7">
        <v>12</v>
      </c>
      <c r="R212" s="8">
        <v>21</v>
      </c>
      <c r="S212" s="7">
        <v>40</v>
      </c>
      <c r="T212" s="7"/>
      <c r="U212" s="7"/>
      <c r="V212" s="7"/>
      <c r="W212" s="7"/>
      <c r="X212" s="7"/>
      <c r="Y212" s="8">
        <v>0.79166666666666663</v>
      </c>
      <c r="Z212" s="8">
        <v>19</v>
      </c>
      <c r="AA212" s="8">
        <v>30</v>
      </c>
      <c r="AB212" s="8">
        <v>0.42222222222222222</v>
      </c>
      <c r="AC212" s="8">
        <f t="shared" si="9"/>
        <v>0.66666666666666663</v>
      </c>
      <c r="AD212" s="8">
        <f t="shared" si="10"/>
        <v>0.5444444444444444</v>
      </c>
      <c r="AE212" s="8">
        <v>489.19230769230768</v>
      </c>
      <c r="AF212" s="8">
        <v>627.38461538461536</v>
      </c>
      <c r="AG212" s="8">
        <v>535.25641025641028</v>
      </c>
      <c r="AH212" s="8">
        <v>629.82352941176475</v>
      </c>
      <c r="AI212" s="8">
        <v>519.65517241379314</v>
      </c>
      <c r="AJ212" s="8">
        <v>560.36956521739125</v>
      </c>
      <c r="AK212" s="8">
        <v>548.84705882352944</v>
      </c>
      <c r="AL212" s="8">
        <f t="shared" si="11"/>
        <v>-140.63122171945707</v>
      </c>
      <c r="AM212" s="8">
        <f t="shared" si="11"/>
        <v>107.72944297082222</v>
      </c>
      <c r="AN212" s="8">
        <f t="shared" si="11"/>
        <v>-25.113154960980978</v>
      </c>
      <c r="AS212">
        <v>0.9473684</v>
      </c>
      <c r="AT212">
        <v>0.93421050000000005</v>
      </c>
      <c r="AU212">
        <v>0.94078949999999995</v>
      </c>
      <c r="AV212">
        <v>460.23943661971799</v>
      </c>
      <c r="AW212">
        <v>439.01428571428602</v>
      </c>
      <c r="AX212">
        <v>449.70212765957399</v>
      </c>
      <c r="AY212">
        <v>-21.225150905432599</v>
      </c>
      <c r="AZ212">
        <v>5.00783255506407E-2</v>
      </c>
      <c r="BA212">
        <v>7</v>
      </c>
      <c r="BB212">
        <v>0.8833333333333333</v>
      </c>
      <c r="BC212" s="39">
        <v>365.22413793103448</v>
      </c>
      <c r="BD212" s="39">
        <v>478.85416666666669</v>
      </c>
      <c r="BE212">
        <v>0.98333333333333328</v>
      </c>
      <c r="BF212">
        <v>0.8</v>
      </c>
      <c r="BG212">
        <v>0.89166666666666672</v>
      </c>
    </row>
    <row r="213" spans="1:59" x14ac:dyDescent="0.25">
      <c r="A213" s="38">
        <v>2135</v>
      </c>
      <c r="B213" s="8"/>
      <c r="C213" s="8"/>
      <c r="D213" s="8"/>
      <c r="E213" s="8"/>
      <c r="F213" s="7"/>
      <c r="G213" s="7" t="e">
        <v>#DIV/0!</v>
      </c>
      <c r="H213" s="7" t="e">
        <v>#DIV/0!</v>
      </c>
      <c r="I213" s="8"/>
      <c r="J213" s="8">
        <v>0</v>
      </c>
      <c r="K213" s="7" t="e">
        <v>#DIV/0!</v>
      </c>
      <c r="L213" s="7" t="e">
        <v>#DIV/0!</v>
      </c>
      <c r="M213" s="7" t="e">
        <v>#DIV/0!</v>
      </c>
      <c r="N213" s="7" t="e">
        <v>#DIV/0!</v>
      </c>
      <c r="O213" s="7" t="e">
        <v>#DIV/0!</v>
      </c>
      <c r="P213" s="7" t="e">
        <v>#DIV/0!</v>
      </c>
      <c r="Q213" s="7" t="e">
        <v>#DIV/0!</v>
      </c>
      <c r="R213" s="8" t="e">
        <v>#DIV/0!</v>
      </c>
      <c r="S213" s="7" t="e">
        <v>#DIV/0!</v>
      </c>
      <c r="T213" s="7"/>
      <c r="U213" s="7"/>
      <c r="V213" s="7"/>
      <c r="W213" s="7"/>
      <c r="X213" s="7"/>
      <c r="Y213" s="8">
        <v>0.95833333333333337</v>
      </c>
      <c r="Z213" s="8">
        <v>18</v>
      </c>
      <c r="AA213" s="8">
        <v>24</v>
      </c>
      <c r="AB213" s="8">
        <v>0.4</v>
      </c>
      <c r="AC213" s="8">
        <f t="shared" si="9"/>
        <v>0.53333333333333333</v>
      </c>
      <c r="AD213" s="8">
        <f t="shared" si="10"/>
        <v>0.46666666666666667</v>
      </c>
      <c r="AE213" s="8">
        <v>507.44444444444446</v>
      </c>
      <c r="AF213" s="8">
        <v>558.25</v>
      </c>
      <c r="AG213" s="8">
        <v>529.063829787234</v>
      </c>
      <c r="AH213" s="8">
        <v>449.8235294117647</v>
      </c>
      <c r="AI213" s="8">
        <v>444.375</v>
      </c>
      <c r="AJ213" s="8">
        <v>446.63414634146341</v>
      </c>
      <c r="AK213" s="8">
        <v>490.65909090909093</v>
      </c>
      <c r="AL213" s="8">
        <f t="shared" si="11"/>
        <v>57.620915032679761</v>
      </c>
      <c r="AM213" s="8">
        <f t="shared" si="11"/>
        <v>113.875</v>
      </c>
      <c r="AN213" s="8">
        <f t="shared" si="11"/>
        <v>82.429683445770593</v>
      </c>
      <c r="AS213">
        <v>0.9210526</v>
      </c>
      <c r="AT213">
        <v>0.93421050000000005</v>
      </c>
      <c r="AU213">
        <v>0.9276316</v>
      </c>
      <c r="AV213">
        <v>436.15942028985501</v>
      </c>
      <c r="AW213">
        <v>423.42647058823502</v>
      </c>
      <c r="AX213">
        <v>429.83941605839402</v>
      </c>
      <c r="AY213">
        <v>-12.7329497016198</v>
      </c>
      <c r="AZ213">
        <v>4.6780700845294898E-2</v>
      </c>
      <c r="BA213">
        <v>9</v>
      </c>
      <c r="BB213">
        <v>0.95833333333333337</v>
      </c>
      <c r="BC213" s="39">
        <v>382.20338983050846</v>
      </c>
      <c r="BD213" s="39">
        <v>445.96428571428572</v>
      </c>
      <c r="BE213">
        <v>1</v>
      </c>
      <c r="BF213">
        <v>0.93333333333333335</v>
      </c>
      <c r="BG213">
        <v>0.96666666666666667</v>
      </c>
    </row>
    <row r="214" spans="1:59" x14ac:dyDescent="0.25">
      <c r="A214" s="38">
        <v>2136</v>
      </c>
      <c r="B214" s="8" t="s">
        <v>621</v>
      </c>
      <c r="C214" s="8" t="s">
        <v>507</v>
      </c>
      <c r="D214" s="8" t="s">
        <v>639</v>
      </c>
      <c r="E214" s="8" t="s">
        <v>631</v>
      </c>
      <c r="F214" s="7" t="s">
        <v>642</v>
      </c>
      <c r="G214" s="7">
        <v>16</v>
      </c>
      <c r="H214" s="7">
        <v>13</v>
      </c>
      <c r="I214" s="8">
        <v>1</v>
      </c>
      <c r="J214" s="8">
        <v>0</v>
      </c>
      <c r="K214" s="7">
        <v>37</v>
      </c>
      <c r="L214" s="7">
        <v>10</v>
      </c>
      <c r="M214" s="7">
        <v>4</v>
      </c>
      <c r="N214" s="7">
        <v>12</v>
      </c>
      <c r="O214" s="7">
        <v>11</v>
      </c>
      <c r="P214" s="7">
        <v>6</v>
      </c>
      <c r="Q214" s="7">
        <v>33</v>
      </c>
      <c r="R214" s="8">
        <v>8</v>
      </c>
      <c r="S214" s="7">
        <v>39</v>
      </c>
      <c r="T214" s="7"/>
      <c r="U214" s="7"/>
      <c r="V214" s="7"/>
      <c r="W214" s="7"/>
      <c r="X214" s="7"/>
      <c r="Y214" s="8">
        <v>0.95833333333333337</v>
      </c>
      <c r="Z214" s="8">
        <v>27</v>
      </c>
      <c r="AA214" s="8">
        <v>28</v>
      </c>
      <c r="AB214" s="8">
        <v>0.6</v>
      </c>
      <c r="AC214" s="8">
        <f t="shared" si="9"/>
        <v>0.62222222222222223</v>
      </c>
      <c r="AD214" s="8">
        <f t="shared" si="10"/>
        <v>0.61111111111111116</v>
      </c>
      <c r="AE214" s="8">
        <v>550.94444444444446</v>
      </c>
      <c r="AF214" s="8">
        <v>592.58823529411768</v>
      </c>
      <c r="AG214" s="8">
        <v>571.17142857142858</v>
      </c>
      <c r="AH214" s="8">
        <v>565.73076923076928</v>
      </c>
      <c r="AI214" s="8">
        <v>516.35714285714289</v>
      </c>
      <c r="AJ214" s="8">
        <v>540.12962962962968</v>
      </c>
      <c r="AK214" s="8">
        <v>552.33707865168537</v>
      </c>
      <c r="AL214" s="8">
        <f t="shared" si="11"/>
        <v>-14.786324786324826</v>
      </c>
      <c r="AM214" s="8">
        <f t="shared" si="11"/>
        <v>76.231092436974791</v>
      </c>
      <c r="AN214" s="8">
        <f t="shared" si="11"/>
        <v>31.041798941798902</v>
      </c>
      <c r="AS214">
        <v>0.86842109999999995</v>
      </c>
      <c r="AT214">
        <v>0.8947368</v>
      </c>
      <c r="AU214">
        <v>0.88157890000000005</v>
      </c>
      <c r="AV214">
        <v>398.82539682539698</v>
      </c>
      <c r="AW214">
        <v>410.48484848484901</v>
      </c>
      <c r="AX214">
        <v>404.79069767441899</v>
      </c>
      <c r="AY214">
        <v>11.659451659451699</v>
      </c>
      <c r="AZ214">
        <v>4.7250070469396097E-2</v>
      </c>
      <c r="BA214">
        <v>15</v>
      </c>
      <c r="BB214">
        <v>0.85833333333333328</v>
      </c>
      <c r="BC214" s="39">
        <v>361.26785714285717</v>
      </c>
      <c r="BD214" s="39">
        <v>448.91489361702128</v>
      </c>
      <c r="BE214">
        <v>0.98333333333333328</v>
      </c>
      <c r="BF214">
        <v>0.8</v>
      </c>
      <c r="BG214">
        <v>0.89166666666666672</v>
      </c>
    </row>
    <row r="215" spans="1:59" x14ac:dyDescent="0.25">
      <c r="A215" s="38">
        <v>2137</v>
      </c>
      <c r="B215" s="8" t="s">
        <v>620</v>
      </c>
      <c r="C215" s="8" t="s">
        <v>504</v>
      </c>
      <c r="D215" s="8" t="s">
        <v>639</v>
      </c>
      <c r="E215" s="8" t="s">
        <v>634</v>
      </c>
      <c r="F215" s="7" t="s">
        <v>642</v>
      </c>
      <c r="G215" s="7">
        <v>3</v>
      </c>
      <c r="H215" s="7">
        <v>2</v>
      </c>
      <c r="I215" s="8">
        <v>1</v>
      </c>
      <c r="J215" s="8">
        <v>0</v>
      </c>
      <c r="K215" s="7">
        <v>2</v>
      </c>
      <c r="L215" s="7">
        <v>0</v>
      </c>
      <c r="M215" s="7">
        <v>0</v>
      </c>
      <c r="N215" s="7">
        <v>1</v>
      </c>
      <c r="O215" s="7">
        <v>1</v>
      </c>
      <c r="P215" s="7">
        <v>0</v>
      </c>
      <c r="Q215" s="7">
        <v>24</v>
      </c>
      <c r="R215" s="8">
        <v>35</v>
      </c>
      <c r="S215" s="7">
        <v>40</v>
      </c>
      <c r="T215" s="7"/>
      <c r="U215" s="7"/>
      <c r="V215" s="7"/>
      <c r="W215" s="7"/>
      <c r="X215" s="7"/>
      <c r="Y215" s="8">
        <v>0.875</v>
      </c>
      <c r="Z215" s="8">
        <v>21</v>
      </c>
      <c r="AA215" s="8">
        <v>28</v>
      </c>
      <c r="AB215" s="8">
        <v>0.46666666666666667</v>
      </c>
      <c r="AC215" s="8">
        <f t="shared" si="9"/>
        <v>0.62222222222222223</v>
      </c>
      <c r="AD215" s="8">
        <f t="shared" si="10"/>
        <v>0.5444444444444444</v>
      </c>
      <c r="AE215" s="8">
        <v>591.75</v>
      </c>
      <c r="AF215" s="8">
        <v>693.64705882352939</v>
      </c>
      <c r="AG215" s="8">
        <v>634</v>
      </c>
      <c r="AH215" s="8">
        <v>703.38095238095241</v>
      </c>
      <c r="AI215" s="8">
        <v>751.85185185185185</v>
      </c>
      <c r="AJ215" s="8">
        <v>730.64583333333337</v>
      </c>
      <c r="AK215" s="8">
        <v>686.12359550561803</v>
      </c>
      <c r="AL215" s="8">
        <f t="shared" si="11"/>
        <v>-111.63095238095241</v>
      </c>
      <c r="AM215" s="8">
        <f t="shared" si="11"/>
        <v>-58.204793028322456</v>
      </c>
      <c r="AN215" s="8">
        <f t="shared" si="11"/>
        <v>-96.645833333333371</v>
      </c>
      <c r="AS215">
        <v>0.9736842</v>
      </c>
      <c r="AT215">
        <v>0.98684210000000006</v>
      </c>
      <c r="AU215">
        <v>0.9802632</v>
      </c>
      <c r="AV215">
        <v>457.73972602739701</v>
      </c>
      <c r="AW215">
        <v>448.87837837837799</v>
      </c>
      <c r="AX215">
        <v>453.27891156462601</v>
      </c>
      <c r="AY215">
        <v>-8.8613476490188496</v>
      </c>
      <c r="AZ215">
        <v>3.6900080563932097E-2</v>
      </c>
      <c r="BA215">
        <v>3</v>
      </c>
      <c r="BB215">
        <v>0.9916666666666667</v>
      </c>
      <c r="BC215" s="39">
        <v>387.57627118644069</v>
      </c>
      <c r="BD215" s="39">
        <v>465.18333333333334</v>
      </c>
      <c r="BE215">
        <v>1</v>
      </c>
      <c r="BF215">
        <v>1</v>
      </c>
      <c r="BG215">
        <v>1</v>
      </c>
    </row>
    <row r="216" spans="1:59" x14ac:dyDescent="0.25">
      <c r="A216" s="38">
        <v>2138</v>
      </c>
      <c r="B216" s="8" t="s">
        <v>502</v>
      </c>
      <c r="C216" s="8" t="s">
        <v>504</v>
      </c>
      <c r="D216" s="8" t="s">
        <v>634</v>
      </c>
      <c r="E216" s="8" t="s">
        <v>634</v>
      </c>
      <c r="F216" s="7" t="s">
        <v>637</v>
      </c>
      <c r="G216" s="7">
        <v>3</v>
      </c>
      <c r="H216" s="7">
        <v>3</v>
      </c>
      <c r="I216" s="8">
        <v>0</v>
      </c>
      <c r="J216" s="8">
        <v>2</v>
      </c>
      <c r="K216" s="7">
        <v>10</v>
      </c>
      <c r="L216" s="7">
        <v>0</v>
      </c>
      <c r="M216" s="7">
        <v>0</v>
      </c>
      <c r="N216" s="7">
        <v>5</v>
      </c>
      <c r="O216" s="7">
        <v>5</v>
      </c>
      <c r="P216" s="7">
        <v>0</v>
      </c>
      <c r="Q216" s="7">
        <v>33</v>
      </c>
      <c r="R216" s="8">
        <v>15</v>
      </c>
      <c r="S216" s="7">
        <v>28</v>
      </c>
      <c r="T216" s="7"/>
      <c r="U216" s="7"/>
      <c r="V216" s="7"/>
      <c r="W216" s="7"/>
      <c r="X216" s="7"/>
      <c r="Y216" s="8">
        <v>1</v>
      </c>
      <c r="Z216" s="8">
        <v>21</v>
      </c>
      <c r="AA216" s="8">
        <v>26</v>
      </c>
      <c r="AB216" s="8">
        <v>0.46666666666666667</v>
      </c>
      <c r="AC216" s="8">
        <f t="shared" si="9"/>
        <v>0.57777777777777772</v>
      </c>
      <c r="AD216" s="8">
        <f t="shared" si="10"/>
        <v>0.52222222222222225</v>
      </c>
      <c r="AE216" s="8">
        <v>472.86956521739131</v>
      </c>
      <c r="AF216" s="8">
        <v>547.42105263157896</v>
      </c>
      <c r="AG216" s="8">
        <v>506.59523809523807</v>
      </c>
      <c r="AH216" s="8">
        <v>512.63157894736844</v>
      </c>
      <c r="AI216" s="8">
        <v>530.19230769230774</v>
      </c>
      <c r="AJ216" s="8">
        <v>522.77777777777783</v>
      </c>
      <c r="AK216" s="8">
        <v>514.9655172413793</v>
      </c>
      <c r="AL216" s="8">
        <f t="shared" si="11"/>
        <v>-39.762013729977127</v>
      </c>
      <c r="AM216" s="8">
        <f t="shared" si="11"/>
        <v>17.228744939271223</v>
      </c>
      <c r="AN216" s="8">
        <f t="shared" si="11"/>
        <v>-16.182539682539755</v>
      </c>
      <c r="AS216">
        <v>1</v>
      </c>
      <c r="AT216">
        <v>0.9736842</v>
      </c>
      <c r="AU216">
        <v>0.98684210000000006</v>
      </c>
      <c r="AV216">
        <v>414.756756756757</v>
      </c>
      <c r="AW216">
        <v>408.92957746478902</v>
      </c>
      <c r="AX216">
        <v>411.90344827586199</v>
      </c>
      <c r="AY216">
        <v>-5.8271792919680401</v>
      </c>
      <c r="AZ216">
        <v>5.2961701222237798E-2</v>
      </c>
      <c r="BA216">
        <v>4</v>
      </c>
      <c r="BB216">
        <v>0.97499999999999998</v>
      </c>
      <c r="BC216" s="39">
        <v>350.77966101694915</v>
      </c>
      <c r="BD216" s="39">
        <v>430.29310344827587</v>
      </c>
      <c r="BE216">
        <v>1</v>
      </c>
      <c r="BF216">
        <v>0.96666666666666667</v>
      </c>
      <c r="BG216">
        <v>0.98333333333333328</v>
      </c>
    </row>
    <row r="217" spans="1:59" x14ac:dyDescent="0.25">
      <c r="A217" s="38">
        <v>2139</v>
      </c>
      <c r="B217" s="8" t="s">
        <v>502</v>
      </c>
      <c r="C217" s="8" t="s">
        <v>504</v>
      </c>
      <c r="D217" s="8" t="s">
        <v>639</v>
      </c>
      <c r="E217" s="8" t="s">
        <v>631</v>
      </c>
      <c r="F217" s="7" t="s">
        <v>635</v>
      </c>
      <c r="G217" s="7">
        <v>3</v>
      </c>
      <c r="H217" s="7">
        <v>1</v>
      </c>
      <c r="I217" s="8">
        <v>0</v>
      </c>
      <c r="J217" s="8">
        <v>1</v>
      </c>
      <c r="K217" s="7">
        <v>8</v>
      </c>
      <c r="L217" s="7">
        <v>0</v>
      </c>
      <c r="M217" s="7">
        <v>0</v>
      </c>
      <c r="N217" s="7">
        <v>0</v>
      </c>
      <c r="O217" s="7">
        <v>8</v>
      </c>
      <c r="P217" s="7">
        <v>0</v>
      </c>
      <c r="Q217" s="7">
        <v>32</v>
      </c>
      <c r="R217" s="8">
        <v>26</v>
      </c>
      <c r="S217" s="7" t="e">
        <v>#DIV/0!</v>
      </c>
      <c r="T217" s="7"/>
      <c r="U217" s="7"/>
      <c r="V217" s="7"/>
      <c r="W217" s="7"/>
      <c r="X217" s="7"/>
      <c r="Y217" s="8">
        <v>0.95833333333333337</v>
      </c>
      <c r="Z217" s="8">
        <v>24</v>
      </c>
      <c r="AA217" s="8">
        <v>23</v>
      </c>
      <c r="AB217" s="8">
        <v>0.53333333333333333</v>
      </c>
      <c r="AC217" s="8">
        <f t="shared" si="9"/>
        <v>0.51111111111111107</v>
      </c>
      <c r="AD217" s="8">
        <f t="shared" si="10"/>
        <v>0.52222222222222225</v>
      </c>
      <c r="AE217" s="8">
        <v>820.28571428571433</v>
      </c>
      <c r="AF217" s="8">
        <v>843.90476190476193</v>
      </c>
      <c r="AG217" s="8">
        <v>832.09523809523807</v>
      </c>
      <c r="AH217" s="8">
        <v>818.3478260869565</v>
      </c>
      <c r="AI217" s="8">
        <v>848.59090909090912</v>
      </c>
      <c r="AJ217" s="8">
        <v>833.13333333333333</v>
      </c>
      <c r="AK217" s="8">
        <v>832.63218390804593</v>
      </c>
      <c r="AL217" s="8">
        <f t="shared" si="11"/>
        <v>1.9378881987578325</v>
      </c>
      <c r="AM217" s="8">
        <f t="shared" si="11"/>
        <v>-4.6861471861471955</v>
      </c>
      <c r="AN217" s="8">
        <f t="shared" si="11"/>
        <v>-1.0380952380952522</v>
      </c>
      <c r="AS217">
        <v>0.9736842</v>
      </c>
      <c r="AT217">
        <v>0.98684210000000006</v>
      </c>
      <c r="AU217">
        <v>0.9802632</v>
      </c>
      <c r="AV217">
        <v>397.625</v>
      </c>
      <c r="AW217">
        <v>397.27397260274</v>
      </c>
      <c r="AX217">
        <v>397.44827586206901</v>
      </c>
      <c r="AY217">
        <v>-0.35102739726028198</v>
      </c>
      <c r="AZ217">
        <v>4.7800098647271902E-2</v>
      </c>
      <c r="BA217">
        <v>4</v>
      </c>
      <c r="BB217">
        <v>0.96666666666666667</v>
      </c>
      <c r="BC217" s="39">
        <v>474.84745762711867</v>
      </c>
      <c r="BD217" s="39">
        <v>541.85964912280701</v>
      </c>
      <c r="BE217">
        <v>1</v>
      </c>
      <c r="BF217">
        <v>0.96666666666666667</v>
      </c>
      <c r="BG217">
        <v>0.98333333333333328</v>
      </c>
    </row>
    <row r="218" spans="1:59" x14ac:dyDescent="0.25">
      <c r="A218" s="38">
        <v>2140</v>
      </c>
      <c r="B218" s="8" t="s">
        <v>502</v>
      </c>
      <c r="C218" s="8" t="s">
        <v>504</v>
      </c>
      <c r="D218" s="8" t="s">
        <v>634</v>
      </c>
      <c r="E218" s="8" t="s">
        <v>634</v>
      </c>
      <c r="F218" s="7" t="s">
        <v>635</v>
      </c>
      <c r="G218" s="7">
        <v>1</v>
      </c>
      <c r="H218" s="7">
        <v>0</v>
      </c>
      <c r="I218" s="8">
        <v>0</v>
      </c>
      <c r="J218" s="8">
        <v>0</v>
      </c>
      <c r="K218" s="7">
        <v>2</v>
      </c>
      <c r="L218" s="7">
        <v>0</v>
      </c>
      <c r="M218" s="7">
        <v>0</v>
      </c>
      <c r="N218" s="7">
        <v>0</v>
      </c>
      <c r="O218" s="7">
        <v>2</v>
      </c>
      <c r="P218" s="7">
        <v>0</v>
      </c>
      <c r="Q218" s="7">
        <v>1</v>
      </c>
      <c r="R218" s="8">
        <v>26</v>
      </c>
      <c r="S218" s="7">
        <v>38</v>
      </c>
      <c r="T218" s="7"/>
      <c r="U218" s="7"/>
      <c r="V218" s="7"/>
      <c r="W218" s="7"/>
      <c r="X218" s="7"/>
      <c r="Y218" s="8">
        <v>0.95833333333333337</v>
      </c>
      <c r="Z218" s="8">
        <v>21</v>
      </c>
      <c r="AA218" s="8">
        <v>29</v>
      </c>
      <c r="AB218" s="8">
        <v>0.46666666666666667</v>
      </c>
      <c r="AC218" s="8">
        <f t="shared" si="9"/>
        <v>0.64444444444444449</v>
      </c>
      <c r="AD218" s="8">
        <f t="shared" si="10"/>
        <v>0.55555555555555558</v>
      </c>
      <c r="AE218" s="8">
        <v>705.695652173913</v>
      </c>
      <c r="AF218" s="8">
        <v>782.66666666666663</v>
      </c>
      <c r="AG218" s="8">
        <v>732.08571428571429</v>
      </c>
      <c r="AH218" s="8">
        <v>805.52380952380952</v>
      </c>
      <c r="AI218" s="8">
        <v>797.37037037037032</v>
      </c>
      <c r="AJ218" s="8">
        <v>800.9375</v>
      </c>
      <c r="AK218" s="8">
        <v>771.90361445783128</v>
      </c>
      <c r="AL218" s="8">
        <f t="shared" si="11"/>
        <v>-99.828157349896514</v>
      </c>
      <c r="AM218" s="8">
        <f t="shared" si="11"/>
        <v>-14.703703703703695</v>
      </c>
      <c r="AN218" s="8">
        <f t="shared" si="11"/>
        <v>-68.851785714285711</v>
      </c>
      <c r="AS218">
        <v>0.8947368</v>
      </c>
      <c r="AT218">
        <v>0.9473684</v>
      </c>
      <c r="AU218">
        <v>0.9210526</v>
      </c>
      <c r="AV218">
        <v>706.84745762711896</v>
      </c>
      <c r="AW218">
        <v>872.66176470588198</v>
      </c>
      <c r="AX218">
        <v>795.62992125984204</v>
      </c>
      <c r="AY218">
        <v>165.81430707876399</v>
      </c>
      <c r="AZ218">
        <v>0.224939546499903</v>
      </c>
      <c r="BA218">
        <v>16</v>
      </c>
      <c r="BB218">
        <v>0.95</v>
      </c>
      <c r="BC218" s="39">
        <v>431.45614035087721</v>
      </c>
      <c r="BD218" s="39">
        <v>475.85964912280701</v>
      </c>
      <c r="BE218">
        <v>0.98333333333333328</v>
      </c>
      <c r="BF218">
        <v>0.96666666666666667</v>
      </c>
      <c r="BG218">
        <v>0.97499999999999998</v>
      </c>
    </row>
    <row r="219" spans="1:59" x14ac:dyDescent="0.25">
      <c r="A219" s="38">
        <v>2141</v>
      </c>
      <c r="B219" s="8" t="s">
        <v>502</v>
      </c>
      <c r="C219" s="8" t="s">
        <v>504</v>
      </c>
      <c r="D219" s="8" t="s">
        <v>639</v>
      </c>
      <c r="E219" s="8" t="s">
        <v>640</v>
      </c>
      <c r="F219" s="7" t="s">
        <v>636</v>
      </c>
      <c r="G219" s="7">
        <v>9</v>
      </c>
      <c r="H219" s="7">
        <v>4</v>
      </c>
      <c r="I219" s="8">
        <v>0</v>
      </c>
      <c r="J219" s="8">
        <v>2</v>
      </c>
      <c r="K219" s="7">
        <v>7</v>
      </c>
      <c r="L219" s="7">
        <v>0</v>
      </c>
      <c r="M219" s="7">
        <v>0</v>
      </c>
      <c r="N219" s="7">
        <v>1</v>
      </c>
      <c r="O219" s="7">
        <v>6</v>
      </c>
      <c r="P219" s="7">
        <v>0</v>
      </c>
      <c r="Q219" s="7">
        <v>23</v>
      </c>
      <c r="R219" s="8">
        <v>23</v>
      </c>
      <c r="S219" s="7">
        <v>40</v>
      </c>
      <c r="T219" s="7"/>
      <c r="U219" s="7"/>
      <c r="V219" s="7"/>
      <c r="W219" s="7"/>
      <c r="X219" s="7"/>
      <c r="Y219" s="8">
        <v>1</v>
      </c>
      <c r="Z219" s="8">
        <v>26</v>
      </c>
      <c r="AA219" s="8">
        <v>28</v>
      </c>
      <c r="AB219" s="8">
        <v>0.57777777777777772</v>
      </c>
      <c r="AC219" s="8">
        <f t="shared" si="9"/>
        <v>0.62222222222222223</v>
      </c>
      <c r="AD219" s="8">
        <f t="shared" si="10"/>
        <v>0.6</v>
      </c>
      <c r="AE219" s="8">
        <v>719.9473684210526</v>
      </c>
      <c r="AF219" s="8">
        <v>859.3125</v>
      </c>
      <c r="AG219" s="8">
        <v>783.65714285714284</v>
      </c>
      <c r="AH219" s="8">
        <v>789.19230769230774</v>
      </c>
      <c r="AI219" s="8">
        <v>807.52</v>
      </c>
      <c r="AJ219" s="8">
        <v>798.17647058823525</v>
      </c>
      <c r="AK219" s="8">
        <v>792.26744186046517</v>
      </c>
      <c r="AL219" s="8">
        <f t="shared" si="11"/>
        <v>-69.244939271255134</v>
      </c>
      <c r="AM219" s="8">
        <f t="shared" si="11"/>
        <v>51.792500000000018</v>
      </c>
      <c r="AN219" s="8">
        <f t="shared" si="11"/>
        <v>-14.519327731092403</v>
      </c>
      <c r="AS219">
        <v>0.9736842</v>
      </c>
      <c r="AT219">
        <v>0.98684210000000006</v>
      </c>
      <c r="AU219">
        <v>0.9802632</v>
      </c>
      <c r="AV219">
        <v>555.069444444444</v>
      </c>
      <c r="AW219">
        <v>541.91304347826099</v>
      </c>
      <c r="AX219">
        <v>548.63120567375904</v>
      </c>
      <c r="AY219">
        <v>-13.1564009661836</v>
      </c>
      <c r="AZ219">
        <v>7.0261314048516099E-2</v>
      </c>
      <c r="BA219">
        <v>7</v>
      </c>
      <c r="BB219">
        <v>0.98333333333333328</v>
      </c>
      <c r="BC219" s="39">
        <v>524.58333333333337</v>
      </c>
      <c r="BD219" s="39">
        <v>525.63793103448279</v>
      </c>
      <c r="BE219">
        <v>1</v>
      </c>
      <c r="BF219">
        <v>0.98333333333333328</v>
      </c>
      <c r="BG219">
        <v>0.9916666666666667</v>
      </c>
    </row>
    <row r="220" spans="1:59" x14ac:dyDescent="0.25">
      <c r="A220" s="38">
        <v>2142</v>
      </c>
      <c r="B220" s="8" t="s">
        <v>620</v>
      </c>
      <c r="C220" s="8" t="s">
        <v>504</v>
      </c>
      <c r="D220" s="8" t="s">
        <v>634</v>
      </c>
      <c r="E220" s="8" t="s">
        <v>639</v>
      </c>
      <c r="F220" s="7" t="s">
        <v>635</v>
      </c>
      <c r="G220" s="7">
        <v>1</v>
      </c>
      <c r="H220" s="7">
        <v>0</v>
      </c>
      <c r="I220" s="8">
        <v>0</v>
      </c>
      <c r="J220" s="8">
        <v>1</v>
      </c>
      <c r="K220" s="7">
        <v>4</v>
      </c>
      <c r="L220" s="7">
        <v>0</v>
      </c>
      <c r="M220" s="7">
        <v>0</v>
      </c>
      <c r="N220" s="7">
        <v>1</v>
      </c>
      <c r="O220" s="7">
        <v>3</v>
      </c>
      <c r="P220" s="7">
        <v>0</v>
      </c>
      <c r="Q220" s="7">
        <v>15</v>
      </c>
      <c r="R220" s="8">
        <v>33</v>
      </c>
      <c r="S220" s="7">
        <v>40</v>
      </c>
      <c r="T220" s="7"/>
      <c r="U220" s="7"/>
      <c r="V220" s="7"/>
      <c r="W220" s="7"/>
      <c r="X220" s="7"/>
      <c r="Y220" s="8">
        <v>0.91666666666666663</v>
      </c>
      <c r="Z220" s="8">
        <v>21</v>
      </c>
      <c r="AA220" s="8">
        <v>21</v>
      </c>
      <c r="AB220" s="8">
        <v>0.46666666666666667</v>
      </c>
      <c r="AC220" s="8">
        <f t="shared" si="9"/>
        <v>0.46666666666666667</v>
      </c>
      <c r="AD220" s="8">
        <f t="shared" si="10"/>
        <v>0.46666666666666667</v>
      </c>
      <c r="AE220" s="8">
        <v>518.75</v>
      </c>
      <c r="AF220" s="8">
        <v>519.52173913043475</v>
      </c>
      <c r="AG220" s="8">
        <v>519.12765957446811</v>
      </c>
      <c r="AH220" s="8">
        <v>540.04761904761904</v>
      </c>
      <c r="AI220" s="8">
        <v>503.65</v>
      </c>
      <c r="AJ220" s="8">
        <v>522.29268292682923</v>
      </c>
      <c r="AK220" s="8">
        <v>520.60227272727275</v>
      </c>
      <c r="AL220" s="8">
        <f t="shared" si="11"/>
        <v>-21.297619047619037</v>
      </c>
      <c r="AM220" s="8">
        <f t="shared" si="11"/>
        <v>15.871739130434776</v>
      </c>
      <c r="AN220" s="8">
        <f t="shared" si="11"/>
        <v>-3.1650233523611178</v>
      </c>
      <c r="AS220">
        <v>0.9473684</v>
      </c>
      <c r="AT220">
        <v>0.96052630000000006</v>
      </c>
      <c r="AU220">
        <v>0.9539474</v>
      </c>
      <c r="AV220">
        <v>410.585714285714</v>
      </c>
      <c r="AW220">
        <v>406.38028169014098</v>
      </c>
      <c r="AX220">
        <v>408.468085106383</v>
      </c>
      <c r="AY220">
        <v>-4.2054325955734297</v>
      </c>
      <c r="AZ220">
        <v>5.6012984760845499E-2</v>
      </c>
      <c r="BA220">
        <v>7</v>
      </c>
      <c r="BB220">
        <v>0.89166666666666672</v>
      </c>
      <c r="BC220" s="39">
        <v>372.29090909090911</v>
      </c>
      <c r="BD220" s="39">
        <v>421.25</v>
      </c>
      <c r="BE220">
        <v>0.91666666666666663</v>
      </c>
      <c r="BF220">
        <v>0.8666666666666667</v>
      </c>
      <c r="BG220">
        <v>0.89166666666666672</v>
      </c>
    </row>
    <row r="221" spans="1:59" x14ac:dyDescent="0.25">
      <c r="A221" s="38">
        <v>2143</v>
      </c>
      <c r="B221" s="8" t="s">
        <v>502</v>
      </c>
      <c r="C221" s="8" t="s">
        <v>504</v>
      </c>
      <c r="D221" s="8" t="s">
        <v>634</v>
      </c>
      <c r="E221" s="8" t="s">
        <v>634</v>
      </c>
      <c r="F221" s="7" t="s">
        <v>637</v>
      </c>
      <c r="G221" s="7">
        <v>0</v>
      </c>
      <c r="H221" s="7">
        <v>1</v>
      </c>
      <c r="I221" s="8">
        <v>0</v>
      </c>
      <c r="J221" s="8">
        <v>0</v>
      </c>
      <c r="K221" s="7">
        <v>2</v>
      </c>
      <c r="L221" s="7">
        <v>0</v>
      </c>
      <c r="M221" s="7">
        <v>0</v>
      </c>
      <c r="N221" s="7">
        <v>0</v>
      </c>
      <c r="O221" s="7">
        <v>2</v>
      </c>
      <c r="P221" s="7">
        <v>0</v>
      </c>
      <c r="Q221" s="7">
        <v>11</v>
      </c>
      <c r="R221" s="8">
        <v>30</v>
      </c>
      <c r="S221" s="7">
        <v>40</v>
      </c>
      <c r="T221" s="7"/>
      <c r="U221" s="7"/>
      <c r="V221" s="7"/>
      <c r="W221" s="7"/>
      <c r="X221" s="7"/>
      <c r="Y221" s="8">
        <v>0.875</v>
      </c>
      <c r="Z221" s="8">
        <v>19</v>
      </c>
      <c r="AA221" s="8">
        <v>25</v>
      </c>
      <c r="AB221" s="8">
        <v>0.42222222222222222</v>
      </c>
      <c r="AC221" s="8">
        <f t="shared" si="9"/>
        <v>0.55555555555555558</v>
      </c>
      <c r="AD221" s="8">
        <f t="shared" si="10"/>
        <v>0.48888888888888887</v>
      </c>
      <c r="AE221" s="8">
        <v>534.91999999999996</v>
      </c>
      <c r="AF221" s="8">
        <v>564.20000000000005</v>
      </c>
      <c r="AG221" s="8">
        <v>547.93333333333328</v>
      </c>
      <c r="AH221" s="8">
        <v>507.35294117647061</v>
      </c>
      <c r="AI221" s="8">
        <v>547.70833333333337</v>
      </c>
      <c r="AJ221" s="8">
        <v>530.97560975609758</v>
      </c>
      <c r="AK221" s="8">
        <v>539.84883720930236</v>
      </c>
      <c r="AL221" s="8">
        <f t="shared" si="11"/>
        <v>27.567058823529351</v>
      </c>
      <c r="AM221" s="8">
        <f t="shared" si="11"/>
        <v>16.491666666666674</v>
      </c>
      <c r="AN221" s="8">
        <f t="shared" si="11"/>
        <v>16.957723577235697</v>
      </c>
      <c r="AS221">
        <v>0.9736842</v>
      </c>
      <c r="AT221">
        <v>0.96052630000000006</v>
      </c>
      <c r="AU221">
        <v>0.96710529999999995</v>
      </c>
      <c r="AV221">
        <v>434.930555555556</v>
      </c>
      <c r="AW221">
        <v>441.68115942028999</v>
      </c>
      <c r="AX221">
        <v>438.23404255319201</v>
      </c>
      <c r="AY221">
        <v>6.7506038647343303</v>
      </c>
      <c r="AZ221">
        <v>4.4705343234860799E-2</v>
      </c>
      <c r="BA221">
        <v>7</v>
      </c>
      <c r="BB221">
        <v>0.91666666666666663</v>
      </c>
      <c r="BC221" s="39">
        <v>353.82456140350877</v>
      </c>
      <c r="BD221" s="39">
        <v>440.71698113207549</v>
      </c>
      <c r="BE221">
        <v>0.96666666666666667</v>
      </c>
      <c r="BF221">
        <v>0.8833333333333333</v>
      </c>
      <c r="BG221">
        <v>0.92500000000000004</v>
      </c>
    </row>
    <row r="222" spans="1:59" x14ac:dyDescent="0.25">
      <c r="A222" s="38">
        <v>2144</v>
      </c>
      <c r="B222" s="8" t="s">
        <v>502</v>
      </c>
      <c r="C222" s="8" t="s">
        <v>507</v>
      </c>
      <c r="D222" s="8" t="s">
        <v>634</v>
      </c>
      <c r="E222" s="8" t="s">
        <v>634</v>
      </c>
      <c r="F222" s="7" t="s">
        <v>637</v>
      </c>
      <c r="G222" s="7">
        <v>0</v>
      </c>
      <c r="H222" s="7">
        <v>0</v>
      </c>
      <c r="I222" s="8"/>
      <c r="J222" s="8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37.777777777777779</v>
      </c>
      <c r="R222" s="8">
        <v>32</v>
      </c>
      <c r="S222" s="7">
        <v>40</v>
      </c>
      <c r="T222" s="7"/>
      <c r="U222" s="7"/>
      <c r="V222" s="7"/>
      <c r="W222" s="7"/>
      <c r="X222" s="7"/>
      <c r="Y222" s="8">
        <v>0.5</v>
      </c>
      <c r="Z222" s="8">
        <v>29</v>
      </c>
      <c r="AA222" s="8">
        <v>20</v>
      </c>
      <c r="AB222" s="8">
        <v>0.64444444444444449</v>
      </c>
      <c r="AC222" s="8">
        <f t="shared" si="9"/>
        <v>0.44444444444444442</v>
      </c>
      <c r="AD222" s="8">
        <f t="shared" si="10"/>
        <v>0.5444444444444444</v>
      </c>
      <c r="AE222" s="8">
        <v>436.07692307692309</v>
      </c>
      <c r="AF222" s="8">
        <v>378.33333333333331</v>
      </c>
      <c r="AG222" s="8">
        <v>400.41176470588238</v>
      </c>
      <c r="AH222" s="8">
        <v>324.18181818181819</v>
      </c>
      <c r="AI222" s="8">
        <v>340.61111111111109</v>
      </c>
      <c r="AJ222" s="8">
        <v>331.57499999999999</v>
      </c>
      <c r="AK222" s="8">
        <v>363.20270270270271</v>
      </c>
      <c r="AL222" s="8">
        <f t="shared" si="11"/>
        <v>111.89510489510491</v>
      </c>
      <c r="AM222" s="8">
        <f t="shared" si="11"/>
        <v>37.722222222222229</v>
      </c>
      <c r="AN222" s="8">
        <f t="shared" si="11"/>
        <v>68.836764705882388</v>
      </c>
      <c r="AS222">
        <v>0.6052632</v>
      </c>
      <c r="AT222">
        <v>0.5526316</v>
      </c>
      <c r="AU222">
        <v>0.5789474</v>
      </c>
      <c r="AV222">
        <v>357</v>
      </c>
      <c r="AW222">
        <v>353.91666666666703</v>
      </c>
      <c r="AX222">
        <v>355.27906976744202</v>
      </c>
      <c r="AY222">
        <v>-3.0833333333333099</v>
      </c>
      <c r="AZ222">
        <v>4.4494668787710599E-2</v>
      </c>
      <c r="BA222">
        <v>71</v>
      </c>
      <c r="BB222">
        <v>0.17499999999999999</v>
      </c>
      <c r="BC222" s="39">
        <v>286.36363636363637</v>
      </c>
      <c r="BD222" s="39">
        <v>370.9</v>
      </c>
      <c r="BE222">
        <v>0.36666666666666664</v>
      </c>
      <c r="BF222">
        <v>0.35</v>
      </c>
      <c r="BG222">
        <v>0.35833333333333334</v>
      </c>
    </row>
    <row r="223" spans="1:59" x14ac:dyDescent="0.25">
      <c r="A223" s="38">
        <v>2146</v>
      </c>
      <c r="B223" s="8" t="s">
        <v>502</v>
      </c>
      <c r="C223" s="8" t="s">
        <v>506</v>
      </c>
      <c r="D223" s="8" t="s">
        <v>639</v>
      </c>
      <c r="E223" s="8" t="s">
        <v>634</v>
      </c>
      <c r="F223" s="7" t="s">
        <v>637</v>
      </c>
      <c r="G223" s="7">
        <v>6</v>
      </c>
      <c r="H223" s="7">
        <v>8</v>
      </c>
      <c r="I223" s="8">
        <v>0</v>
      </c>
      <c r="J223" s="8">
        <v>0</v>
      </c>
      <c r="K223" s="7">
        <v>2</v>
      </c>
      <c r="L223" s="7">
        <v>1</v>
      </c>
      <c r="M223" s="7">
        <v>0</v>
      </c>
      <c r="N223" s="7">
        <v>0</v>
      </c>
      <c r="O223" s="7">
        <v>1</v>
      </c>
      <c r="P223" s="7">
        <v>0</v>
      </c>
      <c r="Q223" s="7">
        <v>14</v>
      </c>
      <c r="R223" s="8">
        <v>29</v>
      </c>
      <c r="S223" s="7">
        <v>40</v>
      </c>
      <c r="T223" s="7"/>
      <c r="U223" s="7"/>
      <c r="V223" s="7"/>
      <c r="W223" s="7"/>
      <c r="X223" s="7"/>
      <c r="Y223" s="8">
        <v>0.95833333333333337</v>
      </c>
      <c r="Z223" s="8">
        <v>25</v>
      </c>
      <c r="AA223" s="8">
        <v>33</v>
      </c>
      <c r="AB223" s="8">
        <v>0.55555555555555558</v>
      </c>
      <c r="AC223" s="8">
        <f t="shared" si="9"/>
        <v>0.73333333333333328</v>
      </c>
      <c r="AD223" s="8">
        <f t="shared" si="10"/>
        <v>0.64444444444444449</v>
      </c>
      <c r="AE223" s="8">
        <v>428.4</v>
      </c>
      <c r="AF223" s="8">
        <v>490.16666666666669</v>
      </c>
      <c r="AG223" s="8">
        <v>451.5625</v>
      </c>
      <c r="AH223" s="8">
        <v>494.32</v>
      </c>
      <c r="AI223" s="8">
        <v>472.90625</v>
      </c>
      <c r="AJ223" s="8">
        <v>482.29824561403507</v>
      </c>
      <c r="AK223" s="8">
        <v>471.24719101123594</v>
      </c>
      <c r="AL223" s="8">
        <f t="shared" si="11"/>
        <v>-65.920000000000016</v>
      </c>
      <c r="AM223" s="8">
        <f t="shared" si="11"/>
        <v>17.260416666666686</v>
      </c>
      <c r="AN223" s="8">
        <f t="shared" si="11"/>
        <v>-30.735745614035068</v>
      </c>
      <c r="AS223">
        <v>0.98684210000000006</v>
      </c>
      <c r="AT223">
        <v>0.98684210000000006</v>
      </c>
      <c r="AU223">
        <v>0.98684210000000006</v>
      </c>
      <c r="AV223">
        <v>456.06849315068501</v>
      </c>
      <c r="AW223">
        <v>457.79729729729701</v>
      </c>
      <c r="AX223">
        <v>456.93877551020398</v>
      </c>
      <c r="AY223">
        <v>1.7288041466123301</v>
      </c>
      <c r="AZ223">
        <v>3.7630608485078702E-2</v>
      </c>
      <c r="BA223">
        <v>3</v>
      </c>
      <c r="BB223">
        <v>0.93333333333333335</v>
      </c>
      <c r="BC223" s="39">
        <v>344.35593220338984</v>
      </c>
      <c r="BD223" s="39">
        <v>394.28301886792451</v>
      </c>
      <c r="BE223">
        <v>1</v>
      </c>
      <c r="BF223">
        <v>0.9</v>
      </c>
      <c r="BG223">
        <v>0.95</v>
      </c>
    </row>
    <row r="224" spans="1:59" x14ac:dyDescent="0.25">
      <c r="A224" s="38">
        <v>2147</v>
      </c>
      <c r="B224" s="8" t="s">
        <v>502</v>
      </c>
      <c r="C224" s="8" t="s">
        <v>507</v>
      </c>
      <c r="D224" s="8" t="s">
        <v>631</v>
      </c>
      <c r="E224" s="8" t="s">
        <v>631</v>
      </c>
      <c r="F224" s="7" t="s">
        <v>636</v>
      </c>
      <c r="G224" s="7">
        <v>11</v>
      </c>
      <c r="H224" s="7">
        <v>4</v>
      </c>
      <c r="I224" s="8">
        <v>0</v>
      </c>
      <c r="J224" s="8">
        <v>0</v>
      </c>
      <c r="K224" s="7">
        <v>9</v>
      </c>
      <c r="L224" s="7">
        <v>0</v>
      </c>
      <c r="M224" s="7">
        <v>0</v>
      </c>
      <c r="N224" s="7">
        <v>5</v>
      </c>
      <c r="O224" s="7">
        <v>4</v>
      </c>
      <c r="P224" s="7">
        <v>0</v>
      </c>
      <c r="Q224" s="7">
        <v>21</v>
      </c>
      <c r="R224" s="8">
        <v>28</v>
      </c>
      <c r="S224" s="7">
        <v>28</v>
      </c>
      <c r="T224" s="7"/>
      <c r="U224" s="7"/>
      <c r="V224" s="7"/>
      <c r="W224" s="7"/>
      <c r="X224" s="7"/>
      <c r="Y224" s="8">
        <v>0.75</v>
      </c>
      <c r="Z224" s="8">
        <v>32</v>
      </c>
      <c r="AA224" s="8">
        <v>30</v>
      </c>
      <c r="AB224" s="8">
        <v>0.71111111111111114</v>
      </c>
      <c r="AC224" s="8">
        <f t="shared" si="9"/>
        <v>0.66666666666666663</v>
      </c>
      <c r="AD224" s="8">
        <f t="shared" si="10"/>
        <v>0.68888888888888888</v>
      </c>
      <c r="AE224" s="8">
        <v>1020.3846153846154</v>
      </c>
      <c r="AF224" s="8">
        <v>701.71428571428567</v>
      </c>
      <c r="AG224" s="8">
        <v>855.14814814814815</v>
      </c>
      <c r="AH224" s="8">
        <v>823.58620689655174</v>
      </c>
      <c r="AI224" s="8">
        <v>775.7037037037037</v>
      </c>
      <c r="AJ224" s="8">
        <v>800.5</v>
      </c>
      <c r="AK224" s="8">
        <v>818.27710843373495</v>
      </c>
      <c r="AL224" s="8">
        <f t="shared" si="11"/>
        <v>196.79840848806361</v>
      </c>
      <c r="AM224" s="8">
        <f t="shared" si="11"/>
        <v>-73.98941798941803</v>
      </c>
      <c r="AN224" s="8">
        <f t="shared" si="11"/>
        <v>54.648148148148152</v>
      </c>
      <c r="AS224">
        <v>0.84210529999999995</v>
      </c>
      <c r="AT224">
        <v>0.78947369999999994</v>
      </c>
      <c r="AU224">
        <v>0.81578949999999995</v>
      </c>
      <c r="AV224">
        <v>555.038461538462</v>
      </c>
      <c r="AW224">
        <v>549.01886792452797</v>
      </c>
      <c r="AX224">
        <v>552</v>
      </c>
      <c r="AY224">
        <v>-6.0195936139332398</v>
      </c>
      <c r="AZ224">
        <v>8.9296260504387895E-2</v>
      </c>
      <c r="BA224">
        <v>30</v>
      </c>
      <c r="BB224">
        <v>0.70833333333333337</v>
      </c>
      <c r="BC224" s="39">
        <v>475.97826086956519</v>
      </c>
      <c r="BD224" s="39">
        <v>541.64102564102564</v>
      </c>
      <c r="BE224">
        <v>0.78333333333333333</v>
      </c>
      <c r="BF224">
        <v>0.65</v>
      </c>
      <c r="BG224">
        <v>0.71666666666666667</v>
      </c>
    </row>
    <row r="225" spans="1:59" x14ac:dyDescent="0.25">
      <c r="A225" s="38">
        <v>2149</v>
      </c>
      <c r="B225" s="8" t="s">
        <v>502</v>
      </c>
      <c r="C225" s="8" t="s">
        <v>504</v>
      </c>
      <c r="D225" s="8" t="s">
        <v>634</v>
      </c>
      <c r="E225" s="8" t="s">
        <v>634</v>
      </c>
      <c r="F225" s="7" t="s">
        <v>635</v>
      </c>
      <c r="G225" s="7">
        <v>0</v>
      </c>
      <c r="H225" s="7">
        <v>1</v>
      </c>
      <c r="I225" s="8">
        <v>0</v>
      </c>
      <c r="J225" s="8">
        <v>0</v>
      </c>
      <c r="K225" s="7">
        <v>17</v>
      </c>
      <c r="L225" s="7">
        <v>4</v>
      </c>
      <c r="M225" s="7">
        <v>0</v>
      </c>
      <c r="N225" s="7">
        <v>9</v>
      </c>
      <c r="O225" s="7">
        <v>4</v>
      </c>
      <c r="P225" s="7">
        <v>2</v>
      </c>
      <c r="Q225" s="7">
        <v>16</v>
      </c>
      <c r="R225" s="8">
        <v>25</v>
      </c>
      <c r="S225" s="7">
        <v>40</v>
      </c>
      <c r="T225" s="7"/>
      <c r="U225" s="7"/>
      <c r="V225" s="7"/>
      <c r="W225" s="7"/>
      <c r="X225" s="7"/>
      <c r="Y225" s="8">
        <v>1</v>
      </c>
      <c r="Z225" s="8">
        <v>25</v>
      </c>
      <c r="AA225" s="8">
        <v>25</v>
      </c>
      <c r="AB225" s="8">
        <v>0.55555555555555558</v>
      </c>
      <c r="AC225" s="8">
        <f t="shared" si="9"/>
        <v>0.55555555555555558</v>
      </c>
      <c r="AD225" s="8">
        <f t="shared" si="10"/>
        <v>0.55555555555555558</v>
      </c>
      <c r="AE225" s="8">
        <v>511.5</v>
      </c>
      <c r="AF225" s="8">
        <v>529.52631578947364</v>
      </c>
      <c r="AG225" s="8">
        <v>520.28205128205127</v>
      </c>
      <c r="AH225" s="8">
        <v>520.04166666666663</v>
      </c>
      <c r="AI225" s="8">
        <v>502.44</v>
      </c>
      <c r="AJ225" s="8">
        <v>511.0612244897959</v>
      </c>
      <c r="AK225" s="8">
        <v>515.14772727272725</v>
      </c>
      <c r="AL225" s="8">
        <f t="shared" si="11"/>
        <v>-8.5416666666666288</v>
      </c>
      <c r="AM225" s="8">
        <f t="shared" si="11"/>
        <v>27.086315789473645</v>
      </c>
      <c r="AN225" s="8">
        <f t="shared" si="11"/>
        <v>9.2208267922553659</v>
      </c>
      <c r="AS225">
        <v>1</v>
      </c>
      <c r="AT225">
        <v>1</v>
      </c>
      <c r="AU225">
        <v>1</v>
      </c>
      <c r="AV225">
        <v>437.10666666666702</v>
      </c>
      <c r="AW225">
        <v>435.20270270270299</v>
      </c>
      <c r="AX225">
        <v>436.16107382550302</v>
      </c>
      <c r="AY225">
        <v>-1.9039639639639701</v>
      </c>
      <c r="AZ225">
        <v>5.4599570900516203E-2</v>
      </c>
      <c r="BA225">
        <v>1</v>
      </c>
      <c r="BB225">
        <v>0.97499999999999998</v>
      </c>
      <c r="BC225" s="39">
        <v>374.08474576271186</v>
      </c>
      <c r="BD225" s="39">
        <v>463.24137931034483</v>
      </c>
      <c r="BE225">
        <v>1</v>
      </c>
      <c r="BF225">
        <v>0.98333333333333328</v>
      </c>
      <c r="BG225">
        <v>0.9916666666666667</v>
      </c>
    </row>
    <row r="226" spans="1:59" x14ac:dyDescent="0.25">
      <c r="A226" s="38">
        <v>2150</v>
      </c>
      <c r="B226" s="8" t="s">
        <v>502</v>
      </c>
      <c r="C226" s="8" t="s">
        <v>504</v>
      </c>
      <c r="D226" s="8" t="s">
        <v>639</v>
      </c>
      <c r="E226" s="8" t="s">
        <v>639</v>
      </c>
      <c r="F226" s="7" t="s">
        <v>637</v>
      </c>
      <c r="G226" s="7">
        <v>4</v>
      </c>
      <c r="H226" s="7">
        <v>1</v>
      </c>
      <c r="I226" s="8">
        <v>0</v>
      </c>
      <c r="J226" s="8">
        <v>1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16</v>
      </c>
      <c r="R226" s="8">
        <v>29</v>
      </c>
      <c r="S226" s="7">
        <v>40</v>
      </c>
      <c r="T226" s="7"/>
      <c r="U226" s="7"/>
      <c r="V226" s="7"/>
      <c r="W226" s="7"/>
      <c r="X226" s="7"/>
      <c r="Y226" s="8">
        <v>1</v>
      </c>
      <c r="Z226" s="8">
        <v>20</v>
      </c>
      <c r="AA226" s="8">
        <v>21</v>
      </c>
      <c r="AB226" s="8">
        <v>0.44444444444444442</v>
      </c>
      <c r="AC226" s="8">
        <f t="shared" si="9"/>
        <v>0.46666666666666667</v>
      </c>
      <c r="AD226" s="8">
        <f t="shared" si="10"/>
        <v>0.45555555555555555</v>
      </c>
      <c r="AE226" s="8">
        <v>631.08000000000004</v>
      </c>
      <c r="AF226" s="8">
        <v>647.29166666666663</v>
      </c>
      <c r="AG226" s="8">
        <v>639.0204081632653</v>
      </c>
      <c r="AH226" s="8">
        <v>735.9</v>
      </c>
      <c r="AI226" s="8">
        <v>619.70000000000005</v>
      </c>
      <c r="AJ226" s="8">
        <v>677.8</v>
      </c>
      <c r="AK226" s="8">
        <v>656.44943820224717</v>
      </c>
      <c r="AL226" s="8">
        <f t="shared" si="11"/>
        <v>-104.81999999999994</v>
      </c>
      <c r="AM226" s="8">
        <f t="shared" si="11"/>
        <v>27.591666666666583</v>
      </c>
      <c r="AN226" s="8">
        <f t="shared" si="11"/>
        <v>-38.779591836734653</v>
      </c>
      <c r="AS226">
        <v>0.98684210000000006</v>
      </c>
      <c r="AT226">
        <v>0.98684210000000006</v>
      </c>
      <c r="AU226">
        <v>0.98684210000000006</v>
      </c>
      <c r="AV226">
        <v>436.256756756757</v>
      </c>
      <c r="AW226">
        <v>450.34666666666698</v>
      </c>
      <c r="AX226">
        <v>443.34899328859098</v>
      </c>
      <c r="AY226">
        <v>14.089909909909901</v>
      </c>
      <c r="AZ226">
        <v>3.9608252692595103E-2</v>
      </c>
      <c r="BA226">
        <v>1</v>
      </c>
      <c r="BB226">
        <v>0.95833333333333337</v>
      </c>
      <c r="BC226" s="39">
        <v>380.76271186440675</v>
      </c>
      <c r="BD226" s="39">
        <v>439.03571428571428</v>
      </c>
      <c r="BE226">
        <v>1</v>
      </c>
      <c r="BF226">
        <v>0.95</v>
      </c>
      <c r="BG226">
        <v>0.97499999999999998</v>
      </c>
    </row>
    <row r="227" spans="1:59" x14ac:dyDescent="0.25">
      <c r="A227" s="38">
        <v>3001</v>
      </c>
      <c r="B227" s="8" t="s">
        <v>620</v>
      </c>
      <c r="C227" s="8" t="s">
        <v>507</v>
      </c>
      <c r="D227" s="8" t="s">
        <v>634</v>
      </c>
      <c r="E227" s="8" t="s">
        <v>634</v>
      </c>
      <c r="F227" s="7" t="s">
        <v>633</v>
      </c>
      <c r="G227" s="7">
        <v>3</v>
      </c>
      <c r="H227" s="7">
        <v>1</v>
      </c>
      <c r="I227" s="8">
        <v>0</v>
      </c>
      <c r="J227" s="8">
        <v>6</v>
      </c>
      <c r="K227" s="7">
        <v>5</v>
      </c>
      <c r="L227" s="7">
        <v>0</v>
      </c>
      <c r="M227" s="7">
        <v>0</v>
      </c>
      <c r="N227" s="7">
        <v>0</v>
      </c>
      <c r="O227" s="7">
        <v>5</v>
      </c>
      <c r="P227" s="7">
        <v>0</v>
      </c>
      <c r="Q227" s="7">
        <v>27</v>
      </c>
      <c r="R227" s="8">
        <v>26</v>
      </c>
      <c r="S227" s="7">
        <v>37</v>
      </c>
      <c r="T227" s="7"/>
      <c r="U227" s="7"/>
      <c r="V227" s="7"/>
      <c r="W227" s="7"/>
      <c r="X227" s="7"/>
      <c r="Y227" s="8">
        <v>1</v>
      </c>
      <c r="Z227" s="8">
        <v>26</v>
      </c>
      <c r="AA227" s="8">
        <v>26</v>
      </c>
      <c r="AB227" s="8">
        <v>0.57777777777777772</v>
      </c>
      <c r="AC227" s="8">
        <f t="shared" si="9"/>
        <v>0.57777777777777772</v>
      </c>
      <c r="AD227" s="8">
        <f t="shared" si="10"/>
        <v>0.57777777777777772</v>
      </c>
      <c r="AE227" s="8">
        <v>661</v>
      </c>
      <c r="AF227" s="8">
        <v>701.31578947368416</v>
      </c>
      <c r="AG227" s="8">
        <v>681.15789473684208</v>
      </c>
      <c r="AH227" s="8">
        <v>711</v>
      </c>
      <c r="AI227" s="8">
        <v>677.57692307692309</v>
      </c>
      <c r="AJ227" s="8">
        <v>693.96078431372553</v>
      </c>
      <c r="AK227" s="8">
        <v>688.49438202247188</v>
      </c>
      <c r="AL227" s="8">
        <f t="shared" si="11"/>
        <v>-50</v>
      </c>
      <c r="AM227" s="8">
        <f t="shared" si="11"/>
        <v>23.738866396761068</v>
      </c>
      <c r="AN227" s="8">
        <f t="shared" si="11"/>
        <v>-12.802889576883445</v>
      </c>
      <c r="AS227">
        <v>1</v>
      </c>
      <c r="AT227">
        <v>1</v>
      </c>
      <c r="AU227">
        <v>1</v>
      </c>
      <c r="AV227">
        <v>467.65333333333302</v>
      </c>
      <c r="AW227">
        <v>464.25333333333299</v>
      </c>
      <c r="AX227">
        <v>465.95333333333298</v>
      </c>
      <c r="AY227">
        <v>-3.3999999999999799</v>
      </c>
      <c r="AZ227">
        <v>4.7014533856936602E-2</v>
      </c>
      <c r="BA227">
        <v>1</v>
      </c>
      <c r="BB227">
        <v>0.97499999999999998</v>
      </c>
      <c r="BC227" s="39">
        <v>378.23728813559325</v>
      </c>
      <c r="BD227" s="39">
        <v>468.13793103448273</v>
      </c>
      <c r="BE227">
        <v>1</v>
      </c>
      <c r="BF227">
        <v>0.96666666666666667</v>
      </c>
      <c r="BG227">
        <v>0.98333333333333328</v>
      </c>
    </row>
    <row r="228" spans="1:59" x14ac:dyDescent="0.25">
      <c r="A228" s="38">
        <v>3002</v>
      </c>
      <c r="B228" s="8" t="s">
        <v>620</v>
      </c>
      <c r="C228" s="8" t="s">
        <v>506</v>
      </c>
      <c r="D228" s="8" t="s">
        <v>639</v>
      </c>
      <c r="E228" s="8" t="s">
        <v>639</v>
      </c>
      <c r="F228" s="7" t="s">
        <v>637</v>
      </c>
      <c r="G228" s="7">
        <v>8</v>
      </c>
      <c r="H228" s="7">
        <v>4</v>
      </c>
      <c r="I228" s="8">
        <v>2</v>
      </c>
      <c r="J228" s="8">
        <v>2</v>
      </c>
      <c r="K228" s="7">
        <v>20</v>
      </c>
      <c r="L228" s="7">
        <v>5</v>
      </c>
      <c r="M228" s="7">
        <v>0</v>
      </c>
      <c r="N228" s="7">
        <v>7</v>
      </c>
      <c r="O228" s="7">
        <v>8</v>
      </c>
      <c r="P228" s="7">
        <v>2</v>
      </c>
      <c r="Q228" s="7">
        <v>20</v>
      </c>
      <c r="R228" s="8">
        <v>25</v>
      </c>
      <c r="S228" s="7">
        <v>39</v>
      </c>
      <c r="T228" s="7"/>
      <c r="U228" s="7"/>
      <c r="V228" s="7"/>
      <c r="W228" s="7"/>
      <c r="X228" s="7"/>
      <c r="Y228" s="8">
        <v>0.95833333333333337</v>
      </c>
      <c r="Z228" s="8">
        <v>27</v>
      </c>
      <c r="AA228" s="8">
        <v>26</v>
      </c>
      <c r="AB228" s="8">
        <v>0.6</v>
      </c>
      <c r="AC228" s="8">
        <f t="shared" si="9"/>
        <v>0.57777777777777772</v>
      </c>
      <c r="AD228" s="8">
        <f t="shared" si="10"/>
        <v>0.58888888888888891</v>
      </c>
      <c r="AE228" s="8">
        <v>608</v>
      </c>
      <c r="AF228" s="8">
        <v>570.83333333333337</v>
      </c>
      <c r="AG228" s="8">
        <v>589.41666666666663</v>
      </c>
      <c r="AH228" s="8">
        <v>601.11538461538464</v>
      </c>
      <c r="AI228" s="8">
        <v>592.69230769230774</v>
      </c>
      <c r="AJ228" s="8">
        <v>596.90384615384619</v>
      </c>
      <c r="AK228" s="8">
        <v>593.84090909090912</v>
      </c>
      <c r="AL228" s="8">
        <f t="shared" si="11"/>
        <v>6.8846153846153584</v>
      </c>
      <c r="AM228" s="8">
        <f t="shared" si="11"/>
        <v>-21.858974358974365</v>
      </c>
      <c r="AN228" s="8">
        <f t="shared" si="11"/>
        <v>-7.4871794871795601</v>
      </c>
      <c r="AS228">
        <v>0.9473684</v>
      </c>
      <c r="AT228">
        <v>0.88157890000000005</v>
      </c>
      <c r="AU228">
        <v>0.91447369999999994</v>
      </c>
      <c r="AV228">
        <v>432.29577464788701</v>
      </c>
      <c r="AW228">
        <v>429.58208955223898</v>
      </c>
      <c r="AX228">
        <v>430.97826086956502</v>
      </c>
      <c r="AY228">
        <v>-2.7136850956484899</v>
      </c>
      <c r="AZ228">
        <v>2.8941110032699099E-2</v>
      </c>
      <c r="BA228">
        <v>9</v>
      </c>
      <c r="BB228">
        <v>0.90833333333333333</v>
      </c>
      <c r="BC228" s="39">
        <v>385</v>
      </c>
      <c r="BD228" s="39">
        <v>486.21153846153845</v>
      </c>
      <c r="BE228">
        <v>0.98333333333333328</v>
      </c>
      <c r="BF228">
        <v>0.8666666666666667</v>
      </c>
      <c r="BG228">
        <v>0.92500000000000004</v>
      </c>
    </row>
    <row r="229" spans="1:59" x14ac:dyDescent="0.25">
      <c r="A229" s="38">
        <v>3003</v>
      </c>
      <c r="B229" s="8" t="s">
        <v>620</v>
      </c>
      <c r="C229" s="8" t="s">
        <v>504</v>
      </c>
      <c r="D229" s="8" t="s">
        <v>634</v>
      </c>
      <c r="E229" s="8" t="s">
        <v>634</v>
      </c>
      <c r="F229" s="7" t="s">
        <v>636</v>
      </c>
      <c r="G229" s="7">
        <v>7</v>
      </c>
      <c r="H229" s="7">
        <v>1</v>
      </c>
      <c r="I229" s="8">
        <v>0</v>
      </c>
      <c r="J229" s="8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23</v>
      </c>
      <c r="R229" s="8">
        <v>27</v>
      </c>
      <c r="S229" s="7">
        <v>39</v>
      </c>
      <c r="T229" s="7"/>
      <c r="U229" s="7"/>
      <c r="V229" s="7"/>
      <c r="W229" s="7"/>
      <c r="X229" s="7"/>
      <c r="Y229" s="8">
        <v>0.83333333333333337</v>
      </c>
      <c r="Z229" s="8">
        <v>25</v>
      </c>
      <c r="AA229" s="8">
        <v>20</v>
      </c>
      <c r="AB229" s="8">
        <v>0.55555555555555558</v>
      </c>
      <c r="AC229" s="8">
        <f t="shared" si="9"/>
        <v>0.44444444444444442</v>
      </c>
      <c r="AD229" s="8">
        <f t="shared" si="10"/>
        <v>0.5</v>
      </c>
      <c r="AE229" s="8">
        <v>573.85</v>
      </c>
      <c r="AF229" s="8">
        <v>562.28</v>
      </c>
      <c r="AG229" s="8">
        <v>567.42222222222222</v>
      </c>
      <c r="AH229" s="8">
        <v>569.91999999999996</v>
      </c>
      <c r="AI229" s="8">
        <v>556.0526315789474</v>
      </c>
      <c r="AJ229" s="8">
        <v>563.93181818181813</v>
      </c>
      <c r="AK229" s="8">
        <v>565.69662921348311</v>
      </c>
      <c r="AL229" s="8">
        <f t="shared" si="11"/>
        <v>3.9300000000000637</v>
      </c>
      <c r="AM229" s="8">
        <f t="shared" si="11"/>
        <v>6.2273684210525744</v>
      </c>
      <c r="AN229" s="8">
        <f t="shared" si="11"/>
        <v>3.490404040404087</v>
      </c>
      <c r="AS229">
        <v>0.9736842</v>
      </c>
      <c r="AT229">
        <v>1</v>
      </c>
      <c r="AU229">
        <v>0.98684210000000006</v>
      </c>
      <c r="AV229">
        <v>431.20833333333297</v>
      </c>
      <c r="AW229">
        <v>439.78378378378397</v>
      </c>
      <c r="AX229">
        <v>435.554794520548</v>
      </c>
      <c r="AY229">
        <v>8.5754504504504894</v>
      </c>
      <c r="AZ229">
        <v>4.5165771719167101E-2</v>
      </c>
      <c r="BA229">
        <v>3</v>
      </c>
      <c r="BB229">
        <v>0.76666666666666672</v>
      </c>
      <c r="BC229" s="39">
        <v>285.60000000000002</v>
      </c>
      <c r="BD229" s="39">
        <v>333.89189189189187</v>
      </c>
      <c r="BE229">
        <v>0.93333333333333335</v>
      </c>
      <c r="BF229">
        <v>0.65</v>
      </c>
      <c r="BG229">
        <v>0.79166666666666663</v>
      </c>
    </row>
    <row r="230" spans="1:59" x14ac:dyDescent="0.25">
      <c r="A230" s="38">
        <v>3004</v>
      </c>
      <c r="B230" s="8" t="s">
        <v>502</v>
      </c>
      <c r="C230" s="8" t="s">
        <v>507</v>
      </c>
      <c r="D230" s="8" t="s">
        <v>631</v>
      </c>
      <c r="E230" s="8" t="s">
        <v>639</v>
      </c>
      <c r="F230" s="7" t="s">
        <v>636</v>
      </c>
      <c r="G230" s="7">
        <v>4</v>
      </c>
      <c r="H230" s="7">
        <v>1</v>
      </c>
      <c r="I230" s="8">
        <v>0</v>
      </c>
      <c r="J230" s="8">
        <v>0</v>
      </c>
      <c r="K230" s="7">
        <v>3</v>
      </c>
      <c r="L230" s="7">
        <v>0</v>
      </c>
      <c r="M230" s="7">
        <v>0</v>
      </c>
      <c r="N230" s="7">
        <v>0</v>
      </c>
      <c r="O230" s="7">
        <v>3</v>
      </c>
      <c r="P230" s="7">
        <v>0</v>
      </c>
      <c r="Q230" s="7">
        <v>10</v>
      </c>
      <c r="R230" s="8">
        <v>19</v>
      </c>
      <c r="S230" s="7">
        <v>35</v>
      </c>
      <c r="T230" s="7"/>
      <c r="U230" s="7"/>
      <c r="V230" s="7"/>
      <c r="W230" s="7"/>
      <c r="X230" s="7"/>
      <c r="Y230" s="8">
        <v>1</v>
      </c>
      <c r="Z230" s="8">
        <v>24</v>
      </c>
      <c r="AA230" s="8">
        <v>31</v>
      </c>
      <c r="AB230" s="8">
        <v>0.53333333333333333</v>
      </c>
      <c r="AC230" s="8">
        <f t="shared" si="9"/>
        <v>0.68888888888888888</v>
      </c>
      <c r="AD230" s="8">
        <f t="shared" si="10"/>
        <v>0.61111111111111116</v>
      </c>
      <c r="AE230" s="8">
        <v>652.80952380952385</v>
      </c>
      <c r="AF230" s="8">
        <v>723.5</v>
      </c>
      <c r="AG230" s="8">
        <v>678.5151515151515</v>
      </c>
      <c r="AH230" s="8">
        <v>763.33333333333337</v>
      </c>
      <c r="AI230" s="8">
        <v>650.29999999999995</v>
      </c>
      <c r="AJ230" s="8">
        <v>700.53703703703707</v>
      </c>
      <c r="AK230" s="8">
        <v>692.18390804597698</v>
      </c>
      <c r="AL230" s="8">
        <f t="shared" si="11"/>
        <v>-110.52380952380952</v>
      </c>
      <c r="AM230" s="8">
        <f t="shared" si="11"/>
        <v>73.200000000000045</v>
      </c>
      <c r="AN230" s="8">
        <f t="shared" si="11"/>
        <v>-22.021885521885565</v>
      </c>
      <c r="AS230">
        <v>0.96052630000000006</v>
      </c>
      <c r="AT230">
        <v>0.9736842</v>
      </c>
      <c r="AU230">
        <v>0.96710529999999995</v>
      </c>
      <c r="AV230">
        <v>479.527777777778</v>
      </c>
      <c r="AW230">
        <v>479.36986301369899</v>
      </c>
      <c r="AX230">
        <v>479.44827586206901</v>
      </c>
      <c r="AY230">
        <v>-0.157914764079123</v>
      </c>
      <c r="AZ230">
        <v>5.4969912857342602E-2</v>
      </c>
      <c r="BA230">
        <v>4</v>
      </c>
      <c r="BB230">
        <v>0.95</v>
      </c>
      <c r="BC230" s="39">
        <v>397.62711864406782</v>
      </c>
      <c r="BD230" s="39">
        <v>474.07272727272726</v>
      </c>
      <c r="BE230">
        <v>1</v>
      </c>
      <c r="BF230">
        <v>0.95</v>
      </c>
      <c r="BG230">
        <v>0.97499999999999998</v>
      </c>
    </row>
    <row r="231" spans="1:59" x14ac:dyDescent="0.25">
      <c r="A231" s="38">
        <v>3005</v>
      </c>
      <c r="B231" s="8"/>
      <c r="C231" s="8"/>
      <c r="D231" s="8"/>
      <c r="E231" s="8"/>
      <c r="F231" s="7"/>
      <c r="G231" s="7" t="e">
        <v>#DIV/0!</v>
      </c>
      <c r="H231" s="7" t="e">
        <v>#DIV/0!</v>
      </c>
      <c r="I231" s="8"/>
      <c r="J231" s="8">
        <v>0</v>
      </c>
      <c r="K231" s="7" t="e">
        <v>#DIV/0!</v>
      </c>
      <c r="L231" s="7" t="e">
        <v>#DIV/0!</v>
      </c>
      <c r="M231" s="7" t="e">
        <v>#DIV/0!</v>
      </c>
      <c r="N231" s="7" t="e">
        <v>#DIV/0!</v>
      </c>
      <c r="O231" s="7" t="e">
        <v>#DIV/0!</v>
      </c>
      <c r="P231" s="7" t="e">
        <v>#DIV/0!</v>
      </c>
      <c r="Q231" s="7" t="e">
        <v>#DIV/0!</v>
      </c>
      <c r="R231" s="8" t="e">
        <v>#DIV/0!</v>
      </c>
      <c r="S231" s="7" t="e">
        <v>#DIV/0!</v>
      </c>
      <c r="T231" s="7"/>
      <c r="U231" s="7"/>
      <c r="V231" s="7"/>
      <c r="W231" s="7"/>
      <c r="X231" s="7"/>
      <c r="Y231" s="8">
        <v>0.95833333333333337</v>
      </c>
      <c r="Z231" s="8">
        <v>21</v>
      </c>
      <c r="AA231" s="8">
        <v>22</v>
      </c>
      <c r="AB231" s="8">
        <v>0.46666666666666667</v>
      </c>
      <c r="AC231" s="8">
        <f t="shared" si="9"/>
        <v>0.48888888888888887</v>
      </c>
      <c r="AD231" s="8">
        <f t="shared" si="10"/>
        <v>0.4777777777777778</v>
      </c>
      <c r="AE231" s="8">
        <v>718.875</v>
      </c>
      <c r="AF231" s="8">
        <v>735.09090909090912</v>
      </c>
      <c r="AG231" s="8">
        <v>726.63043478260875</v>
      </c>
      <c r="AH231" s="8">
        <v>802.95238095238096</v>
      </c>
      <c r="AI231" s="8">
        <v>759.72727272727275</v>
      </c>
      <c r="AJ231" s="8">
        <v>780.83720930232562</v>
      </c>
      <c r="AK231" s="8">
        <v>752.82022471910113</v>
      </c>
      <c r="AL231" s="8">
        <f t="shared" si="11"/>
        <v>-84.077380952380963</v>
      </c>
      <c r="AM231" s="8">
        <f t="shared" si="11"/>
        <v>-24.636363636363626</v>
      </c>
      <c r="AN231" s="8">
        <f t="shared" si="11"/>
        <v>-54.206774519716873</v>
      </c>
      <c r="AS231">
        <v>1</v>
      </c>
      <c r="AT231">
        <v>0.96052630000000006</v>
      </c>
      <c r="AU231">
        <v>0.9802632</v>
      </c>
      <c r="AV231">
        <v>421.68918918918899</v>
      </c>
      <c r="AW231">
        <v>433.23943661971799</v>
      </c>
      <c r="AX231">
        <v>427.34482758620697</v>
      </c>
      <c r="AY231">
        <v>11.5502474305292</v>
      </c>
      <c r="AZ231">
        <v>3.7108437773113102E-2</v>
      </c>
      <c r="BA231">
        <v>4</v>
      </c>
      <c r="BB231">
        <v>0.92500000000000004</v>
      </c>
      <c r="BC231" s="39">
        <v>341.77586206896552</v>
      </c>
      <c r="BD231" s="39">
        <v>432.24528301886795</v>
      </c>
      <c r="BE231">
        <v>0.98333333333333328</v>
      </c>
      <c r="BF231">
        <v>0.9</v>
      </c>
      <c r="BG231">
        <v>0.94166666666666665</v>
      </c>
    </row>
    <row r="232" spans="1:59" x14ac:dyDescent="0.25">
      <c r="A232" s="38">
        <v>3006</v>
      </c>
      <c r="B232" s="8" t="s">
        <v>620</v>
      </c>
      <c r="C232" s="8" t="s">
        <v>504</v>
      </c>
      <c r="D232" s="8" t="s">
        <v>634</v>
      </c>
      <c r="E232" s="8" t="s">
        <v>634</v>
      </c>
      <c r="F232" s="7" t="s">
        <v>635</v>
      </c>
      <c r="G232" s="7">
        <v>1</v>
      </c>
      <c r="H232" s="7">
        <v>0</v>
      </c>
      <c r="I232" s="8">
        <v>0</v>
      </c>
      <c r="J232" s="8">
        <v>1</v>
      </c>
      <c r="K232" s="7">
        <v>4</v>
      </c>
      <c r="L232" s="7">
        <v>0</v>
      </c>
      <c r="M232" s="7">
        <v>0</v>
      </c>
      <c r="N232" s="7">
        <v>4</v>
      </c>
      <c r="O232" s="7">
        <v>0</v>
      </c>
      <c r="P232" s="7">
        <v>0</v>
      </c>
      <c r="Q232" s="7">
        <v>1</v>
      </c>
      <c r="R232" s="8">
        <v>31</v>
      </c>
      <c r="S232" s="7">
        <v>40</v>
      </c>
      <c r="T232" s="7"/>
      <c r="U232" s="7"/>
      <c r="V232" s="7"/>
      <c r="W232" s="7"/>
      <c r="X232" s="7"/>
      <c r="Y232" s="8">
        <v>0.875</v>
      </c>
      <c r="Z232" s="8">
        <v>24</v>
      </c>
      <c r="AA232" s="8">
        <v>30</v>
      </c>
      <c r="AB232" s="8">
        <v>0.53333333333333333</v>
      </c>
      <c r="AC232" s="8">
        <f t="shared" si="9"/>
        <v>0.66666666666666663</v>
      </c>
      <c r="AD232" s="8">
        <f t="shared" si="10"/>
        <v>0.6</v>
      </c>
      <c r="AE232" s="8">
        <v>674.44444444444446</v>
      </c>
      <c r="AF232" s="8">
        <v>718.4666666666667</v>
      </c>
      <c r="AG232" s="8">
        <v>694.4545454545455</v>
      </c>
      <c r="AH232" s="8">
        <v>811.0454545454545</v>
      </c>
      <c r="AI232" s="8">
        <v>759</v>
      </c>
      <c r="AJ232" s="8">
        <v>783.36170212765956</v>
      </c>
      <c r="AK232" s="8">
        <v>746.6875</v>
      </c>
      <c r="AL232" s="8">
        <f t="shared" si="11"/>
        <v>-136.60101010101005</v>
      </c>
      <c r="AM232" s="8">
        <f t="shared" si="11"/>
        <v>-40.533333333333303</v>
      </c>
      <c r="AN232" s="8">
        <f t="shared" si="11"/>
        <v>-88.907156673114059</v>
      </c>
      <c r="AS232">
        <v>0.8947368</v>
      </c>
      <c r="AT232">
        <v>0.93421050000000005</v>
      </c>
      <c r="AU232">
        <v>0.91447369999999994</v>
      </c>
      <c r="AV232">
        <v>504.46875</v>
      </c>
      <c r="AW232">
        <v>497.50724637681202</v>
      </c>
      <c r="AX232">
        <v>500.857142857143</v>
      </c>
      <c r="AY232">
        <v>-6.9615036231883796</v>
      </c>
      <c r="AZ232">
        <v>0.101623347256539</v>
      </c>
      <c r="BA232">
        <v>12</v>
      </c>
      <c r="BB232">
        <v>0.90833333333333333</v>
      </c>
      <c r="BC232" s="39">
        <v>420.52542372881356</v>
      </c>
      <c r="BD232" s="39">
        <v>473.34</v>
      </c>
      <c r="BE232">
        <v>1</v>
      </c>
      <c r="BF232">
        <v>0.85</v>
      </c>
      <c r="BG232">
        <v>0.92500000000000004</v>
      </c>
    </row>
    <row r="233" spans="1:59" x14ac:dyDescent="0.25">
      <c r="A233" s="38">
        <v>3010</v>
      </c>
      <c r="B233" s="8" t="s">
        <v>502</v>
      </c>
      <c r="C233" s="8" t="s">
        <v>504</v>
      </c>
      <c r="D233" s="8" t="s">
        <v>634</v>
      </c>
      <c r="E233" s="8" t="s">
        <v>639</v>
      </c>
      <c r="F233" s="7" t="s">
        <v>637</v>
      </c>
      <c r="G233" s="7">
        <v>5</v>
      </c>
      <c r="H233" s="7">
        <v>2</v>
      </c>
      <c r="I233" s="9"/>
      <c r="J233" s="8">
        <v>1</v>
      </c>
      <c r="K233" s="7">
        <v>6</v>
      </c>
      <c r="L233" s="7">
        <v>0</v>
      </c>
      <c r="M233" s="7">
        <v>2</v>
      </c>
      <c r="N233" s="7">
        <v>1</v>
      </c>
      <c r="O233" s="7">
        <v>3</v>
      </c>
      <c r="P233" s="7">
        <v>0</v>
      </c>
      <c r="Q233" s="7">
        <v>22</v>
      </c>
      <c r="R233" s="8">
        <v>24</v>
      </c>
      <c r="S233" s="7">
        <v>37</v>
      </c>
      <c r="T233" s="7"/>
      <c r="U233" s="7"/>
      <c r="V233" s="7"/>
      <c r="W233" s="7"/>
      <c r="X233" s="7"/>
      <c r="Y233" s="8">
        <v>0.95833333333333337</v>
      </c>
      <c r="Z233" s="8">
        <v>24</v>
      </c>
      <c r="AA233" s="8">
        <v>23</v>
      </c>
      <c r="AB233" s="8">
        <v>0.53333333333333333</v>
      </c>
      <c r="AC233" s="8">
        <f t="shared" si="9"/>
        <v>0.51111111111111107</v>
      </c>
      <c r="AD233" s="8">
        <f t="shared" si="10"/>
        <v>0.52222222222222225</v>
      </c>
      <c r="AE233" s="8">
        <v>636.65</v>
      </c>
      <c r="AF233" s="8">
        <v>653.90909090909088</v>
      </c>
      <c r="AG233" s="8">
        <v>645.69047619047615</v>
      </c>
      <c r="AH233" s="8">
        <v>662.75</v>
      </c>
      <c r="AI233" s="8">
        <v>647.95238095238096</v>
      </c>
      <c r="AJ233" s="8">
        <v>655.84444444444443</v>
      </c>
      <c r="AK233" s="8">
        <v>650.94252873563221</v>
      </c>
      <c r="AL233" s="8">
        <f t="shared" si="11"/>
        <v>-26.100000000000023</v>
      </c>
      <c r="AM233" s="8">
        <f t="shared" si="11"/>
        <v>5.9567099567099149</v>
      </c>
      <c r="AN233" s="8">
        <f t="shared" si="11"/>
        <v>-10.153968253968287</v>
      </c>
      <c r="AS233">
        <v>0.96052630000000006</v>
      </c>
      <c r="AT233">
        <v>0.98684210000000006</v>
      </c>
      <c r="AU233">
        <v>0.9736842</v>
      </c>
      <c r="AV233">
        <v>447.84285714285699</v>
      </c>
      <c r="AW233">
        <v>460.82191780821898</v>
      </c>
      <c r="AX233">
        <v>454.46853146853101</v>
      </c>
      <c r="AY233">
        <v>12.979060665362001</v>
      </c>
      <c r="AZ233">
        <v>5.2402689331188503E-2</v>
      </c>
      <c r="BA233">
        <v>5</v>
      </c>
      <c r="BB233">
        <v>0.97499999999999998</v>
      </c>
      <c r="BC233" s="39">
        <v>444.20338983050846</v>
      </c>
      <c r="BD233" s="39">
        <v>495.43103448275861</v>
      </c>
      <c r="BE233">
        <v>1</v>
      </c>
      <c r="BF233">
        <v>1</v>
      </c>
      <c r="BG233">
        <v>1</v>
      </c>
    </row>
    <row r="234" spans="1:59" x14ac:dyDescent="0.25">
      <c r="A234" s="38">
        <v>3011</v>
      </c>
      <c r="B234" s="8" t="s">
        <v>620</v>
      </c>
      <c r="C234" s="8" t="s">
        <v>508</v>
      </c>
      <c r="D234" s="8" t="s">
        <v>634</v>
      </c>
      <c r="E234" s="8" t="s">
        <v>643</v>
      </c>
      <c r="F234" s="7" t="s">
        <v>638</v>
      </c>
      <c r="G234" s="7">
        <v>13</v>
      </c>
      <c r="H234" s="7">
        <v>0</v>
      </c>
      <c r="I234" s="8"/>
      <c r="J234" s="8">
        <v>8</v>
      </c>
      <c r="K234" s="7">
        <v>23</v>
      </c>
      <c r="L234" s="7">
        <v>0</v>
      </c>
      <c r="M234" s="7">
        <v>0</v>
      </c>
      <c r="N234" s="7">
        <v>8</v>
      </c>
      <c r="O234" s="7">
        <v>15</v>
      </c>
      <c r="P234" s="7">
        <v>0</v>
      </c>
      <c r="Q234" s="7">
        <v>34</v>
      </c>
      <c r="R234" s="8">
        <v>25</v>
      </c>
      <c r="S234" s="7">
        <v>31</v>
      </c>
      <c r="T234" s="7"/>
      <c r="U234" s="7"/>
      <c r="V234" s="7"/>
      <c r="W234" s="7"/>
      <c r="X234" s="7"/>
      <c r="Y234" s="8">
        <v>0.5</v>
      </c>
      <c r="Z234" s="8">
        <v>6</v>
      </c>
      <c r="AA234" s="8">
        <v>7</v>
      </c>
      <c r="AB234" s="8">
        <v>0.13333333333333333</v>
      </c>
      <c r="AC234" s="8">
        <f t="shared" si="9"/>
        <v>0.15555555555555556</v>
      </c>
      <c r="AD234" s="8">
        <f t="shared" si="10"/>
        <v>0.14444444444444443</v>
      </c>
      <c r="AE234" s="8">
        <v>514.73684210526312</v>
      </c>
      <c r="AF234" s="8">
        <v>436.45454545454544</v>
      </c>
      <c r="AG234" s="8">
        <v>478.35211267605632</v>
      </c>
      <c r="AH234" s="8">
        <v>464.5</v>
      </c>
      <c r="AI234" s="8">
        <v>292.5</v>
      </c>
      <c r="AJ234" s="8">
        <v>378.5</v>
      </c>
      <c r="AK234" s="8">
        <v>463.91566265060243</v>
      </c>
      <c r="AL234" s="8">
        <f t="shared" si="11"/>
        <v>50.236842105263122</v>
      </c>
      <c r="AM234" s="8">
        <f t="shared" si="11"/>
        <v>143.95454545454544</v>
      </c>
      <c r="AN234" s="8">
        <f t="shared" si="11"/>
        <v>99.852112676056322</v>
      </c>
      <c r="AS234">
        <v>0.93421050000000005</v>
      </c>
      <c r="AT234">
        <v>0.96052630000000006</v>
      </c>
      <c r="AU234">
        <v>0.9473684</v>
      </c>
      <c r="AV234">
        <v>475.01428571428602</v>
      </c>
      <c r="AW234">
        <v>487.414285714286</v>
      </c>
      <c r="AX234">
        <v>481.21428571428601</v>
      </c>
      <c r="AY234">
        <v>12.4</v>
      </c>
      <c r="AZ234">
        <v>4.7945295301219298E-2</v>
      </c>
      <c r="BA234">
        <v>7</v>
      </c>
      <c r="BB234">
        <v>0.95</v>
      </c>
      <c r="BC234" s="39">
        <v>486.4406779661017</v>
      </c>
      <c r="BD234" s="39">
        <v>556.32727272727277</v>
      </c>
      <c r="BE234">
        <v>1</v>
      </c>
      <c r="BF234">
        <v>0.91666666666666663</v>
      </c>
      <c r="BG234">
        <v>0.95833333333333337</v>
      </c>
    </row>
    <row r="235" spans="1:59" x14ac:dyDescent="0.25">
      <c r="A235" s="38">
        <v>3013</v>
      </c>
      <c r="B235" s="8" t="s">
        <v>620</v>
      </c>
      <c r="C235" s="8" t="s">
        <v>504</v>
      </c>
      <c r="D235" s="8" t="s">
        <v>634</v>
      </c>
      <c r="E235" s="8" t="s">
        <v>634</v>
      </c>
      <c r="F235" s="7" t="s">
        <v>637</v>
      </c>
      <c r="G235" s="7">
        <v>3</v>
      </c>
      <c r="H235" s="7">
        <v>0</v>
      </c>
      <c r="I235" s="8">
        <v>0</v>
      </c>
      <c r="J235" s="8">
        <v>7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9</v>
      </c>
      <c r="R235" s="8">
        <v>29</v>
      </c>
      <c r="S235" s="7">
        <v>40</v>
      </c>
      <c r="T235" s="7"/>
      <c r="U235" s="7"/>
      <c r="V235" s="7"/>
      <c r="W235" s="7"/>
      <c r="X235" s="7"/>
      <c r="Y235" s="8">
        <v>0.83333333333333337</v>
      </c>
      <c r="Z235" s="8">
        <v>25</v>
      </c>
      <c r="AA235" s="8">
        <v>30</v>
      </c>
      <c r="AB235" s="8">
        <v>0.55555555555555558</v>
      </c>
      <c r="AC235" s="8">
        <f t="shared" si="9"/>
        <v>0.66666666666666663</v>
      </c>
      <c r="AD235" s="8">
        <f t="shared" si="10"/>
        <v>0.61111111111111116</v>
      </c>
      <c r="AE235" s="8">
        <v>545.95000000000005</v>
      </c>
      <c r="AF235" s="8">
        <v>584.73333333333335</v>
      </c>
      <c r="AG235" s="8">
        <v>562.57142857142856</v>
      </c>
      <c r="AH235" s="8">
        <v>594.67999999999995</v>
      </c>
      <c r="AI235" s="8">
        <v>468.20689655172413</v>
      </c>
      <c r="AJ235" s="8">
        <v>526.75925925925924</v>
      </c>
      <c r="AK235" s="8">
        <v>540.84269662921349</v>
      </c>
      <c r="AL235" s="8">
        <f t="shared" si="11"/>
        <v>-48.729999999999905</v>
      </c>
      <c r="AM235" s="8">
        <f t="shared" si="11"/>
        <v>116.52643678160922</v>
      </c>
      <c r="AN235" s="8">
        <f t="shared" si="11"/>
        <v>35.812169312169317</v>
      </c>
      <c r="AS235">
        <v>0.9473684</v>
      </c>
      <c r="AT235">
        <v>0.96052630000000006</v>
      </c>
      <c r="AU235">
        <v>0.9539474</v>
      </c>
      <c r="AV235">
        <v>432.771428571429</v>
      </c>
      <c r="AW235">
        <v>425.18309859154903</v>
      </c>
      <c r="AX235">
        <v>428.95035460992898</v>
      </c>
      <c r="AY235">
        <v>-7.5883299798792301</v>
      </c>
      <c r="AZ235">
        <v>6.9293718751227695E-2</v>
      </c>
      <c r="BA235">
        <v>7</v>
      </c>
      <c r="BB235">
        <v>0.92500000000000004</v>
      </c>
      <c r="BC235" s="39">
        <v>405.85964912280701</v>
      </c>
      <c r="BD235" s="39">
        <v>579.64814814814815</v>
      </c>
      <c r="BE235">
        <v>0.96666666666666667</v>
      </c>
      <c r="BF235">
        <v>0.91666666666666663</v>
      </c>
      <c r="BG235">
        <v>0.94166666666666665</v>
      </c>
    </row>
    <row r="236" spans="1:59" x14ac:dyDescent="0.25">
      <c r="A236" s="38">
        <v>3015</v>
      </c>
      <c r="B236" s="8" t="s">
        <v>620</v>
      </c>
      <c r="C236" s="8" t="s">
        <v>507</v>
      </c>
      <c r="D236" s="8" t="s">
        <v>639</v>
      </c>
      <c r="E236" s="8" t="s">
        <v>631</v>
      </c>
      <c r="F236" s="7" t="s">
        <v>636</v>
      </c>
      <c r="G236" s="7">
        <v>10</v>
      </c>
      <c r="H236" s="7">
        <v>7</v>
      </c>
      <c r="I236" s="8">
        <v>1</v>
      </c>
      <c r="J236" s="8">
        <v>9</v>
      </c>
      <c r="K236" s="7">
        <v>24</v>
      </c>
      <c r="L236" s="7">
        <v>4</v>
      </c>
      <c r="M236" s="7">
        <v>0</v>
      </c>
      <c r="N236" s="7">
        <v>5</v>
      </c>
      <c r="O236" s="7">
        <v>15</v>
      </c>
      <c r="P236" s="7">
        <v>3</v>
      </c>
      <c r="Q236" s="7">
        <v>28</v>
      </c>
      <c r="R236" s="8">
        <v>29</v>
      </c>
      <c r="S236" s="7">
        <v>40</v>
      </c>
      <c r="T236" s="7"/>
      <c r="U236" s="7"/>
      <c r="V236" s="7"/>
      <c r="W236" s="7"/>
      <c r="X236" s="7"/>
      <c r="Y236" s="8">
        <v>0.91666666666666663</v>
      </c>
      <c r="Z236" s="8">
        <v>20</v>
      </c>
      <c r="AA236" s="8">
        <v>28</v>
      </c>
      <c r="AB236" s="8">
        <v>0.44444444444444442</v>
      </c>
      <c r="AC236" s="8">
        <f t="shared" si="9"/>
        <v>0.62222222222222223</v>
      </c>
      <c r="AD236" s="8">
        <f t="shared" si="10"/>
        <v>0.53333333333333333</v>
      </c>
      <c r="AE236" s="8">
        <v>597.16</v>
      </c>
      <c r="AF236" s="8">
        <v>627.3125</v>
      </c>
      <c r="AG236" s="8">
        <v>608.92682926829264</v>
      </c>
      <c r="AH236" s="8">
        <v>588.4</v>
      </c>
      <c r="AI236" s="8">
        <v>549</v>
      </c>
      <c r="AJ236" s="8">
        <v>566.13043478260875</v>
      </c>
      <c r="AK236" s="8">
        <v>586.29885057471267</v>
      </c>
      <c r="AL236" s="8">
        <f t="shared" si="11"/>
        <v>8.7599999999999909</v>
      </c>
      <c r="AM236" s="8">
        <f t="shared" si="11"/>
        <v>78.3125</v>
      </c>
      <c r="AN236" s="8">
        <f t="shared" si="11"/>
        <v>42.796394485683891</v>
      </c>
      <c r="AS236">
        <v>0.93421050000000005</v>
      </c>
      <c r="AT236">
        <v>0.9473684</v>
      </c>
      <c r="AU236">
        <v>0.94078949999999995</v>
      </c>
      <c r="AV236">
        <v>460.68571428571403</v>
      </c>
      <c r="AW236">
        <v>480.591549295775</v>
      </c>
      <c r="AX236">
        <v>470.70921985815602</v>
      </c>
      <c r="AY236">
        <v>19.905835010060301</v>
      </c>
      <c r="AZ236">
        <v>4.7707455338243401E-2</v>
      </c>
      <c r="BA236">
        <v>7</v>
      </c>
      <c r="BB236">
        <v>0.95</v>
      </c>
      <c r="BC236" s="39">
        <v>380.03389830508473</v>
      </c>
      <c r="BD236" s="39">
        <v>458.16363636363639</v>
      </c>
      <c r="BE236">
        <v>1</v>
      </c>
      <c r="BF236">
        <v>0.91666666666666663</v>
      </c>
      <c r="BG236">
        <v>0.95833333333333337</v>
      </c>
    </row>
    <row r="237" spans="1:59" x14ac:dyDescent="0.25">
      <c r="A237" s="38">
        <v>3017</v>
      </c>
      <c r="B237" s="8" t="s">
        <v>502</v>
      </c>
      <c r="C237" s="8" t="s">
        <v>504</v>
      </c>
      <c r="D237" s="8" t="s">
        <v>639</v>
      </c>
      <c r="E237" s="8" t="s">
        <v>634</v>
      </c>
      <c r="F237" s="7" t="s">
        <v>637</v>
      </c>
      <c r="G237" s="7">
        <v>1</v>
      </c>
      <c r="H237" s="7">
        <v>0</v>
      </c>
      <c r="I237" s="8"/>
      <c r="J237" s="8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1</v>
      </c>
      <c r="R237" s="8">
        <v>35</v>
      </c>
      <c r="S237" s="7">
        <v>40</v>
      </c>
      <c r="T237" s="7"/>
      <c r="U237" s="7"/>
      <c r="V237" s="7"/>
      <c r="W237" s="7"/>
      <c r="X237" s="7"/>
      <c r="Y237" s="8">
        <v>0.95833333333333337</v>
      </c>
      <c r="Z237" s="8">
        <v>26</v>
      </c>
      <c r="AA237" s="8">
        <v>27</v>
      </c>
      <c r="AB237" s="8">
        <v>0.57777777777777772</v>
      </c>
      <c r="AC237" s="8">
        <f t="shared" si="9"/>
        <v>0.6</v>
      </c>
      <c r="AD237" s="8">
        <f t="shared" si="10"/>
        <v>0.58888888888888891</v>
      </c>
      <c r="AE237" s="8">
        <v>672.27777777777783</v>
      </c>
      <c r="AF237" s="8">
        <v>960.9375</v>
      </c>
      <c r="AG237" s="8">
        <v>808.11764705882354</v>
      </c>
      <c r="AH237" s="8">
        <v>898.375</v>
      </c>
      <c r="AI237" s="8">
        <v>743.875</v>
      </c>
      <c r="AJ237" s="8">
        <v>821.125</v>
      </c>
      <c r="AK237" s="8">
        <v>815.73170731707319</v>
      </c>
      <c r="AL237" s="8">
        <f t="shared" si="11"/>
        <v>-226.09722222222217</v>
      </c>
      <c r="AM237" s="8">
        <f t="shared" si="11"/>
        <v>217.0625</v>
      </c>
      <c r="AN237" s="8">
        <f t="shared" si="11"/>
        <v>-13.007352941176464</v>
      </c>
      <c r="AS237">
        <v>1</v>
      </c>
      <c r="AT237">
        <v>1</v>
      </c>
      <c r="AU237">
        <v>1</v>
      </c>
      <c r="AV237">
        <v>476.97297297297303</v>
      </c>
      <c r="AW237">
        <v>500.09459459459498</v>
      </c>
      <c r="AX237">
        <v>488.53378378378397</v>
      </c>
      <c r="AY237">
        <v>23.1216216216216</v>
      </c>
      <c r="AZ237">
        <v>4.4597790213264099E-2</v>
      </c>
      <c r="BA237">
        <v>2</v>
      </c>
      <c r="BB237">
        <v>1</v>
      </c>
      <c r="BC237" s="39">
        <v>541.68333333333328</v>
      </c>
      <c r="BD237" s="39">
        <v>563.70000000000005</v>
      </c>
      <c r="BE237">
        <v>1</v>
      </c>
      <c r="BF237">
        <v>1</v>
      </c>
      <c r="BG237">
        <v>1</v>
      </c>
    </row>
    <row r="238" spans="1:59" x14ac:dyDescent="0.25">
      <c r="A238" s="38">
        <v>3018</v>
      </c>
      <c r="B238" s="8" t="s">
        <v>620</v>
      </c>
      <c r="C238" s="8" t="s">
        <v>507</v>
      </c>
      <c r="D238" s="8" t="s">
        <v>631</v>
      </c>
      <c r="E238" s="8" t="s">
        <v>631</v>
      </c>
      <c r="F238" s="7" t="s">
        <v>637</v>
      </c>
      <c r="G238" s="7">
        <v>7</v>
      </c>
      <c r="H238" s="7">
        <v>3</v>
      </c>
      <c r="I238" s="8">
        <v>1</v>
      </c>
      <c r="J238" s="8">
        <v>10</v>
      </c>
      <c r="K238" s="7">
        <v>17</v>
      </c>
      <c r="L238" s="7">
        <v>6</v>
      </c>
      <c r="M238" s="7">
        <v>0</v>
      </c>
      <c r="N238" s="7">
        <v>4</v>
      </c>
      <c r="O238" s="7">
        <v>7</v>
      </c>
      <c r="P238" s="7">
        <v>6</v>
      </c>
      <c r="Q238" s="7">
        <v>39</v>
      </c>
      <c r="R238" s="8">
        <v>23</v>
      </c>
      <c r="S238" s="7">
        <v>28</v>
      </c>
      <c r="T238" s="7"/>
      <c r="U238" s="7"/>
      <c r="V238" s="7"/>
      <c r="W238" s="7"/>
      <c r="X238" s="7"/>
      <c r="Y238" s="8">
        <v>0.91666666666666663</v>
      </c>
      <c r="Z238" s="8">
        <v>16</v>
      </c>
      <c r="AA238" s="8">
        <v>31</v>
      </c>
      <c r="AB238" s="8">
        <v>0.35555555555555557</v>
      </c>
      <c r="AC238" s="8">
        <f t="shared" si="9"/>
        <v>0.68888888888888888</v>
      </c>
      <c r="AD238" s="8">
        <f t="shared" si="10"/>
        <v>0.52222222222222225</v>
      </c>
      <c r="AE238" s="8">
        <v>540.06896551724139</v>
      </c>
      <c r="AF238" s="8">
        <v>593.28571428571433</v>
      </c>
      <c r="AG238" s="8">
        <v>557.39534883720933</v>
      </c>
      <c r="AH238" s="8">
        <v>614.9375</v>
      </c>
      <c r="AI238" s="8">
        <v>542.9666666666667</v>
      </c>
      <c r="AJ238" s="8">
        <v>568</v>
      </c>
      <c r="AK238" s="8">
        <v>562.87640449438197</v>
      </c>
      <c r="AL238" s="8">
        <f t="shared" si="11"/>
        <v>-74.868534482758605</v>
      </c>
      <c r="AM238" s="8">
        <f t="shared" si="11"/>
        <v>50.319047619047637</v>
      </c>
      <c r="AN238" s="8">
        <f t="shared" si="11"/>
        <v>-10.604651162790674</v>
      </c>
      <c r="AS238">
        <v>0.9736842</v>
      </c>
      <c r="AT238">
        <v>0.98684210000000006</v>
      </c>
      <c r="AU238">
        <v>0.9802632</v>
      </c>
      <c r="AV238">
        <v>460.68493150684901</v>
      </c>
      <c r="AW238">
        <v>472.054794520548</v>
      </c>
      <c r="AX238">
        <v>466.36986301369899</v>
      </c>
      <c r="AY238">
        <v>11.3698630136986</v>
      </c>
      <c r="AZ238">
        <v>4.0695576178263901E-2</v>
      </c>
      <c r="BA238">
        <v>3</v>
      </c>
      <c r="BB238">
        <v>0.94166666666666665</v>
      </c>
      <c r="BC238" s="39">
        <v>389.12068965517244</v>
      </c>
      <c r="BD238" s="39">
        <v>466.27272727272725</v>
      </c>
      <c r="BE238">
        <v>0.98333333333333328</v>
      </c>
      <c r="BF238">
        <v>0.91666666666666663</v>
      </c>
      <c r="BG238">
        <v>0.95</v>
      </c>
    </row>
    <row r="239" spans="1:59" x14ac:dyDescent="0.25">
      <c r="A239" s="38">
        <v>3019</v>
      </c>
      <c r="B239" s="8" t="s">
        <v>620</v>
      </c>
      <c r="C239" s="8" t="s">
        <v>504</v>
      </c>
      <c r="D239" s="8" t="s">
        <v>639</v>
      </c>
      <c r="E239" s="8" t="s">
        <v>639</v>
      </c>
      <c r="F239" s="7" t="s">
        <v>637</v>
      </c>
      <c r="G239" s="7">
        <v>11</v>
      </c>
      <c r="H239" s="7">
        <v>10</v>
      </c>
      <c r="I239" s="8">
        <v>2</v>
      </c>
      <c r="J239" s="8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12</v>
      </c>
      <c r="R239" s="8">
        <v>15</v>
      </c>
      <c r="S239" s="7">
        <v>38</v>
      </c>
      <c r="T239" s="7"/>
      <c r="U239" s="7"/>
      <c r="V239" s="7"/>
      <c r="W239" s="7"/>
      <c r="X239" s="7"/>
      <c r="Y239" s="8">
        <v>0.95833333333333337</v>
      </c>
      <c r="Z239" s="8">
        <v>20</v>
      </c>
      <c r="AA239" s="8">
        <v>24</v>
      </c>
      <c r="AB239" s="8">
        <v>0.44444444444444442</v>
      </c>
      <c r="AC239" s="8">
        <f t="shared" si="9"/>
        <v>0.53333333333333333</v>
      </c>
      <c r="AD239" s="8">
        <f t="shared" si="10"/>
        <v>0.48888888888888887</v>
      </c>
      <c r="AE239" s="8">
        <v>650.04</v>
      </c>
      <c r="AF239" s="8">
        <v>711.8</v>
      </c>
      <c r="AG239" s="8">
        <v>677.48888888888894</v>
      </c>
      <c r="AH239" s="8">
        <v>728.15</v>
      </c>
      <c r="AI239" s="8">
        <v>670.45833333333337</v>
      </c>
      <c r="AJ239" s="8">
        <v>696.68181818181813</v>
      </c>
      <c r="AK239" s="8">
        <v>686.97752808988764</v>
      </c>
      <c r="AL239" s="8">
        <f t="shared" si="11"/>
        <v>-78.110000000000014</v>
      </c>
      <c r="AM239" s="8">
        <f t="shared" si="11"/>
        <v>41.341666666666583</v>
      </c>
      <c r="AN239" s="8">
        <f t="shared" si="11"/>
        <v>-19.192929292929193</v>
      </c>
      <c r="AS239">
        <v>0.98684210000000006</v>
      </c>
      <c r="AT239">
        <v>1</v>
      </c>
      <c r="AU239">
        <v>0.99342109999999995</v>
      </c>
      <c r="AV239">
        <v>505.27027027026998</v>
      </c>
      <c r="AW239">
        <v>481.383561643836</v>
      </c>
      <c r="AX239">
        <v>493.40816326530597</v>
      </c>
      <c r="AY239">
        <v>-23.8867086264347</v>
      </c>
      <c r="AZ239">
        <v>5.3606981675423299E-2</v>
      </c>
      <c r="BA239">
        <v>3</v>
      </c>
      <c r="BB239">
        <v>0.94166666666666665</v>
      </c>
      <c r="BC239" s="39">
        <v>420.01754385964909</v>
      </c>
      <c r="BD239" s="39">
        <v>499.625</v>
      </c>
      <c r="BE239">
        <v>0.98333333333333328</v>
      </c>
      <c r="BF239">
        <v>0.95</v>
      </c>
      <c r="BG239">
        <v>0.96666666666666667</v>
      </c>
    </row>
    <row r="240" spans="1:59" x14ac:dyDescent="0.25">
      <c r="A240" s="38">
        <v>3020</v>
      </c>
      <c r="B240" s="8" t="s">
        <v>502</v>
      </c>
      <c r="C240" s="8" t="s">
        <v>507</v>
      </c>
      <c r="D240" s="8" t="s">
        <v>639</v>
      </c>
      <c r="E240" s="8" t="s">
        <v>634</v>
      </c>
      <c r="F240" s="7" t="s">
        <v>637</v>
      </c>
      <c r="G240" s="7">
        <v>4</v>
      </c>
      <c r="H240" s="7">
        <v>0</v>
      </c>
      <c r="I240" s="8">
        <v>0</v>
      </c>
      <c r="J240" s="8">
        <v>1</v>
      </c>
      <c r="K240" s="7">
        <v>3</v>
      </c>
      <c r="L240" s="7">
        <v>0</v>
      </c>
      <c r="M240" s="7">
        <v>0</v>
      </c>
      <c r="N240" s="7">
        <v>0</v>
      </c>
      <c r="O240" s="7">
        <v>3</v>
      </c>
      <c r="P240" s="7">
        <v>0</v>
      </c>
      <c r="Q240" s="7">
        <v>19</v>
      </c>
      <c r="R240" s="8">
        <v>23</v>
      </c>
      <c r="S240" s="7">
        <v>40</v>
      </c>
      <c r="T240" s="7"/>
      <c r="U240" s="7"/>
      <c r="V240" s="7"/>
      <c r="W240" s="7"/>
      <c r="X240" s="7"/>
      <c r="Y240" s="8">
        <v>0.83333333333333337</v>
      </c>
      <c r="Z240" s="8">
        <v>30</v>
      </c>
      <c r="AA240" s="8">
        <v>25</v>
      </c>
      <c r="AB240" s="8">
        <v>0.66666666666666663</v>
      </c>
      <c r="AC240" s="8">
        <f t="shared" si="9"/>
        <v>0.55555555555555558</v>
      </c>
      <c r="AD240" s="8">
        <f t="shared" si="10"/>
        <v>0.61111111111111116</v>
      </c>
      <c r="AE240" s="8">
        <v>1020.75</v>
      </c>
      <c r="AF240" s="8">
        <v>1099.3125</v>
      </c>
      <c r="AG240" s="8">
        <v>1065.6428571428571</v>
      </c>
      <c r="AH240" s="8">
        <v>863.41379310344826</v>
      </c>
      <c r="AI240" s="8">
        <v>951.73684210526312</v>
      </c>
      <c r="AJ240" s="8">
        <v>898.375</v>
      </c>
      <c r="AK240" s="8">
        <v>960</v>
      </c>
      <c r="AL240" s="8">
        <f t="shared" si="11"/>
        <v>157.33620689655174</v>
      </c>
      <c r="AM240" s="8">
        <f t="shared" si="11"/>
        <v>147.57565789473688</v>
      </c>
      <c r="AN240" s="8">
        <f t="shared" si="11"/>
        <v>167.26785714285711</v>
      </c>
      <c r="AS240">
        <v>0.1447368</v>
      </c>
      <c r="AT240">
        <v>0.2105263</v>
      </c>
      <c r="AU240">
        <v>0.1776316</v>
      </c>
      <c r="AV240">
        <v>542.20000000000005</v>
      </c>
      <c r="AW240">
        <v>495.42857142857099</v>
      </c>
      <c r="AX240">
        <v>514.91666666666697</v>
      </c>
      <c r="AY240">
        <v>-46.771428571428601</v>
      </c>
      <c r="AZ240">
        <v>0</v>
      </c>
      <c r="BA240">
        <v>84</v>
      </c>
      <c r="BB240">
        <v>3.3333333333333333E-2</v>
      </c>
      <c r="BC240" s="39">
        <v>317.5</v>
      </c>
      <c r="BD240" s="39">
        <v>659</v>
      </c>
      <c r="BE240">
        <v>3.3333333333333333E-2</v>
      </c>
      <c r="BF240">
        <v>3.3333333333333333E-2</v>
      </c>
      <c r="BG240">
        <v>3.3333333333333333E-2</v>
      </c>
    </row>
    <row r="241" spans="1:59" x14ac:dyDescent="0.25">
      <c r="A241" s="38">
        <v>3021</v>
      </c>
      <c r="B241" s="8" t="s">
        <v>620</v>
      </c>
      <c r="C241" s="8" t="s">
        <v>504</v>
      </c>
      <c r="D241" s="8" t="s">
        <v>631</v>
      </c>
      <c r="E241" s="8" t="s">
        <v>634</v>
      </c>
      <c r="F241" s="7" t="s">
        <v>636</v>
      </c>
      <c r="G241" s="7">
        <v>6</v>
      </c>
      <c r="H241" s="7">
        <v>0</v>
      </c>
      <c r="I241" s="8">
        <v>0</v>
      </c>
      <c r="J241" s="8">
        <v>4</v>
      </c>
      <c r="K241" s="7">
        <v>8</v>
      </c>
      <c r="L241" s="7">
        <v>1</v>
      </c>
      <c r="M241" s="7">
        <v>1</v>
      </c>
      <c r="N241" s="7">
        <v>0</v>
      </c>
      <c r="O241" s="7">
        <v>6</v>
      </c>
      <c r="P241" s="7">
        <v>1</v>
      </c>
      <c r="Q241" s="7">
        <v>14</v>
      </c>
      <c r="R241" s="8">
        <v>31</v>
      </c>
      <c r="S241" s="7">
        <v>39</v>
      </c>
      <c r="T241" s="7"/>
      <c r="U241" s="7"/>
      <c r="V241" s="7"/>
      <c r="W241" s="7"/>
      <c r="X241" s="7"/>
      <c r="Y241" s="8">
        <v>1</v>
      </c>
      <c r="Z241" s="8">
        <v>28</v>
      </c>
      <c r="AA241" s="8">
        <v>27</v>
      </c>
      <c r="AB241" s="8">
        <v>0.62222222222222223</v>
      </c>
      <c r="AC241" s="8">
        <f t="shared" si="9"/>
        <v>0.6</v>
      </c>
      <c r="AD241" s="8">
        <f t="shared" si="10"/>
        <v>0.61111111111111116</v>
      </c>
      <c r="AE241" s="8">
        <v>680.4375</v>
      </c>
      <c r="AF241" s="8">
        <v>599.22222222222217</v>
      </c>
      <c r="AG241" s="8">
        <v>637.44117647058829</v>
      </c>
      <c r="AH241" s="8">
        <v>646.53846153846155</v>
      </c>
      <c r="AI241" s="8">
        <v>563.7037037037037</v>
      </c>
      <c r="AJ241" s="8">
        <v>604.33962264150944</v>
      </c>
      <c r="AK241" s="8">
        <v>617.27586206896547</v>
      </c>
      <c r="AL241" s="8">
        <f t="shared" si="11"/>
        <v>33.899038461538453</v>
      </c>
      <c r="AM241" s="8">
        <f t="shared" si="11"/>
        <v>35.518518518518476</v>
      </c>
      <c r="AN241" s="8">
        <f t="shared" si="11"/>
        <v>33.101553829078853</v>
      </c>
      <c r="AS241">
        <v>0.9736842</v>
      </c>
      <c r="AT241">
        <v>1</v>
      </c>
      <c r="AU241">
        <v>0.98684210000000006</v>
      </c>
      <c r="AV241">
        <v>464.26027397260299</v>
      </c>
      <c r="AW241">
        <v>454.243243243243</v>
      </c>
      <c r="AX241">
        <v>459.21768707483</v>
      </c>
      <c r="AY241">
        <v>-10.017030729359499</v>
      </c>
      <c r="AZ241">
        <v>3.9985284034944897E-2</v>
      </c>
      <c r="BA241">
        <v>3</v>
      </c>
      <c r="BB241">
        <v>0.9</v>
      </c>
      <c r="BC241" s="39">
        <v>365.35593220338984</v>
      </c>
      <c r="BD241" s="39">
        <v>465.0612244897959</v>
      </c>
      <c r="BE241">
        <v>1</v>
      </c>
      <c r="BF241">
        <v>0.83333333333333337</v>
      </c>
      <c r="BG241">
        <v>0.91666666666666663</v>
      </c>
    </row>
    <row r="242" spans="1:59" x14ac:dyDescent="0.25">
      <c r="A242" s="38">
        <v>3022</v>
      </c>
      <c r="B242" s="8" t="s">
        <v>620</v>
      </c>
      <c r="C242" s="8" t="s">
        <v>507</v>
      </c>
      <c r="D242" s="8" t="s">
        <v>631</v>
      </c>
      <c r="E242" s="8" t="s">
        <v>640</v>
      </c>
      <c r="F242" s="7" t="s">
        <v>636</v>
      </c>
      <c r="G242" s="7">
        <v>12</v>
      </c>
      <c r="H242" s="7">
        <v>15</v>
      </c>
      <c r="I242" s="8">
        <v>2</v>
      </c>
      <c r="J242" s="8">
        <v>12</v>
      </c>
      <c r="K242" s="7">
        <v>46</v>
      </c>
      <c r="L242" s="7">
        <v>9</v>
      </c>
      <c r="M242" s="7">
        <v>6</v>
      </c>
      <c r="N242" s="7">
        <v>13</v>
      </c>
      <c r="O242" s="7">
        <v>18</v>
      </c>
      <c r="P242" s="7">
        <v>3</v>
      </c>
      <c r="Q242" s="7">
        <v>35</v>
      </c>
      <c r="R242" s="8">
        <v>14</v>
      </c>
      <c r="S242" s="7">
        <v>14</v>
      </c>
      <c r="T242" s="7"/>
      <c r="U242" s="7"/>
      <c r="V242" s="7"/>
      <c r="W242" s="7"/>
      <c r="X242" s="7"/>
      <c r="Y242" s="8">
        <v>0.95833333333333337</v>
      </c>
      <c r="Z242" s="8">
        <v>21</v>
      </c>
      <c r="AA242" s="8">
        <v>25</v>
      </c>
      <c r="AB242" s="8">
        <v>0.46666666666666667</v>
      </c>
      <c r="AC242" s="8">
        <f t="shared" si="9"/>
        <v>0.55555555555555558</v>
      </c>
      <c r="AD242" s="8">
        <f t="shared" si="10"/>
        <v>0.51111111111111107</v>
      </c>
      <c r="AE242" s="8">
        <v>688.875</v>
      </c>
      <c r="AF242" s="8">
        <v>737.88888888888891</v>
      </c>
      <c r="AG242" s="8">
        <v>709.88095238095241</v>
      </c>
      <c r="AH242" s="8">
        <v>710.65</v>
      </c>
      <c r="AI242" s="8">
        <v>655.04</v>
      </c>
      <c r="AJ242" s="8">
        <v>679.75555555555559</v>
      </c>
      <c r="AK242" s="8">
        <v>694.29885057471267</v>
      </c>
      <c r="AL242" s="8">
        <f t="shared" si="11"/>
        <v>-21.774999999999977</v>
      </c>
      <c r="AM242" s="8">
        <f t="shared" si="11"/>
        <v>82.848888888888951</v>
      </c>
      <c r="AN242" s="8">
        <f t="shared" si="11"/>
        <v>30.12539682539682</v>
      </c>
      <c r="AS242">
        <v>0.93421050000000005</v>
      </c>
      <c r="AT242">
        <v>0.93421050000000005</v>
      </c>
      <c r="AU242">
        <v>0.93421050000000005</v>
      </c>
      <c r="AV242">
        <v>414.88405797101501</v>
      </c>
      <c r="AW242">
        <v>409.57971014492801</v>
      </c>
      <c r="AX242">
        <v>412.231884057971</v>
      </c>
      <c r="AY242">
        <v>-5.3043478260869401</v>
      </c>
      <c r="AZ242">
        <v>3.95396321375956E-2</v>
      </c>
      <c r="BA242">
        <v>9</v>
      </c>
      <c r="BB242">
        <v>0.96666666666666667</v>
      </c>
      <c r="BC242" s="39">
        <v>352.28333333333336</v>
      </c>
      <c r="BD242" s="39">
        <v>417.57142857142856</v>
      </c>
      <c r="BE242">
        <v>1</v>
      </c>
      <c r="BF242">
        <v>0.95</v>
      </c>
      <c r="BG242">
        <v>0.97499999999999998</v>
      </c>
    </row>
    <row r="243" spans="1:59" x14ac:dyDescent="0.25">
      <c r="A243" s="38">
        <v>3023</v>
      </c>
      <c r="B243" s="8" t="s">
        <v>620</v>
      </c>
      <c r="C243" s="8" t="s">
        <v>506</v>
      </c>
      <c r="D243" s="8" t="s">
        <v>634</v>
      </c>
      <c r="E243" s="8" t="s">
        <v>634</v>
      </c>
      <c r="F243" s="7" t="s">
        <v>635</v>
      </c>
      <c r="G243" s="7">
        <v>4</v>
      </c>
      <c r="H243" s="7">
        <v>3</v>
      </c>
      <c r="I243" s="8">
        <v>0</v>
      </c>
      <c r="J243" s="8">
        <v>4</v>
      </c>
      <c r="K243" s="7">
        <v>1</v>
      </c>
      <c r="L243" s="7">
        <v>0</v>
      </c>
      <c r="M243" s="7">
        <v>1</v>
      </c>
      <c r="N243" s="7">
        <v>0</v>
      </c>
      <c r="O243" s="7">
        <v>0</v>
      </c>
      <c r="P243" s="7">
        <v>0</v>
      </c>
      <c r="Q243" s="7">
        <v>18</v>
      </c>
      <c r="R243" s="8">
        <v>32</v>
      </c>
      <c r="S243" s="7">
        <v>27</v>
      </c>
      <c r="T243" s="7"/>
      <c r="U243" s="7"/>
      <c r="V243" s="7"/>
      <c r="W243" s="7"/>
      <c r="X243" s="7"/>
      <c r="Y243" s="8">
        <v>0.91666666666666663</v>
      </c>
      <c r="Z243" s="8">
        <v>20</v>
      </c>
      <c r="AA243" s="8">
        <v>26</v>
      </c>
      <c r="AB243" s="8">
        <v>0.44444444444444442</v>
      </c>
      <c r="AC243" s="8">
        <f t="shared" si="9"/>
        <v>0.57777777777777772</v>
      </c>
      <c r="AD243" s="8">
        <f t="shared" si="10"/>
        <v>0.51111111111111107</v>
      </c>
      <c r="AE243" s="8">
        <v>650.72</v>
      </c>
      <c r="AF243" s="8">
        <v>705.0526315789474</v>
      </c>
      <c r="AG243" s="8">
        <v>674.18181818181813</v>
      </c>
      <c r="AH243" s="8">
        <v>717.31578947368416</v>
      </c>
      <c r="AI243" s="8">
        <v>733.61538461538464</v>
      </c>
      <c r="AJ243" s="8">
        <v>726.73333333333335</v>
      </c>
      <c r="AK243" s="8">
        <v>700.75280898876406</v>
      </c>
      <c r="AL243" s="8">
        <f t="shared" si="11"/>
        <v>-66.595789473684135</v>
      </c>
      <c r="AM243" s="8">
        <f t="shared" si="11"/>
        <v>-28.562753036437243</v>
      </c>
      <c r="AN243" s="8">
        <f t="shared" si="11"/>
        <v>-52.551515151515218</v>
      </c>
      <c r="AS243">
        <v>1</v>
      </c>
      <c r="AT243">
        <v>0.9736842</v>
      </c>
      <c r="AU243">
        <v>0.98684210000000006</v>
      </c>
      <c r="AV243">
        <v>547.12</v>
      </c>
      <c r="AW243">
        <v>536.36986301369905</v>
      </c>
      <c r="AX243">
        <v>541.81756756756795</v>
      </c>
      <c r="AY243">
        <v>-10.750136986301399</v>
      </c>
      <c r="AZ243">
        <v>7.4362369737761794E-2</v>
      </c>
      <c r="BA243">
        <v>2</v>
      </c>
      <c r="BB243">
        <v>0.98333333333333328</v>
      </c>
      <c r="BC243" s="39">
        <v>549.69491525423734</v>
      </c>
      <c r="BD243" s="39">
        <v>595.33898305084745</v>
      </c>
      <c r="BE243">
        <v>1</v>
      </c>
      <c r="BF243">
        <v>0.98333333333333328</v>
      </c>
      <c r="BG243">
        <v>0.9916666666666667</v>
      </c>
    </row>
    <row r="244" spans="1:59" x14ac:dyDescent="0.25">
      <c r="A244" s="38">
        <v>3024</v>
      </c>
      <c r="B244" s="8" t="s">
        <v>621</v>
      </c>
      <c r="C244" s="8" t="s">
        <v>507</v>
      </c>
      <c r="D244" s="8" t="s">
        <v>634</v>
      </c>
      <c r="E244" s="8" t="s">
        <v>634</v>
      </c>
      <c r="F244" s="7" t="s">
        <v>636</v>
      </c>
      <c r="G244" s="7">
        <v>5</v>
      </c>
      <c r="H244" s="7">
        <v>1</v>
      </c>
      <c r="I244" s="8">
        <v>0</v>
      </c>
      <c r="J244" s="8">
        <v>2</v>
      </c>
      <c r="K244" s="7">
        <v>5.2631578947368416</v>
      </c>
      <c r="L244" s="7">
        <v>0</v>
      </c>
      <c r="M244" s="7">
        <v>0</v>
      </c>
      <c r="N244" s="7">
        <v>1</v>
      </c>
      <c r="O244" s="7">
        <v>4</v>
      </c>
      <c r="P244" s="7">
        <v>0</v>
      </c>
      <c r="Q244" s="7">
        <v>12</v>
      </c>
      <c r="R244" s="8">
        <v>20</v>
      </c>
      <c r="S244" s="7">
        <v>40</v>
      </c>
      <c r="T244" s="7"/>
      <c r="U244" s="7"/>
      <c r="V244" s="7"/>
      <c r="W244" s="7"/>
      <c r="X244" s="7"/>
      <c r="Y244" s="8">
        <v>0.75</v>
      </c>
      <c r="Z244" s="8">
        <v>20</v>
      </c>
      <c r="AA244" s="8">
        <v>36</v>
      </c>
      <c r="AB244" s="8">
        <v>0.44444444444444442</v>
      </c>
      <c r="AC244" s="8">
        <f t="shared" si="9"/>
        <v>0.8</v>
      </c>
      <c r="AD244" s="8">
        <f t="shared" si="10"/>
        <v>0.62222222222222223</v>
      </c>
      <c r="AE244" s="8">
        <v>551.76</v>
      </c>
      <c r="AF244" s="8">
        <v>707.66666666666663</v>
      </c>
      <c r="AG244" s="8">
        <v>593.02941176470586</v>
      </c>
      <c r="AH244" s="8">
        <v>713.9</v>
      </c>
      <c r="AI244" s="8">
        <v>555.23529411764707</v>
      </c>
      <c r="AJ244" s="8">
        <v>614</v>
      </c>
      <c r="AK244" s="8">
        <v>605.89772727272725</v>
      </c>
      <c r="AL244" s="8">
        <f t="shared" si="11"/>
        <v>-162.13999999999999</v>
      </c>
      <c r="AM244" s="8">
        <f t="shared" si="11"/>
        <v>152.43137254901956</v>
      </c>
      <c r="AN244" s="8">
        <f t="shared" si="11"/>
        <v>-20.970588235294144</v>
      </c>
      <c r="AS244">
        <v>0.90789470000000005</v>
      </c>
      <c r="AT244">
        <v>0.9473684</v>
      </c>
      <c r="AU244">
        <v>0.9276316</v>
      </c>
      <c r="AV244">
        <v>432.16417910447802</v>
      </c>
      <c r="AW244">
        <v>431.62857142857098</v>
      </c>
      <c r="AX244">
        <v>431.89051094890499</v>
      </c>
      <c r="AY244">
        <v>-0.53560767590619196</v>
      </c>
      <c r="AZ244">
        <v>3.5985563131872199E-2</v>
      </c>
      <c r="BA244">
        <v>9</v>
      </c>
      <c r="BB244">
        <v>0.94166666666666665</v>
      </c>
      <c r="BC244" s="39">
        <v>363.0344827586207</v>
      </c>
      <c r="BD244" s="39">
        <v>390.0181818181818</v>
      </c>
      <c r="BE244">
        <v>0.96666666666666667</v>
      </c>
      <c r="BF244">
        <v>0.93333333333333335</v>
      </c>
      <c r="BG244">
        <v>0.95</v>
      </c>
    </row>
    <row r="245" spans="1:59" x14ac:dyDescent="0.25">
      <c r="A245" s="38">
        <v>3025</v>
      </c>
      <c r="B245" s="8" t="s">
        <v>502</v>
      </c>
      <c r="C245" s="8" t="s">
        <v>506</v>
      </c>
      <c r="D245" s="8" t="s">
        <v>634</v>
      </c>
      <c r="E245" s="8" t="s">
        <v>634</v>
      </c>
      <c r="F245" s="7" t="s">
        <v>637</v>
      </c>
      <c r="G245" s="7">
        <v>6</v>
      </c>
      <c r="H245" s="7">
        <v>5</v>
      </c>
      <c r="I245" s="8">
        <v>0</v>
      </c>
      <c r="J245" s="8">
        <v>1</v>
      </c>
      <c r="K245" s="7">
        <v>1</v>
      </c>
      <c r="L245" s="7">
        <v>1</v>
      </c>
      <c r="M245" s="7">
        <v>0</v>
      </c>
      <c r="N245" s="7">
        <v>0</v>
      </c>
      <c r="O245" s="7">
        <v>0</v>
      </c>
      <c r="P245" s="7">
        <v>0</v>
      </c>
      <c r="Q245" s="7">
        <v>18</v>
      </c>
      <c r="R245" s="8">
        <v>28</v>
      </c>
      <c r="S245" s="7">
        <v>40</v>
      </c>
      <c r="T245" s="7"/>
      <c r="U245" s="7"/>
      <c r="V245" s="7"/>
      <c r="W245" s="7"/>
      <c r="X245" s="7"/>
      <c r="Y245" s="8">
        <v>1</v>
      </c>
      <c r="Z245" s="8">
        <v>26</v>
      </c>
      <c r="AA245" s="8">
        <v>27</v>
      </c>
      <c r="AB245" s="8">
        <v>0.57777777777777772</v>
      </c>
      <c r="AC245" s="8">
        <f t="shared" si="9"/>
        <v>0.6</v>
      </c>
      <c r="AD245" s="8">
        <f t="shared" si="10"/>
        <v>0.58888888888888891</v>
      </c>
      <c r="AE245" s="8">
        <v>478.57894736842104</v>
      </c>
      <c r="AF245" s="8">
        <v>559.22222222222217</v>
      </c>
      <c r="AG245" s="8">
        <v>517.81081081081084</v>
      </c>
      <c r="AH245" s="8">
        <v>568.96153846153845</v>
      </c>
      <c r="AI245" s="8">
        <v>547.25925925925924</v>
      </c>
      <c r="AJ245" s="8">
        <v>557.90566037735846</v>
      </c>
      <c r="AK245" s="8">
        <v>541.42222222222222</v>
      </c>
      <c r="AL245" s="8">
        <f t="shared" si="11"/>
        <v>-90.382591093117412</v>
      </c>
      <c r="AM245" s="8">
        <f t="shared" si="11"/>
        <v>11.962962962962933</v>
      </c>
      <c r="AN245" s="8">
        <f t="shared" si="11"/>
        <v>-40.094849566547623</v>
      </c>
      <c r="AS245">
        <v>0.9473684</v>
      </c>
      <c r="AT245">
        <v>0.93421050000000005</v>
      </c>
      <c r="AU245">
        <v>0.94078949999999995</v>
      </c>
      <c r="AV245">
        <v>414.36231884057997</v>
      </c>
      <c r="AW245">
        <v>419.58208955223898</v>
      </c>
      <c r="AX245">
        <v>416.933823529412</v>
      </c>
      <c r="AY245">
        <v>5.2197707116591197</v>
      </c>
      <c r="AZ245">
        <v>5.7716661904588198E-2</v>
      </c>
      <c r="BA245">
        <v>10</v>
      </c>
      <c r="BB245">
        <v>0.94166666666666665</v>
      </c>
      <c r="BC245" s="39">
        <v>340.05</v>
      </c>
      <c r="BD245" s="39">
        <v>389.77358490566036</v>
      </c>
      <c r="BE245">
        <v>1</v>
      </c>
      <c r="BF245">
        <v>0.8833333333333333</v>
      </c>
      <c r="BG245">
        <v>0.94166666666666665</v>
      </c>
    </row>
    <row r="246" spans="1:59" x14ac:dyDescent="0.25">
      <c r="A246" s="38">
        <v>3027</v>
      </c>
      <c r="B246" s="8" t="s">
        <v>620</v>
      </c>
      <c r="C246" s="8" t="s">
        <v>508</v>
      </c>
      <c r="D246" s="8" t="s">
        <v>634</v>
      </c>
      <c r="E246" s="8" t="s">
        <v>634</v>
      </c>
      <c r="F246" s="7" t="s">
        <v>642</v>
      </c>
      <c r="G246" s="7">
        <v>10</v>
      </c>
      <c r="H246" s="7">
        <v>3</v>
      </c>
      <c r="I246" s="8">
        <v>1</v>
      </c>
      <c r="J246" s="8">
        <v>13</v>
      </c>
      <c r="K246" s="7">
        <v>9</v>
      </c>
      <c r="L246" s="7">
        <v>0</v>
      </c>
      <c r="M246" s="7">
        <v>0</v>
      </c>
      <c r="N246" s="7">
        <v>3</v>
      </c>
      <c r="O246" s="7">
        <v>6</v>
      </c>
      <c r="P246" s="7">
        <v>0</v>
      </c>
      <c r="Q246" s="7">
        <v>24</v>
      </c>
      <c r="R246" s="8">
        <v>17</v>
      </c>
      <c r="S246" s="7">
        <v>40</v>
      </c>
      <c r="T246" s="7"/>
      <c r="U246" s="7"/>
      <c r="V246" s="7"/>
      <c r="W246" s="7"/>
      <c r="X246" s="7"/>
      <c r="Y246" s="8">
        <v>1</v>
      </c>
      <c r="Z246" s="8">
        <v>20</v>
      </c>
      <c r="AA246" s="8">
        <v>20</v>
      </c>
      <c r="AB246" s="8">
        <v>0.44444444444444442</v>
      </c>
      <c r="AC246" s="8">
        <f t="shared" si="9"/>
        <v>0.44444444444444442</v>
      </c>
      <c r="AD246" s="8">
        <f t="shared" si="10"/>
        <v>0.44444444444444442</v>
      </c>
      <c r="AE246" s="8">
        <v>613.52</v>
      </c>
      <c r="AF246" s="8">
        <v>667.5</v>
      </c>
      <c r="AG246" s="8">
        <v>639.9591836734694</v>
      </c>
      <c r="AH246" s="8">
        <v>749.27777777777783</v>
      </c>
      <c r="AI246" s="8">
        <v>665.75</v>
      </c>
      <c r="AJ246" s="8">
        <v>705.31578947368416</v>
      </c>
      <c r="AK246" s="8">
        <v>668.50574712643675</v>
      </c>
      <c r="AL246" s="8">
        <f t="shared" si="11"/>
        <v>-135.75777777777785</v>
      </c>
      <c r="AM246" s="8">
        <f t="shared" si="11"/>
        <v>1.75</v>
      </c>
      <c r="AN246" s="8">
        <f t="shared" si="11"/>
        <v>-65.356605800214766</v>
      </c>
      <c r="AS246">
        <v>0.9736842</v>
      </c>
      <c r="AT246">
        <v>0.98684210000000006</v>
      </c>
      <c r="AU246">
        <v>0.9802632</v>
      </c>
      <c r="AV246">
        <v>465.66666666666703</v>
      </c>
      <c r="AW246">
        <v>469.80821917808203</v>
      </c>
      <c r="AX246">
        <v>467.75172413793098</v>
      </c>
      <c r="AY246">
        <v>4.1415525114155098</v>
      </c>
      <c r="AZ246">
        <v>2.65426371747098E-2</v>
      </c>
      <c r="BA246">
        <v>4</v>
      </c>
      <c r="BB246">
        <v>0.92500000000000004</v>
      </c>
      <c r="BC246" s="39">
        <v>385.05172413793105</v>
      </c>
      <c r="BD246" s="39">
        <v>479.54716981132077</v>
      </c>
      <c r="BE246">
        <v>0.98333333333333328</v>
      </c>
      <c r="BF246">
        <v>0.9</v>
      </c>
      <c r="BG246">
        <v>0.94166666666666665</v>
      </c>
    </row>
    <row r="247" spans="1:59" x14ac:dyDescent="0.25">
      <c r="A247" s="38">
        <v>3028</v>
      </c>
      <c r="B247" s="8" t="s">
        <v>620</v>
      </c>
      <c r="C247" s="8" t="s">
        <v>506</v>
      </c>
      <c r="D247" s="8" t="s">
        <v>639</v>
      </c>
      <c r="E247" s="8" t="s">
        <v>639</v>
      </c>
      <c r="F247" s="7" t="s">
        <v>635</v>
      </c>
      <c r="G247" s="7">
        <v>2</v>
      </c>
      <c r="H247" s="7">
        <v>0</v>
      </c>
      <c r="I247" s="8">
        <v>0</v>
      </c>
      <c r="J247" s="8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23</v>
      </c>
      <c r="R247" s="8">
        <v>28</v>
      </c>
      <c r="S247" s="7">
        <v>38</v>
      </c>
      <c r="T247" s="7"/>
      <c r="U247" s="7"/>
      <c r="V247" s="7"/>
      <c r="W247" s="7"/>
      <c r="X247" s="7"/>
      <c r="Y247" s="8">
        <v>0.875</v>
      </c>
      <c r="Z247" s="8">
        <v>28</v>
      </c>
      <c r="AA247" s="8">
        <v>33</v>
      </c>
      <c r="AB247" s="8">
        <v>0.62222222222222223</v>
      </c>
      <c r="AC247" s="8">
        <f t="shared" si="9"/>
        <v>0.73333333333333328</v>
      </c>
      <c r="AD247" s="8">
        <f t="shared" si="10"/>
        <v>0.67777777777777781</v>
      </c>
      <c r="AE247" s="8">
        <v>569.8125</v>
      </c>
      <c r="AF247" s="8">
        <v>697.75</v>
      </c>
      <c r="AG247" s="8">
        <v>624.64285714285711</v>
      </c>
      <c r="AH247" s="8">
        <v>585.25925925925924</v>
      </c>
      <c r="AI247" s="8">
        <v>655.5</v>
      </c>
      <c r="AJ247" s="8">
        <v>623.35593220338978</v>
      </c>
      <c r="AK247" s="8">
        <v>623.77011494252872</v>
      </c>
      <c r="AL247" s="8">
        <f t="shared" si="11"/>
        <v>-15.446759259259238</v>
      </c>
      <c r="AM247" s="8">
        <f t="shared" si="11"/>
        <v>42.25</v>
      </c>
      <c r="AN247" s="8">
        <f t="shared" si="11"/>
        <v>1.2869249394673261</v>
      </c>
      <c r="AS247">
        <v>0.88157890000000005</v>
      </c>
      <c r="AT247">
        <v>0.96052630000000006</v>
      </c>
      <c r="AU247">
        <v>0.9210526</v>
      </c>
      <c r="AV247">
        <v>446.96923076923099</v>
      </c>
      <c r="AW247">
        <v>473.47142857142899</v>
      </c>
      <c r="AX247">
        <v>460.71111111111099</v>
      </c>
      <c r="AY247">
        <v>26.502197802197799</v>
      </c>
      <c r="AZ247">
        <v>6.43064340586747E-2</v>
      </c>
      <c r="BA247">
        <v>11</v>
      </c>
      <c r="BB247">
        <v>0.875</v>
      </c>
      <c r="BC247" s="39">
        <v>380.9830508474576</v>
      </c>
      <c r="BD247" s="39">
        <v>431.28260869565219</v>
      </c>
      <c r="BE247">
        <v>1</v>
      </c>
      <c r="BF247">
        <v>0.78333333333333333</v>
      </c>
      <c r="BG247">
        <v>0.89166666666666672</v>
      </c>
    </row>
    <row r="248" spans="1:59" x14ac:dyDescent="0.25">
      <c r="A248" s="38">
        <v>3029</v>
      </c>
      <c r="B248" s="8" t="s">
        <v>620</v>
      </c>
      <c r="C248" s="8" t="s">
        <v>504</v>
      </c>
      <c r="D248" s="8" t="s">
        <v>640</v>
      </c>
      <c r="E248" s="8" t="s">
        <v>634</v>
      </c>
      <c r="F248" s="7" t="s">
        <v>637</v>
      </c>
      <c r="G248" s="7">
        <v>2</v>
      </c>
      <c r="H248" s="7">
        <v>1</v>
      </c>
      <c r="I248" s="8">
        <v>0</v>
      </c>
      <c r="J248" s="8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13</v>
      </c>
      <c r="R248" s="8">
        <v>22</v>
      </c>
      <c r="S248" s="7">
        <v>31</v>
      </c>
      <c r="T248" s="7"/>
      <c r="U248" s="7"/>
      <c r="V248" s="7"/>
      <c r="W248" s="7"/>
      <c r="X248" s="7"/>
      <c r="Y248" s="8">
        <v>1</v>
      </c>
      <c r="Z248" s="8">
        <v>28</v>
      </c>
      <c r="AA248" s="8">
        <v>24</v>
      </c>
      <c r="AB248" s="8">
        <v>0.62222222222222223</v>
      </c>
      <c r="AC248" s="8">
        <f t="shared" si="9"/>
        <v>0.53333333333333333</v>
      </c>
      <c r="AD248" s="8">
        <f t="shared" si="10"/>
        <v>0.57777777777777772</v>
      </c>
      <c r="AE248" s="8">
        <v>679.4375</v>
      </c>
      <c r="AF248" s="8">
        <v>686.38095238095241</v>
      </c>
      <c r="AG248" s="8">
        <v>683.37837837837833</v>
      </c>
      <c r="AH248" s="8">
        <v>609.75</v>
      </c>
      <c r="AI248" s="8">
        <v>618.86363636363637</v>
      </c>
      <c r="AJ248" s="8">
        <v>613.76</v>
      </c>
      <c r="AK248" s="8">
        <v>643.36781609195407</v>
      </c>
      <c r="AL248" s="8">
        <f t="shared" si="11"/>
        <v>69.6875</v>
      </c>
      <c r="AM248" s="8">
        <f t="shared" si="11"/>
        <v>67.517316017316034</v>
      </c>
      <c r="AN248" s="8">
        <f t="shared" si="11"/>
        <v>69.618378378378338</v>
      </c>
      <c r="AS248">
        <v>0.98684210000000006</v>
      </c>
      <c r="AT248">
        <v>0.96052630000000006</v>
      </c>
      <c r="AU248">
        <v>0.9736842</v>
      </c>
      <c r="AV248">
        <v>441.34246575342502</v>
      </c>
      <c r="AW248">
        <v>444.46478873239403</v>
      </c>
      <c r="AX248">
        <v>442.881944444444</v>
      </c>
      <c r="AY248">
        <v>3.1223229789696898</v>
      </c>
      <c r="AZ248">
        <v>4.9857112967502101E-2</v>
      </c>
      <c r="BA248">
        <v>5</v>
      </c>
      <c r="BB248">
        <v>0.97499999999999998</v>
      </c>
      <c r="BC248" s="39">
        <v>354.4406779661017</v>
      </c>
      <c r="BD248" s="39">
        <v>418.93103448275861</v>
      </c>
      <c r="BE248">
        <v>1</v>
      </c>
      <c r="BF248">
        <v>0.98333333333333328</v>
      </c>
      <c r="BG248">
        <v>0.9916666666666667</v>
      </c>
    </row>
    <row r="249" spans="1:59" x14ac:dyDescent="0.25">
      <c r="A249" s="38">
        <v>3030</v>
      </c>
      <c r="B249" s="8" t="s">
        <v>620</v>
      </c>
      <c r="C249" s="8" t="s">
        <v>504</v>
      </c>
      <c r="D249" s="8" t="s">
        <v>634</v>
      </c>
      <c r="E249" s="8" t="s">
        <v>634</v>
      </c>
      <c r="F249" s="7" t="s">
        <v>635</v>
      </c>
      <c r="G249" s="7">
        <v>2</v>
      </c>
      <c r="H249" s="7">
        <v>0</v>
      </c>
      <c r="I249" s="8">
        <v>0</v>
      </c>
      <c r="J249" s="8">
        <v>3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7.7777777777777777</v>
      </c>
      <c r="R249" s="8">
        <v>35</v>
      </c>
      <c r="S249" s="7">
        <v>40</v>
      </c>
      <c r="T249" s="7"/>
      <c r="U249" s="7"/>
      <c r="V249" s="7"/>
      <c r="W249" s="7"/>
      <c r="X249" s="7"/>
      <c r="Y249" s="8">
        <v>1</v>
      </c>
      <c r="Z249" s="8">
        <v>22</v>
      </c>
      <c r="AA249" s="8">
        <v>23</v>
      </c>
      <c r="AB249" s="8">
        <v>0.48888888888888887</v>
      </c>
      <c r="AC249" s="8">
        <f t="shared" si="9"/>
        <v>0.51111111111111107</v>
      </c>
      <c r="AD249" s="8">
        <f t="shared" si="10"/>
        <v>0.5</v>
      </c>
      <c r="AE249" s="8">
        <v>509.43478260869563</v>
      </c>
      <c r="AF249" s="8">
        <v>572.04761904761904</v>
      </c>
      <c r="AG249" s="8">
        <v>539.31818181818187</v>
      </c>
      <c r="AH249" s="8">
        <v>579.36363636363637</v>
      </c>
      <c r="AI249" s="8">
        <v>544.9545454545455</v>
      </c>
      <c r="AJ249" s="8">
        <v>562.15909090909088</v>
      </c>
      <c r="AK249" s="8">
        <v>550.73863636363637</v>
      </c>
      <c r="AL249" s="8">
        <f t="shared" si="11"/>
        <v>-69.928853754940747</v>
      </c>
      <c r="AM249" s="8">
        <f t="shared" si="11"/>
        <v>27.093073593073541</v>
      </c>
      <c r="AN249" s="8">
        <f t="shared" si="11"/>
        <v>-22.840909090909008</v>
      </c>
      <c r="AS249">
        <v>0.9736842</v>
      </c>
      <c r="AT249">
        <v>0.9473684</v>
      </c>
      <c r="AU249">
        <v>0.96052630000000006</v>
      </c>
      <c r="AV249">
        <v>454.41095890410998</v>
      </c>
      <c r="AW249">
        <v>462.97142857142899</v>
      </c>
      <c r="AX249">
        <v>458.60139860139901</v>
      </c>
      <c r="AY249">
        <v>8.5604696673190102</v>
      </c>
      <c r="AZ249">
        <v>8.8177954197993902E-2</v>
      </c>
      <c r="BA249">
        <v>5</v>
      </c>
      <c r="BB249">
        <v>0.90833333333333333</v>
      </c>
      <c r="BC249" s="39">
        <v>361.63793103448273</v>
      </c>
      <c r="BD249" s="39">
        <v>425.05882352941177</v>
      </c>
      <c r="BE249">
        <v>0.98333333333333328</v>
      </c>
      <c r="BF249">
        <v>0.85</v>
      </c>
      <c r="BG249">
        <v>0.91666666666666663</v>
      </c>
    </row>
    <row r="250" spans="1:59" x14ac:dyDescent="0.25">
      <c r="A250" s="38">
        <v>3031</v>
      </c>
      <c r="B250" s="8" t="s">
        <v>620</v>
      </c>
      <c r="C250" s="8" t="s">
        <v>507</v>
      </c>
      <c r="D250" s="8" t="s">
        <v>634</v>
      </c>
      <c r="E250" s="8" t="s">
        <v>631</v>
      </c>
      <c r="F250" s="7" t="s">
        <v>642</v>
      </c>
      <c r="G250" s="7">
        <v>12</v>
      </c>
      <c r="H250" s="7">
        <v>12</v>
      </c>
      <c r="I250" s="8">
        <v>2</v>
      </c>
      <c r="J250" s="8">
        <v>3</v>
      </c>
      <c r="K250" s="7">
        <v>28</v>
      </c>
      <c r="L250" s="7">
        <v>1</v>
      </c>
      <c r="M250" s="7">
        <v>4</v>
      </c>
      <c r="N250" s="7">
        <v>7</v>
      </c>
      <c r="O250" s="7">
        <v>16</v>
      </c>
      <c r="P250" s="7">
        <v>1</v>
      </c>
      <c r="Q250" s="7">
        <v>23</v>
      </c>
      <c r="R250" s="8">
        <v>19</v>
      </c>
      <c r="S250" s="7">
        <v>22</v>
      </c>
      <c r="T250" s="7"/>
      <c r="U250" s="7"/>
      <c r="V250" s="7"/>
      <c r="W250" s="7"/>
      <c r="X250" s="7"/>
      <c r="Y250" s="8">
        <v>0.95833333333333337</v>
      </c>
      <c r="Z250" s="8">
        <v>24</v>
      </c>
      <c r="AA250" s="8">
        <v>18</v>
      </c>
      <c r="AB250" s="8">
        <v>0.53333333333333333</v>
      </c>
      <c r="AC250" s="8">
        <f t="shared" si="9"/>
        <v>0.4</v>
      </c>
      <c r="AD250" s="8">
        <f t="shared" si="10"/>
        <v>0.46666666666666667</v>
      </c>
      <c r="AE250" s="8">
        <v>638</v>
      </c>
      <c r="AF250" s="8">
        <v>628.59259259259261</v>
      </c>
      <c r="AG250" s="8">
        <v>632.59574468085111</v>
      </c>
      <c r="AH250" s="8">
        <v>632.70833333333337</v>
      </c>
      <c r="AI250" s="8">
        <v>621.76470588235293</v>
      </c>
      <c r="AJ250" s="8">
        <v>628.17073170731703</v>
      </c>
      <c r="AK250" s="8">
        <v>630.53409090909088</v>
      </c>
      <c r="AL250" s="8">
        <f t="shared" si="11"/>
        <v>5.2916666666666288</v>
      </c>
      <c r="AM250" s="8">
        <f t="shared" si="11"/>
        <v>6.8278867102396816</v>
      </c>
      <c r="AN250" s="8">
        <f t="shared" si="11"/>
        <v>4.4250129735340806</v>
      </c>
      <c r="AS250">
        <v>0.9736842</v>
      </c>
      <c r="AT250">
        <v>0.96052630000000006</v>
      </c>
      <c r="AU250">
        <v>0.96710529999999995</v>
      </c>
      <c r="AV250">
        <v>433.444444444444</v>
      </c>
      <c r="AW250">
        <v>434.463768115942</v>
      </c>
      <c r="AX250">
        <v>433.94326241134797</v>
      </c>
      <c r="AY250">
        <v>1.01932367149755</v>
      </c>
      <c r="AZ250">
        <v>4.1772807645729902E-2</v>
      </c>
      <c r="BA250">
        <v>7</v>
      </c>
      <c r="BB250">
        <v>0.98333333333333328</v>
      </c>
      <c r="BC250" s="39">
        <v>461.36666666666667</v>
      </c>
      <c r="BD250" s="39">
        <v>611.29310344827582</v>
      </c>
      <c r="BE250">
        <v>1</v>
      </c>
      <c r="BF250">
        <v>1</v>
      </c>
      <c r="BG250">
        <v>1</v>
      </c>
    </row>
    <row r="251" spans="1:59" x14ac:dyDescent="0.25">
      <c r="A251" s="38">
        <v>3032</v>
      </c>
      <c r="B251" s="8" t="s">
        <v>623</v>
      </c>
      <c r="C251" s="8" t="s">
        <v>504</v>
      </c>
      <c r="D251" s="8" t="s">
        <v>639</v>
      </c>
      <c r="E251" s="8" t="s">
        <v>634</v>
      </c>
      <c r="F251" s="7" t="s">
        <v>635</v>
      </c>
      <c r="G251" s="7">
        <v>3</v>
      </c>
      <c r="H251" s="7">
        <v>1</v>
      </c>
      <c r="I251" s="8">
        <v>0</v>
      </c>
      <c r="J251" s="8">
        <v>1</v>
      </c>
      <c r="K251" s="7">
        <v>1</v>
      </c>
      <c r="L251" s="7">
        <v>0</v>
      </c>
      <c r="M251" s="7">
        <v>0</v>
      </c>
      <c r="N251" s="7">
        <v>1</v>
      </c>
      <c r="O251" s="7">
        <v>0</v>
      </c>
      <c r="P251" s="7">
        <v>0</v>
      </c>
      <c r="Q251" s="7">
        <v>10</v>
      </c>
      <c r="R251" s="8">
        <v>26</v>
      </c>
      <c r="S251" s="7">
        <v>25</v>
      </c>
      <c r="T251" s="7"/>
      <c r="U251" s="7"/>
      <c r="V251" s="7"/>
      <c r="W251" s="7"/>
      <c r="X251" s="7"/>
      <c r="Y251" s="8">
        <v>1</v>
      </c>
      <c r="Z251" s="8">
        <v>17</v>
      </c>
      <c r="AA251" s="8">
        <v>30</v>
      </c>
      <c r="AB251" s="8">
        <v>0.37777777777777777</v>
      </c>
      <c r="AC251" s="8">
        <f t="shared" si="9"/>
        <v>0.66666666666666663</v>
      </c>
      <c r="AD251" s="8">
        <f t="shared" si="10"/>
        <v>0.52222222222222225</v>
      </c>
      <c r="AE251" s="8">
        <v>661.37037037037032</v>
      </c>
      <c r="AF251" s="8">
        <v>678.8</v>
      </c>
      <c r="AG251" s="8">
        <v>667.59523809523807</v>
      </c>
      <c r="AH251" s="8">
        <v>641.23529411764707</v>
      </c>
      <c r="AI251" s="8">
        <v>616.06896551724139</v>
      </c>
      <c r="AJ251" s="8">
        <v>625.36956521739125</v>
      </c>
      <c r="AK251" s="8">
        <v>645.52272727272725</v>
      </c>
      <c r="AL251" s="8">
        <f t="shared" si="11"/>
        <v>20.135076252723252</v>
      </c>
      <c r="AM251" s="8">
        <f t="shared" si="11"/>
        <v>62.73103448275856</v>
      </c>
      <c r="AN251" s="8">
        <f t="shared" si="11"/>
        <v>42.225672877846819</v>
      </c>
      <c r="AS251">
        <v>0.98684210000000006</v>
      </c>
      <c r="AT251">
        <v>1</v>
      </c>
      <c r="AU251">
        <v>0.99342109999999995</v>
      </c>
      <c r="AV251">
        <v>490.52702702702697</v>
      </c>
      <c r="AW251">
        <v>483.59459459459498</v>
      </c>
      <c r="AX251">
        <v>487.06081081081101</v>
      </c>
      <c r="AY251">
        <v>-6.9324324324324502</v>
      </c>
      <c r="AZ251">
        <v>6.0956502939099502E-2</v>
      </c>
      <c r="BA251">
        <v>2</v>
      </c>
      <c r="BB251">
        <v>0.98333333333333328</v>
      </c>
      <c r="BC251" s="39">
        <v>410.51666666666665</v>
      </c>
      <c r="BD251" s="39">
        <v>501.82758620689657</v>
      </c>
      <c r="BE251">
        <v>1</v>
      </c>
      <c r="BF251">
        <v>0.98333333333333328</v>
      </c>
      <c r="BG251">
        <v>0.9916666666666667</v>
      </c>
    </row>
    <row r="252" spans="1:59" x14ac:dyDescent="0.25">
      <c r="A252" s="38">
        <v>3033</v>
      </c>
      <c r="B252" s="8" t="s">
        <v>502</v>
      </c>
      <c r="C252" s="8" t="s">
        <v>507</v>
      </c>
      <c r="D252" s="8" t="s">
        <v>639</v>
      </c>
      <c r="E252" s="8" t="s">
        <v>639</v>
      </c>
      <c r="F252" s="7" t="s">
        <v>637</v>
      </c>
      <c r="G252" s="7">
        <v>6</v>
      </c>
      <c r="H252" s="7">
        <v>5</v>
      </c>
      <c r="I252" s="8">
        <v>0</v>
      </c>
      <c r="J252" s="8">
        <v>0</v>
      </c>
      <c r="K252" s="7">
        <v>8</v>
      </c>
      <c r="L252" s="7">
        <v>2</v>
      </c>
      <c r="M252" s="7">
        <v>1</v>
      </c>
      <c r="N252" s="7">
        <v>1</v>
      </c>
      <c r="O252" s="7">
        <v>4</v>
      </c>
      <c r="P252" s="7">
        <v>1</v>
      </c>
      <c r="Q252" s="7">
        <v>25</v>
      </c>
      <c r="R252" s="8">
        <v>31</v>
      </c>
      <c r="S252" s="7">
        <v>38</v>
      </c>
      <c r="T252" s="7"/>
      <c r="U252" s="7"/>
      <c r="V252" s="7"/>
      <c r="W252" s="7"/>
      <c r="X252" s="7"/>
      <c r="Y252" s="8">
        <v>1</v>
      </c>
      <c r="Z252" s="8">
        <v>21</v>
      </c>
      <c r="AA252" s="8">
        <v>26</v>
      </c>
      <c r="AB252" s="8">
        <v>0.46666666666666667</v>
      </c>
      <c r="AC252" s="8">
        <f t="shared" si="9"/>
        <v>0.57777777777777772</v>
      </c>
      <c r="AD252" s="8">
        <f t="shared" si="10"/>
        <v>0.52222222222222225</v>
      </c>
      <c r="AE252" s="8">
        <v>725.45833333333337</v>
      </c>
      <c r="AF252" s="8">
        <v>690.38888888888891</v>
      </c>
      <c r="AG252" s="8">
        <v>710.42857142857144</v>
      </c>
      <c r="AH252" s="8">
        <v>837.45</v>
      </c>
      <c r="AI252" s="8">
        <v>774.53846153846155</v>
      </c>
      <c r="AJ252" s="8">
        <v>801.89130434782612</v>
      </c>
      <c r="AK252" s="8">
        <v>758.23863636363637</v>
      </c>
      <c r="AL252" s="8">
        <f t="shared" si="11"/>
        <v>-111.99166666666667</v>
      </c>
      <c r="AM252" s="8">
        <f t="shared" si="11"/>
        <v>-84.149572649572633</v>
      </c>
      <c r="AN252" s="8">
        <f t="shared" si="11"/>
        <v>-91.462732919254677</v>
      </c>
      <c r="AS252">
        <v>0.9736842</v>
      </c>
      <c r="AT252">
        <v>1</v>
      </c>
      <c r="AU252">
        <v>0.98684210000000006</v>
      </c>
      <c r="AV252">
        <v>474.52112676056299</v>
      </c>
      <c r="AW252">
        <v>454.82432432432398</v>
      </c>
      <c r="AX252">
        <v>464.46896551724097</v>
      </c>
      <c r="AY252">
        <v>-19.6968024362391</v>
      </c>
      <c r="AZ252">
        <v>5.4061557802903198E-2</v>
      </c>
      <c r="BA252">
        <v>4</v>
      </c>
      <c r="BB252">
        <v>0.95</v>
      </c>
      <c r="BC252" s="39">
        <v>399.5263157894737</v>
      </c>
      <c r="BD252" s="39">
        <v>463.5263157894737</v>
      </c>
      <c r="BE252">
        <v>0.98333333333333328</v>
      </c>
      <c r="BF252">
        <v>0.96666666666666667</v>
      </c>
      <c r="BG252">
        <v>0.97499999999999998</v>
      </c>
    </row>
    <row r="253" spans="1:59" x14ac:dyDescent="0.25">
      <c r="A253" s="38">
        <v>3034</v>
      </c>
      <c r="B253" s="8" t="s">
        <v>502</v>
      </c>
      <c r="C253" s="8" t="s">
        <v>504</v>
      </c>
      <c r="D253" s="8" t="s">
        <v>634</v>
      </c>
      <c r="E253" s="8" t="s">
        <v>634</v>
      </c>
      <c r="F253" s="7" t="s">
        <v>642</v>
      </c>
      <c r="G253" s="7">
        <v>21</v>
      </c>
      <c r="H253" s="7">
        <v>6</v>
      </c>
      <c r="I253" s="8">
        <v>1</v>
      </c>
      <c r="J253" s="8">
        <v>1</v>
      </c>
      <c r="K253" s="7">
        <v>34</v>
      </c>
      <c r="L253" s="7">
        <v>11</v>
      </c>
      <c r="M253" s="7">
        <v>3</v>
      </c>
      <c r="N253" s="7">
        <v>18</v>
      </c>
      <c r="O253" s="7">
        <v>2</v>
      </c>
      <c r="P253" s="7">
        <v>6</v>
      </c>
      <c r="Q253" s="7">
        <v>19</v>
      </c>
      <c r="R253" s="8">
        <v>27</v>
      </c>
      <c r="S253" s="7">
        <v>21.714285714285715</v>
      </c>
      <c r="T253" s="7"/>
      <c r="U253" s="7"/>
      <c r="V253" s="7"/>
      <c r="W253" s="7"/>
      <c r="X253" s="7"/>
      <c r="Y253" s="8">
        <v>0.79166666666666663</v>
      </c>
      <c r="Z253" s="8">
        <v>22</v>
      </c>
      <c r="AA253" s="8">
        <v>32</v>
      </c>
      <c r="AB253" s="8">
        <v>0.48888888888888887</v>
      </c>
      <c r="AC253" s="8">
        <f t="shared" si="9"/>
        <v>0.71111111111111114</v>
      </c>
      <c r="AD253" s="8">
        <f t="shared" si="10"/>
        <v>0.6</v>
      </c>
      <c r="AE253" s="8">
        <v>643.9545454545455</v>
      </c>
      <c r="AF253" s="8">
        <v>719.92307692307691</v>
      </c>
      <c r="AG253" s="8">
        <v>672.17142857142858</v>
      </c>
      <c r="AH253" s="8">
        <v>788.15</v>
      </c>
      <c r="AI253" s="8">
        <v>880.64285714285711</v>
      </c>
      <c r="AJ253" s="8">
        <v>842.10416666666663</v>
      </c>
      <c r="AK253" s="8">
        <v>770.4457831325301</v>
      </c>
      <c r="AL253" s="8">
        <f t="shared" si="11"/>
        <v>-144.19545454545448</v>
      </c>
      <c r="AM253" s="8">
        <f t="shared" si="11"/>
        <v>-160.7197802197802</v>
      </c>
      <c r="AN253" s="8">
        <f t="shared" si="11"/>
        <v>-169.93273809523805</v>
      </c>
      <c r="AS253">
        <v>0.93421050000000005</v>
      </c>
      <c r="AT253">
        <v>0.93421050000000005</v>
      </c>
      <c r="AU253">
        <v>0.93421050000000005</v>
      </c>
      <c r="AV253">
        <v>458.66176470588198</v>
      </c>
      <c r="AW253">
        <v>463.530303030303</v>
      </c>
      <c r="AX253">
        <v>461.05970149253699</v>
      </c>
      <c r="AY253">
        <v>4.8685383244206299</v>
      </c>
      <c r="AZ253">
        <v>7.8429249639303006E-2</v>
      </c>
      <c r="BA253">
        <v>11</v>
      </c>
      <c r="BB253">
        <v>0.90833333333333333</v>
      </c>
      <c r="BC253" s="39">
        <v>374.78571428571428</v>
      </c>
      <c r="BD253" s="39">
        <v>455.30188679245282</v>
      </c>
      <c r="BE253">
        <v>0.95</v>
      </c>
      <c r="BF253">
        <v>0.9</v>
      </c>
      <c r="BG253">
        <v>0.92500000000000004</v>
      </c>
    </row>
    <row r="254" spans="1:59" x14ac:dyDescent="0.25">
      <c r="A254" s="38">
        <v>3036</v>
      </c>
      <c r="B254" s="8" t="s">
        <v>620</v>
      </c>
      <c r="C254" s="8" t="s">
        <v>504</v>
      </c>
      <c r="D254" s="8" t="s">
        <v>639</v>
      </c>
      <c r="E254" s="8" t="s">
        <v>639</v>
      </c>
      <c r="F254" s="7" t="s">
        <v>636</v>
      </c>
      <c r="G254" s="7">
        <v>8</v>
      </c>
      <c r="H254" s="7">
        <v>5</v>
      </c>
      <c r="I254" s="8">
        <v>0</v>
      </c>
      <c r="J254" s="8">
        <v>1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15</v>
      </c>
      <c r="R254" s="8">
        <v>35</v>
      </c>
      <c r="S254" s="7">
        <v>39</v>
      </c>
      <c r="T254" s="7"/>
      <c r="U254" s="7"/>
      <c r="V254" s="7"/>
      <c r="W254" s="7"/>
      <c r="X254" s="7"/>
      <c r="Y254" s="8">
        <v>0.95833333333333337</v>
      </c>
      <c r="Z254" s="8">
        <v>22</v>
      </c>
      <c r="AA254" s="8">
        <v>27</v>
      </c>
      <c r="AB254" s="8">
        <v>0.48888888888888887</v>
      </c>
      <c r="AC254" s="8">
        <f t="shared" si="9"/>
        <v>0.6</v>
      </c>
      <c r="AD254" s="8">
        <f t="shared" si="10"/>
        <v>0.5444444444444444</v>
      </c>
      <c r="AE254" s="8">
        <v>547.22727272727275</v>
      </c>
      <c r="AF254" s="8">
        <v>574.38888888888891</v>
      </c>
      <c r="AG254" s="8">
        <v>559.45000000000005</v>
      </c>
      <c r="AH254" s="8">
        <v>552.90909090909088</v>
      </c>
      <c r="AI254" s="8">
        <v>529.2962962962963</v>
      </c>
      <c r="AJ254" s="8">
        <v>539.89795918367349</v>
      </c>
      <c r="AK254" s="8">
        <v>548.68539325842698</v>
      </c>
      <c r="AL254" s="8">
        <f t="shared" si="11"/>
        <v>-5.6818181818181301</v>
      </c>
      <c r="AM254" s="8">
        <f t="shared" si="11"/>
        <v>45.092592592592609</v>
      </c>
      <c r="AN254" s="8">
        <f t="shared" si="11"/>
        <v>19.552040816326553</v>
      </c>
      <c r="AS254">
        <v>0.90789470000000005</v>
      </c>
      <c r="AT254">
        <v>0.96052630000000006</v>
      </c>
      <c r="AU254">
        <v>0.93421050000000005</v>
      </c>
      <c r="AV254">
        <v>492.44776119403002</v>
      </c>
      <c r="AW254">
        <v>479.26760563380299</v>
      </c>
      <c r="AX254">
        <v>485.66666666666703</v>
      </c>
      <c r="AY254">
        <v>-13.180155560227</v>
      </c>
      <c r="AZ254">
        <v>4.3334501623057402E-2</v>
      </c>
      <c r="BA254">
        <v>9</v>
      </c>
      <c r="BB254">
        <v>0.93333333333333335</v>
      </c>
      <c r="BC254" s="39">
        <v>412.17241379310343</v>
      </c>
      <c r="BD254" s="39">
        <v>485.14814814814815</v>
      </c>
      <c r="BE254">
        <v>0.98333333333333328</v>
      </c>
      <c r="BF254">
        <v>0.93333333333333335</v>
      </c>
      <c r="BG254">
        <v>0.95833333333333337</v>
      </c>
    </row>
    <row r="255" spans="1:59" x14ac:dyDescent="0.25">
      <c r="A255" s="38">
        <v>3037</v>
      </c>
      <c r="B255" s="8" t="s">
        <v>620</v>
      </c>
      <c r="C255" s="8" t="s">
        <v>504</v>
      </c>
      <c r="D255" s="8" t="s">
        <v>639</v>
      </c>
      <c r="E255" s="8" t="s">
        <v>634</v>
      </c>
      <c r="F255" s="7" t="s">
        <v>637</v>
      </c>
      <c r="G255" s="7">
        <v>9</v>
      </c>
      <c r="H255" s="7">
        <v>10</v>
      </c>
      <c r="I255" s="8">
        <v>1</v>
      </c>
      <c r="J255" s="8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29</v>
      </c>
      <c r="R255" s="8">
        <v>32</v>
      </c>
      <c r="S255" s="7">
        <v>40</v>
      </c>
      <c r="T255" s="7"/>
      <c r="U255" s="7"/>
      <c r="V255" s="7"/>
      <c r="W255" s="7"/>
      <c r="X255" s="7"/>
      <c r="Y255" s="8">
        <v>1</v>
      </c>
      <c r="Z255" s="8">
        <v>23</v>
      </c>
      <c r="AA255" s="8">
        <v>24</v>
      </c>
      <c r="AB255" s="8">
        <v>0.51111111111111107</v>
      </c>
      <c r="AC255" s="8">
        <f t="shared" si="9"/>
        <v>0.53333333333333333</v>
      </c>
      <c r="AD255" s="8">
        <f t="shared" si="10"/>
        <v>0.52222222222222225</v>
      </c>
      <c r="AE255" s="8">
        <v>923.15789473684208</v>
      </c>
      <c r="AF255" s="8">
        <v>854.6</v>
      </c>
      <c r="AG255" s="8">
        <v>888</v>
      </c>
      <c r="AH255" s="8">
        <v>759.56521739130437</v>
      </c>
      <c r="AI255" s="8">
        <v>774.9545454545455</v>
      </c>
      <c r="AJ255" s="8">
        <v>767.08888888888885</v>
      </c>
      <c r="AK255" s="8">
        <v>823.22619047619048</v>
      </c>
      <c r="AL255" s="8">
        <f t="shared" si="11"/>
        <v>163.59267734553771</v>
      </c>
      <c r="AM255" s="8">
        <f t="shared" si="11"/>
        <v>79.645454545454527</v>
      </c>
      <c r="AN255" s="8">
        <f t="shared" si="11"/>
        <v>120.91111111111115</v>
      </c>
      <c r="AS255">
        <v>0.9736842</v>
      </c>
      <c r="AT255">
        <v>0.9736842</v>
      </c>
      <c r="AU255">
        <v>0.9736842</v>
      </c>
      <c r="AV255">
        <v>429.41666666666703</v>
      </c>
      <c r="AW255">
        <v>446.75342465753403</v>
      </c>
      <c r="AX255">
        <v>438.14482758620699</v>
      </c>
      <c r="AY255">
        <v>17.3367579908676</v>
      </c>
      <c r="AZ255">
        <v>4.8403659015732903E-2</v>
      </c>
      <c r="BA255">
        <v>4</v>
      </c>
      <c r="BB255">
        <v>0.96666666666666667</v>
      </c>
      <c r="BC255" s="39">
        <v>357.84745762711867</v>
      </c>
      <c r="BD255" s="39">
        <v>414.59649122807019</v>
      </c>
      <c r="BE255">
        <v>1</v>
      </c>
      <c r="BF255">
        <v>0.95</v>
      </c>
      <c r="BG255">
        <v>0.97499999999999998</v>
      </c>
    </row>
    <row r="256" spans="1:59" x14ac:dyDescent="0.25">
      <c r="A256" s="38">
        <v>3038</v>
      </c>
      <c r="B256" s="8" t="s">
        <v>502</v>
      </c>
      <c r="C256" s="8" t="s">
        <v>506</v>
      </c>
      <c r="D256" s="8" t="s">
        <v>634</v>
      </c>
      <c r="E256" s="8" t="s">
        <v>634</v>
      </c>
      <c r="F256" s="7" t="s">
        <v>635</v>
      </c>
      <c r="G256" s="7">
        <v>0</v>
      </c>
      <c r="H256" s="7">
        <v>0</v>
      </c>
      <c r="I256" s="8"/>
      <c r="J256" s="8">
        <v>1</v>
      </c>
      <c r="K256" s="7">
        <v>1</v>
      </c>
      <c r="L256" s="7">
        <v>0</v>
      </c>
      <c r="M256" s="7">
        <v>0</v>
      </c>
      <c r="N256" s="7">
        <v>0</v>
      </c>
      <c r="O256" s="7">
        <v>1</v>
      </c>
      <c r="P256" s="7">
        <v>0</v>
      </c>
      <c r="Q256" s="7">
        <v>13</v>
      </c>
      <c r="R256" s="8">
        <v>35</v>
      </c>
      <c r="S256" s="7">
        <v>40</v>
      </c>
      <c r="T256" s="7"/>
      <c r="U256" s="7"/>
      <c r="V256" s="7"/>
      <c r="W256" s="7"/>
      <c r="X256" s="7"/>
      <c r="Y256" s="8">
        <v>0.95833333333333337</v>
      </c>
      <c r="Z256" s="8">
        <v>17</v>
      </c>
      <c r="AA256" s="8">
        <v>15</v>
      </c>
      <c r="AB256" s="8">
        <v>0.37777777777777777</v>
      </c>
      <c r="AC256" s="8">
        <f t="shared" si="9"/>
        <v>0.33333333333333331</v>
      </c>
      <c r="AD256" s="8">
        <f t="shared" si="10"/>
        <v>0.35555555555555557</v>
      </c>
      <c r="AE256" s="8">
        <v>725.38461538461536</v>
      </c>
      <c r="AF256" s="8">
        <v>697.21428571428567</v>
      </c>
      <c r="AG256" s="8">
        <v>710.77777777777783</v>
      </c>
      <c r="AH256" s="8">
        <v>980.6</v>
      </c>
      <c r="AI256" s="8">
        <v>908.06666666666672</v>
      </c>
      <c r="AJ256" s="8">
        <v>944.33333333333337</v>
      </c>
      <c r="AK256" s="8">
        <v>794.19047619047615</v>
      </c>
      <c r="AL256" s="8">
        <f t="shared" si="11"/>
        <v>-255.21538461538466</v>
      </c>
      <c r="AM256" s="8">
        <f t="shared" si="11"/>
        <v>-210.85238095238105</v>
      </c>
      <c r="AN256" s="8">
        <f t="shared" si="11"/>
        <v>-233.55555555555554</v>
      </c>
      <c r="AS256">
        <v>0.9736842</v>
      </c>
      <c r="AT256">
        <v>0.98684210000000006</v>
      </c>
      <c r="AU256">
        <v>0.9802632</v>
      </c>
      <c r="AV256">
        <v>439.36111111111097</v>
      </c>
      <c r="AW256">
        <v>439.277777777778</v>
      </c>
      <c r="AX256">
        <v>439.319444444444</v>
      </c>
      <c r="AY256">
        <v>-8.3333333333314399E-2</v>
      </c>
      <c r="AZ256">
        <v>6.6842607402985602E-2</v>
      </c>
      <c r="BA256">
        <v>5</v>
      </c>
      <c r="BB256">
        <v>0.95833333333333337</v>
      </c>
      <c r="BC256" s="39">
        <v>375.88135593220341</v>
      </c>
      <c r="BD256" s="39">
        <v>451.30357142857144</v>
      </c>
      <c r="BE256">
        <v>1</v>
      </c>
      <c r="BF256">
        <v>0.95</v>
      </c>
      <c r="BG256">
        <v>0.97499999999999998</v>
      </c>
    </row>
    <row r="257" spans="1:59" x14ac:dyDescent="0.25">
      <c r="A257" s="38">
        <v>3040</v>
      </c>
      <c r="B257" s="8" t="s">
        <v>620</v>
      </c>
      <c r="C257" s="8" t="s">
        <v>504</v>
      </c>
      <c r="D257" s="8" t="s">
        <v>639</v>
      </c>
      <c r="E257" s="8" t="s">
        <v>634</v>
      </c>
      <c r="F257" s="7" t="s">
        <v>637</v>
      </c>
      <c r="G257" s="7">
        <v>4</v>
      </c>
      <c r="H257" s="7">
        <v>1</v>
      </c>
      <c r="I257" s="8">
        <v>1</v>
      </c>
      <c r="J257" s="8">
        <v>3</v>
      </c>
      <c r="K257" s="7">
        <v>3</v>
      </c>
      <c r="L257" s="7">
        <v>0</v>
      </c>
      <c r="M257" s="7">
        <v>0</v>
      </c>
      <c r="N257" s="7">
        <v>0</v>
      </c>
      <c r="O257" s="7">
        <v>3</v>
      </c>
      <c r="P257" s="7">
        <v>0</v>
      </c>
      <c r="Q257" s="7">
        <v>3</v>
      </c>
      <c r="R257" s="8">
        <v>32</v>
      </c>
      <c r="S257" s="7">
        <v>40</v>
      </c>
      <c r="T257" s="7"/>
      <c r="U257" s="7"/>
      <c r="V257" s="7"/>
      <c r="W257" s="7"/>
      <c r="X257" s="7"/>
      <c r="Y257" s="8">
        <v>1</v>
      </c>
      <c r="Z257" s="8">
        <v>25</v>
      </c>
      <c r="AA257" s="8">
        <v>27</v>
      </c>
      <c r="AB257" s="8">
        <v>0.55555555555555558</v>
      </c>
      <c r="AC257" s="8">
        <f t="shared" si="9"/>
        <v>0.6</v>
      </c>
      <c r="AD257" s="8">
        <f t="shared" si="10"/>
        <v>0.57777777777777772</v>
      </c>
      <c r="AE257" s="8">
        <v>596.63157894736844</v>
      </c>
      <c r="AF257" s="8">
        <v>579.77777777777783</v>
      </c>
      <c r="AG257" s="8">
        <v>588.43243243243239</v>
      </c>
      <c r="AH257" s="8">
        <v>625.20833333333337</v>
      </c>
      <c r="AI257" s="8">
        <v>587.30769230769226</v>
      </c>
      <c r="AJ257" s="8">
        <v>605.5</v>
      </c>
      <c r="AK257" s="8">
        <v>598.24137931034488</v>
      </c>
      <c r="AL257" s="8">
        <f t="shared" si="11"/>
        <v>-28.576754385964932</v>
      </c>
      <c r="AM257" s="8">
        <f t="shared" si="11"/>
        <v>-7.5299145299144357</v>
      </c>
      <c r="AN257" s="8">
        <f t="shared" si="11"/>
        <v>-17.067567567567608</v>
      </c>
      <c r="AS257">
        <v>0.9473684</v>
      </c>
      <c r="AT257">
        <v>0.96052630000000006</v>
      </c>
      <c r="AU257">
        <v>0.9539474</v>
      </c>
      <c r="AV257">
        <v>426.42253521126798</v>
      </c>
      <c r="AW257">
        <v>439.347222222222</v>
      </c>
      <c r="AX257">
        <v>432.93006993006998</v>
      </c>
      <c r="AY257">
        <v>12.924687010954599</v>
      </c>
      <c r="AZ257">
        <v>3.63243068385882E-2</v>
      </c>
      <c r="BA257">
        <v>5</v>
      </c>
      <c r="BB257">
        <v>0.94166666666666665</v>
      </c>
      <c r="BC257" s="39">
        <v>338.12068965517244</v>
      </c>
      <c r="BD257" s="39">
        <v>372.85454545454547</v>
      </c>
      <c r="BE257">
        <v>1</v>
      </c>
      <c r="BF257">
        <v>0.91666666666666663</v>
      </c>
      <c r="BG257">
        <v>0.95833333333333337</v>
      </c>
    </row>
    <row r="258" spans="1:59" x14ac:dyDescent="0.25">
      <c r="A258" s="38">
        <v>3041</v>
      </c>
      <c r="B258" s="8" t="s">
        <v>502</v>
      </c>
      <c r="C258" s="8" t="s">
        <v>504</v>
      </c>
      <c r="D258" s="8" t="s">
        <v>631</v>
      </c>
      <c r="E258" s="8" t="s">
        <v>631</v>
      </c>
      <c r="F258" s="7" t="s">
        <v>636</v>
      </c>
      <c r="G258" s="7">
        <v>8</v>
      </c>
      <c r="H258" s="7">
        <v>2</v>
      </c>
      <c r="I258" s="8">
        <v>1</v>
      </c>
      <c r="J258" s="8">
        <v>0</v>
      </c>
      <c r="K258" s="7">
        <v>22</v>
      </c>
      <c r="L258" s="7">
        <v>4</v>
      </c>
      <c r="M258" s="7">
        <v>1</v>
      </c>
      <c r="N258" s="7">
        <v>7</v>
      </c>
      <c r="O258" s="7">
        <v>10</v>
      </c>
      <c r="P258" s="7">
        <v>4</v>
      </c>
      <c r="Q258" s="7">
        <v>11</v>
      </c>
      <c r="R258" s="8">
        <v>32</v>
      </c>
      <c r="S258" s="7" t="e">
        <v>#DIV/0!</v>
      </c>
      <c r="T258" s="7"/>
      <c r="U258" s="7"/>
      <c r="V258" s="7"/>
      <c r="W258" s="7"/>
      <c r="X258" s="7"/>
      <c r="Y258" s="8">
        <v>0.91666666666666663</v>
      </c>
      <c r="Z258" s="8">
        <v>21</v>
      </c>
      <c r="AA258" s="8">
        <v>31</v>
      </c>
      <c r="AB258" s="8">
        <v>0.46666666666666667</v>
      </c>
      <c r="AC258" s="8">
        <f t="shared" ref="AC258:AC321" si="12">AA258/45</f>
        <v>0.68888888888888888</v>
      </c>
      <c r="AD258" s="8">
        <f t="shared" si="10"/>
        <v>0.57777777777777772</v>
      </c>
      <c r="AE258" s="8">
        <v>753.86363636363637</v>
      </c>
      <c r="AF258" s="8">
        <v>705.28571428571433</v>
      </c>
      <c r="AG258" s="8">
        <v>734.97222222222217</v>
      </c>
      <c r="AH258" s="8">
        <v>775.45</v>
      </c>
      <c r="AI258" s="8">
        <v>724.8</v>
      </c>
      <c r="AJ258" s="8">
        <v>745.06</v>
      </c>
      <c r="AK258" s="8">
        <v>740.83720930232562</v>
      </c>
      <c r="AL258" s="8">
        <f t="shared" si="11"/>
        <v>-21.586363636363672</v>
      </c>
      <c r="AM258" s="8">
        <f t="shared" si="11"/>
        <v>-19.51428571428562</v>
      </c>
      <c r="AN258" s="8">
        <f t="shared" si="11"/>
        <v>-10.087777777777774</v>
      </c>
      <c r="AS258">
        <v>3.9473679999999997E-2</v>
      </c>
      <c r="AT258">
        <v>3.9473679999999997E-2</v>
      </c>
      <c r="AU258">
        <v>3.9473679999999997E-2</v>
      </c>
      <c r="AV258">
        <v>475.33333333333297</v>
      </c>
      <c r="AW258">
        <v>464.33333333333297</v>
      </c>
      <c r="AX258">
        <v>469.83333333333297</v>
      </c>
      <c r="AY258">
        <v>-11</v>
      </c>
      <c r="AZ258">
        <v>0</v>
      </c>
      <c r="BA258">
        <v>96</v>
      </c>
      <c r="BB258">
        <v>0.93333333333333335</v>
      </c>
      <c r="BC258" s="39">
        <v>440.33928571428572</v>
      </c>
      <c r="BD258" s="39">
        <v>471.82142857142856</v>
      </c>
      <c r="BE258">
        <v>0.96666666666666667</v>
      </c>
      <c r="BF258">
        <v>0.96666666666666667</v>
      </c>
      <c r="BG258">
        <v>0.96666666666666667</v>
      </c>
    </row>
    <row r="259" spans="1:59" x14ac:dyDescent="0.25">
      <c r="A259" s="38">
        <v>3042</v>
      </c>
      <c r="B259" s="8" t="s">
        <v>502</v>
      </c>
      <c r="C259" s="8" t="s">
        <v>504</v>
      </c>
      <c r="D259" s="8" t="s">
        <v>631</v>
      </c>
      <c r="E259" s="8" t="s">
        <v>631</v>
      </c>
      <c r="F259" s="7" t="s">
        <v>637</v>
      </c>
      <c r="G259" s="7">
        <v>8</v>
      </c>
      <c r="H259" s="7">
        <v>4</v>
      </c>
      <c r="I259" s="8">
        <v>0</v>
      </c>
      <c r="J259" s="8">
        <v>0</v>
      </c>
      <c r="K259" s="7">
        <v>18</v>
      </c>
      <c r="L259" s="7">
        <v>1</v>
      </c>
      <c r="M259" s="7">
        <v>3</v>
      </c>
      <c r="N259" s="7">
        <v>9</v>
      </c>
      <c r="O259" s="7">
        <v>5</v>
      </c>
      <c r="P259" s="7">
        <v>1</v>
      </c>
      <c r="Q259" s="7">
        <v>28</v>
      </c>
      <c r="R259" s="8">
        <v>18</v>
      </c>
      <c r="S259" s="7">
        <v>40</v>
      </c>
      <c r="T259" s="7"/>
      <c r="U259" s="7"/>
      <c r="V259" s="7"/>
      <c r="W259" s="7"/>
      <c r="X259" s="7"/>
      <c r="Y259" s="8">
        <v>0.875</v>
      </c>
      <c r="Z259" s="8">
        <v>23</v>
      </c>
      <c r="AA259" s="8">
        <v>26</v>
      </c>
      <c r="AB259" s="8">
        <v>0.51111111111111107</v>
      </c>
      <c r="AC259" s="8">
        <f t="shared" si="12"/>
        <v>0.57777777777777772</v>
      </c>
      <c r="AD259" s="8">
        <f t="shared" ref="AD259:AD322" si="13">(Z259+AA259)/90</f>
        <v>0.5444444444444444</v>
      </c>
      <c r="AE259" s="8">
        <v>730.77272727272725</v>
      </c>
      <c r="AF259" s="8">
        <v>754.73684210526312</v>
      </c>
      <c r="AG259" s="8">
        <v>741.8780487804878</v>
      </c>
      <c r="AH259" s="8">
        <v>734.86363636363637</v>
      </c>
      <c r="AI259" s="8">
        <v>665.03846153846155</v>
      </c>
      <c r="AJ259" s="8">
        <v>697.04166666666663</v>
      </c>
      <c r="AK259" s="8">
        <v>717.69662921348311</v>
      </c>
      <c r="AL259" s="8">
        <f t="shared" ref="AL259:AN322" si="14">AE259-AH259</f>
        <v>-4.0909090909091219</v>
      </c>
      <c r="AM259" s="8">
        <f t="shared" si="14"/>
        <v>89.698380566801575</v>
      </c>
      <c r="AN259" s="8">
        <f t="shared" si="14"/>
        <v>44.836382113821173</v>
      </c>
      <c r="AS259">
        <v>0.9736842</v>
      </c>
      <c r="AT259">
        <v>0.98684210000000006</v>
      </c>
      <c r="AU259">
        <v>0.9802632</v>
      </c>
      <c r="AV259">
        <v>447.16666666666703</v>
      </c>
      <c r="AW259">
        <v>462.91891891891902</v>
      </c>
      <c r="AX259">
        <v>455.15068493150699</v>
      </c>
      <c r="AY259">
        <v>15.7522522522522</v>
      </c>
      <c r="AZ259">
        <v>5.52318671108325E-2</v>
      </c>
      <c r="BA259">
        <v>3</v>
      </c>
      <c r="BB259">
        <v>0.97499999999999998</v>
      </c>
      <c r="BC259" s="39">
        <v>383.83050847457628</v>
      </c>
      <c r="BD259" s="39">
        <v>468.08620689655174</v>
      </c>
      <c r="BE259">
        <v>1</v>
      </c>
      <c r="BF259">
        <v>0.98333333333333328</v>
      </c>
      <c r="BG259">
        <v>0.9916666666666667</v>
      </c>
    </row>
    <row r="260" spans="1:59" x14ac:dyDescent="0.25">
      <c r="A260" s="38">
        <v>3043</v>
      </c>
      <c r="B260" s="8" t="s">
        <v>620</v>
      </c>
      <c r="C260" s="8" t="s">
        <v>507</v>
      </c>
      <c r="D260" s="8" t="s">
        <v>634</v>
      </c>
      <c r="E260" s="8" t="s">
        <v>634</v>
      </c>
      <c r="F260" s="7" t="s">
        <v>642</v>
      </c>
      <c r="G260" s="7">
        <v>7</v>
      </c>
      <c r="H260" s="7">
        <v>3</v>
      </c>
      <c r="I260" s="8">
        <v>0</v>
      </c>
      <c r="J260" s="8">
        <v>0</v>
      </c>
      <c r="K260" s="7">
        <v>5</v>
      </c>
      <c r="L260" s="7">
        <v>3</v>
      </c>
      <c r="M260" s="7">
        <v>0</v>
      </c>
      <c r="N260" s="7">
        <v>0</v>
      </c>
      <c r="O260" s="7">
        <v>2</v>
      </c>
      <c r="P260" s="7">
        <v>2</v>
      </c>
      <c r="Q260" s="7">
        <v>21</v>
      </c>
      <c r="R260" s="8">
        <v>27</v>
      </c>
      <c r="S260" s="7">
        <v>40</v>
      </c>
      <c r="T260" s="7"/>
      <c r="U260" s="7"/>
      <c r="V260" s="7"/>
      <c r="W260" s="7"/>
      <c r="X260" s="7"/>
      <c r="Y260" s="8">
        <v>0.95833333333333337</v>
      </c>
      <c r="Z260" s="8">
        <v>28</v>
      </c>
      <c r="AA260" s="8">
        <v>25</v>
      </c>
      <c r="AB260" s="8">
        <v>0.62222222222222223</v>
      </c>
      <c r="AC260" s="8">
        <f t="shared" si="12"/>
        <v>0.55555555555555558</v>
      </c>
      <c r="AD260" s="8">
        <f t="shared" si="13"/>
        <v>0.58888888888888891</v>
      </c>
      <c r="AE260" s="8">
        <v>544.125</v>
      </c>
      <c r="AF260" s="8">
        <v>636.78947368421052</v>
      </c>
      <c r="AG260" s="8">
        <v>594.42857142857144</v>
      </c>
      <c r="AH260" s="8">
        <v>609.2962962962963</v>
      </c>
      <c r="AI260" s="8">
        <v>574.6</v>
      </c>
      <c r="AJ260" s="8">
        <v>592.61538461538464</v>
      </c>
      <c r="AK260" s="8">
        <v>593.34482758620686</v>
      </c>
      <c r="AL260" s="8">
        <f t="shared" si="14"/>
        <v>-65.171296296296305</v>
      </c>
      <c r="AM260" s="8">
        <f t="shared" si="14"/>
        <v>62.189473684210498</v>
      </c>
      <c r="AN260" s="8">
        <f t="shared" si="14"/>
        <v>1.8131868131868032</v>
      </c>
      <c r="AS260">
        <v>1</v>
      </c>
      <c r="AT260">
        <v>0.96052630000000006</v>
      </c>
      <c r="AU260">
        <v>0.9802632</v>
      </c>
      <c r="AV260">
        <v>489.875</v>
      </c>
      <c r="AW260">
        <v>511.9</v>
      </c>
      <c r="AX260">
        <v>500.73239436619701</v>
      </c>
      <c r="AY260">
        <v>22.024999999999999</v>
      </c>
      <c r="AZ260">
        <v>3.2584607922022002E-2</v>
      </c>
      <c r="BA260">
        <v>6</v>
      </c>
      <c r="BB260">
        <v>0.96666666666666667</v>
      </c>
      <c r="BC260" s="39">
        <v>418.74137931034483</v>
      </c>
      <c r="BD260" s="39">
        <v>530.25862068965512</v>
      </c>
      <c r="BE260">
        <v>1</v>
      </c>
      <c r="BF260">
        <v>0.98333333333333328</v>
      </c>
      <c r="BG260">
        <v>0.9916666666666667</v>
      </c>
    </row>
    <row r="261" spans="1:59" x14ac:dyDescent="0.25">
      <c r="A261" s="38">
        <v>3044</v>
      </c>
      <c r="B261" s="8" t="s">
        <v>620</v>
      </c>
      <c r="C261" s="8" t="s">
        <v>507</v>
      </c>
      <c r="D261" s="8" t="s">
        <v>634</v>
      </c>
      <c r="E261" s="8" t="s">
        <v>634</v>
      </c>
      <c r="F261" s="7" t="s">
        <v>633</v>
      </c>
      <c r="G261" s="7">
        <v>9</v>
      </c>
      <c r="H261" s="7">
        <v>0</v>
      </c>
      <c r="I261" s="8">
        <v>0</v>
      </c>
      <c r="J261" s="8">
        <v>1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27</v>
      </c>
      <c r="R261" s="8">
        <v>25</v>
      </c>
      <c r="S261" s="7">
        <v>36</v>
      </c>
      <c r="T261" s="7"/>
      <c r="U261" s="7"/>
      <c r="V261" s="7"/>
      <c r="W261" s="7"/>
      <c r="X261" s="7"/>
      <c r="Y261" s="8">
        <v>1</v>
      </c>
      <c r="Z261" s="8">
        <v>22</v>
      </c>
      <c r="AA261" s="8">
        <v>26</v>
      </c>
      <c r="AB261" s="8">
        <v>0.48888888888888887</v>
      </c>
      <c r="AC261" s="8">
        <f t="shared" si="12"/>
        <v>0.57777777777777772</v>
      </c>
      <c r="AD261" s="8">
        <f t="shared" si="13"/>
        <v>0.53333333333333333</v>
      </c>
      <c r="AE261" s="8">
        <v>575.04347826086962</v>
      </c>
      <c r="AF261" s="8">
        <v>579.66666666666663</v>
      </c>
      <c r="AG261" s="8">
        <v>577.07317073170736</v>
      </c>
      <c r="AH261" s="8">
        <v>638.9</v>
      </c>
      <c r="AI261" s="8">
        <v>545.84615384615381</v>
      </c>
      <c r="AJ261" s="8">
        <v>586.304347826087</v>
      </c>
      <c r="AK261" s="8">
        <v>581.9540229885057</v>
      </c>
      <c r="AL261" s="8">
        <f t="shared" si="14"/>
        <v>-63.856521739130358</v>
      </c>
      <c r="AM261" s="8">
        <f t="shared" si="14"/>
        <v>33.820512820512818</v>
      </c>
      <c r="AN261" s="8">
        <f t="shared" si="14"/>
        <v>-9.2311770943796319</v>
      </c>
      <c r="AS261">
        <v>0.9736842</v>
      </c>
      <c r="AT261">
        <v>0.9736842</v>
      </c>
      <c r="AU261">
        <v>0.9736842</v>
      </c>
      <c r="AV261">
        <v>433.26027397260299</v>
      </c>
      <c r="AW261">
        <v>436.25</v>
      </c>
      <c r="AX261">
        <v>434.74482758620701</v>
      </c>
      <c r="AY261">
        <v>2.9897260273972401</v>
      </c>
      <c r="AZ261">
        <v>4.7875731562366602E-2</v>
      </c>
      <c r="BA261">
        <v>4</v>
      </c>
      <c r="BB261">
        <v>0.98333333333333328</v>
      </c>
      <c r="BC261" s="39">
        <v>411.7</v>
      </c>
      <c r="BD261" s="39">
        <v>538.63793103448279</v>
      </c>
      <c r="BE261">
        <v>1</v>
      </c>
      <c r="BF261">
        <v>0.96666666666666667</v>
      </c>
      <c r="BG261">
        <v>0.98333333333333328</v>
      </c>
    </row>
    <row r="262" spans="1:59" x14ac:dyDescent="0.25">
      <c r="A262" s="38">
        <v>3045</v>
      </c>
      <c r="B262" s="8" t="s">
        <v>502</v>
      </c>
      <c r="C262" s="8" t="s">
        <v>504</v>
      </c>
      <c r="D262" s="8" t="s">
        <v>634</v>
      </c>
      <c r="E262" s="8" t="s">
        <v>634</v>
      </c>
      <c r="F262" s="7" t="s">
        <v>637</v>
      </c>
      <c r="G262" s="7">
        <v>1</v>
      </c>
      <c r="H262" s="7">
        <v>0</v>
      </c>
      <c r="I262" s="8">
        <v>0</v>
      </c>
      <c r="J262" s="8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8">
        <v>32</v>
      </c>
      <c r="S262" s="7">
        <v>40</v>
      </c>
      <c r="T262" s="7"/>
      <c r="U262" s="7"/>
      <c r="V262" s="7"/>
      <c r="W262" s="7"/>
      <c r="X262" s="7"/>
      <c r="Y262" s="8">
        <v>0.875</v>
      </c>
      <c r="Z262" s="8">
        <v>30</v>
      </c>
      <c r="AA262" s="8">
        <v>24</v>
      </c>
      <c r="AB262" s="8">
        <v>0.66666666666666663</v>
      </c>
      <c r="AC262" s="8">
        <f t="shared" si="12"/>
        <v>0.53333333333333333</v>
      </c>
      <c r="AD262" s="8">
        <f t="shared" si="13"/>
        <v>0.6</v>
      </c>
      <c r="AE262" s="8">
        <v>610.46153846153845</v>
      </c>
      <c r="AF262" s="8">
        <v>727.61904761904759</v>
      </c>
      <c r="AG262" s="8">
        <v>682.82352941176475</v>
      </c>
      <c r="AH262" s="8">
        <v>587.65517241379314</v>
      </c>
      <c r="AI262" s="8">
        <v>699.16666666666663</v>
      </c>
      <c r="AJ262" s="8">
        <v>638.15094339622647</v>
      </c>
      <c r="AK262" s="8">
        <v>655.60919540229884</v>
      </c>
      <c r="AL262" s="8">
        <f t="shared" si="14"/>
        <v>22.806366047745314</v>
      </c>
      <c r="AM262" s="8">
        <f t="shared" si="14"/>
        <v>28.452380952380963</v>
      </c>
      <c r="AN262" s="8">
        <f t="shared" si="14"/>
        <v>44.672586015538286</v>
      </c>
      <c r="AS262">
        <v>0.9473684</v>
      </c>
      <c r="AT262">
        <v>0.93421050000000005</v>
      </c>
      <c r="AU262">
        <v>0.94078949999999995</v>
      </c>
      <c r="AV262">
        <v>425.79710144927498</v>
      </c>
      <c r="AW262">
        <v>417.68571428571403</v>
      </c>
      <c r="AX262">
        <v>421.71223021582699</v>
      </c>
      <c r="AY262">
        <v>-8.1113871635610604</v>
      </c>
      <c r="AZ262">
        <v>9.9761238238234101E-2</v>
      </c>
      <c r="BA262">
        <v>8</v>
      </c>
      <c r="BB262">
        <v>0.875</v>
      </c>
      <c r="BC262" s="39">
        <v>426.82758620689657</v>
      </c>
      <c r="BD262" s="39">
        <v>615.36170212765956</v>
      </c>
      <c r="BE262">
        <v>0.96666666666666667</v>
      </c>
      <c r="BF262">
        <v>0.81666666666666665</v>
      </c>
      <c r="BG262">
        <v>0.89166666666666672</v>
      </c>
    </row>
    <row r="263" spans="1:59" x14ac:dyDescent="0.25">
      <c r="A263" s="38">
        <v>3046</v>
      </c>
      <c r="B263" s="8" t="s">
        <v>502</v>
      </c>
      <c r="C263" s="8" t="s">
        <v>504</v>
      </c>
      <c r="D263" s="8" t="s">
        <v>639</v>
      </c>
      <c r="E263" s="8" t="s">
        <v>639</v>
      </c>
      <c r="F263" s="7" t="s">
        <v>637</v>
      </c>
      <c r="G263" s="7">
        <v>6</v>
      </c>
      <c r="H263" s="7">
        <v>6</v>
      </c>
      <c r="I263" s="8">
        <v>1</v>
      </c>
      <c r="J263" s="8">
        <v>1</v>
      </c>
      <c r="K263" s="7">
        <v>17</v>
      </c>
      <c r="L263" s="7">
        <v>4</v>
      </c>
      <c r="M263" s="7">
        <v>0</v>
      </c>
      <c r="N263" s="7">
        <v>5</v>
      </c>
      <c r="O263" s="7">
        <v>8</v>
      </c>
      <c r="P263" s="7">
        <v>4</v>
      </c>
      <c r="Q263" s="7">
        <v>32</v>
      </c>
      <c r="R263" s="8">
        <v>25</v>
      </c>
      <c r="S263" s="7">
        <v>37</v>
      </c>
      <c r="T263" s="7"/>
      <c r="U263" s="7"/>
      <c r="V263" s="7"/>
      <c r="W263" s="7"/>
      <c r="X263" s="7"/>
      <c r="Y263" s="8">
        <v>0.79166666666666663</v>
      </c>
      <c r="Z263" s="8">
        <v>23</v>
      </c>
      <c r="AA263" s="8">
        <v>21</v>
      </c>
      <c r="AB263" s="8">
        <v>0.51111111111111107</v>
      </c>
      <c r="AC263" s="8">
        <f t="shared" si="12"/>
        <v>0.46666666666666667</v>
      </c>
      <c r="AD263" s="8">
        <f t="shared" si="13"/>
        <v>0.48888888888888887</v>
      </c>
      <c r="AE263" s="8">
        <v>546.65</v>
      </c>
      <c r="AF263" s="8">
        <v>499.95833333333331</v>
      </c>
      <c r="AG263" s="8">
        <v>521.18181818181813</v>
      </c>
      <c r="AH263" s="8">
        <v>493.08695652173913</v>
      </c>
      <c r="AI263" s="8">
        <v>554.29999999999995</v>
      </c>
      <c r="AJ263" s="8">
        <v>521.55813953488371</v>
      </c>
      <c r="AK263" s="8">
        <v>521.36781609195407</v>
      </c>
      <c r="AL263" s="8">
        <f t="shared" si="14"/>
        <v>53.563043478260852</v>
      </c>
      <c r="AM263" s="8">
        <f t="shared" si="14"/>
        <v>-54.34166666666664</v>
      </c>
      <c r="AN263" s="8">
        <f t="shared" si="14"/>
        <v>-0.37632135306557757</v>
      </c>
      <c r="AS263">
        <v>0.9473684</v>
      </c>
      <c r="AT263">
        <v>0.9736842</v>
      </c>
      <c r="AU263">
        <v>0.96052630000000006</v>
      </c>
      <c r="AV263">
        <v>418.585714285714</v>
      </c>
      <c r="AW263">
        <v>422.54794520547898</v>
      </c>
      <c r="AX263">
        <v>420.60839160839203</v>
      </c>
      <c r="AY263">
        <v>3.9622309197651502</v>
      </c>
      <c r="AZ263">
        <v>4.4555414171560198E-2</v>
      </c>
      <c r="BA263">
        <v>5</v>
      </c>
      <c r="BB263">
        <v>0.91666666666666663</v>
      </c>
      <c r="BC263" s="39">
        <v>388.03333333333336</v>
      </c>
      <c r="BD263" s="39">
        <v>463.12</v>
      </c>
      <c r="BE263">
        <v>1</v>
      </c>
      <c r="BF263">
        <v>0.85</v>
      </c>
      <c r="BG263">
        <v>0.92500000000000004</v>
      </c>
    </row>
    <row r="264" spans="1:59" x14ac:dyDescent="0.25">
      <c r="A264" s="38">
        <v>3047</v>
      </c>
      <c r="B264" s="8" t="s">
        <v>502</v>
      </c>
      <c r="C264" s="8" t="s">
        <v>504</v>
      </c>
      <c r="D264" s="8" t="s">
        <v>634</v>
      </c>
      <c r="E264" s="8" t="s">
        <v>639</v>
      </c>
      <c r="F264" s="7" t="s">
        <v>637</v>
      </c>
      <c r="G264" s="7">
        <v>0</v>
      </c>
      <c r="H264" s="7">
        <v>0</v>
      </c>
      <c r="I264" s="8">
        <v>0</v>
      </c>
      <c r="J264" s="8">
        <v>0</v>
      </c>
      <c r="K264" s="7">
        <v>3</v>
      </c>
      <c r="L264" s="7">
        <v>1</v>
      </c>
      <c r="M264" s="7">
        <v>0</v>
      </c>
      <c r="N264" s="7">
        <v>2</v>
      </c>
      <c r="O264" s="7">
        <v>0</v>
      </c>
      <c r="P264" s="7">
        <v>1</v>
      </c>
      <c r="Q264" s="7">
        <v>12</v>
      </c>
      <c r="R264" s="8">
        <v>25</v>
      </c>
      <c r="S264" s="7">
        <v>39</v>
      </c>
      <c r="T264" s="7"/>
      <c r="U264" s="7"/>
      <c r="V264" s="7"/>
      <c r="W264" s="7"/>
      <c r="X264" s="7"/>
      <c r="Y264" s="8">
        <v>0.83333333333333337</v>
      </c>
      <c r="Z264" s="8">
        <v>18</v>
      </c>
      <c r="AA264" s="8">
        <v>34</v>
      </c>
      <c r="AB264" s="8">
        <v>0.4</v>
      </c>
      <c r="AC264" s="8">
        <f t="shared" si="12"/>
        <v>0.75555555555555554</v>
      </c>
      <c r="AD264" s="8">
        <f t="shared" si="13"/>
        <v>0.57777777777777772</v>
      </c>
      <c r="AE264" s="8">
        <v>684.23076923076928</v>
      </c>
      <c r="AF264" s="8">
        <v>827.63636363636363</v>
      </c>
      <c r="AG264" s="8">
        <v>726.8648648648649</v>
      </c>
      <c r="AH264" s="8">
        <v>844.41176470588232</v>
      </c>
      <c r="AI264" s="8">
        <v>721.55882352941171</v>
      </c>
      <c r="AJ264" s="8">
        <v>762.50980392156862</v>
      </c>
      <c r="AK264" s="8">
        <v>747.52272727272725</v>
      </c>
      <c r="AL264" s="8">
        <f t="shared" si="14"/>
        <v>-160.18099547511304</v>
      </c>
      <c r="AM264" s="8">
        <f t="shared" si="14"/>
        <v>106.07754010695191</v>
      </c>
      <c r="AN264" s="8">
        <f t="shared" si="14"/>
        <v>-35.64493905670372</v>
      </c>
      <c r="AS264">
        <v>0.93421050000000005</v>
      </c>
      <c r="AT264">
        <v>0.8947368</v>
      </c>
      <c r="AU264">
        <v>0.91447369999999994</v>
      </c>
      <c r="AV264">
        <v>519.11594202898596</v>
      </c>
      <c r="AW264">
        <v>491.13636363636402</v>
      </c>
      <c r="AX264">
        <v>505.43703703703699</v>
      </c>
      <c r="AY264">
        <v>-27.979578392621899</v>
      </c>
      <c r="AZ264">
        <v>5.59703464786682E-2</v>
      </c>
      <c r="BA264">
        <v>11</v>
      </c>
      <c r="BB264">
        <v>0.26666666666666666</v>
      </c>
      <c r="BC264" s="39">
        <v>653.89473684210532</v>
      </c>
      <c r="BD264" s="39">
        <v>758.76923076923072</v>
      </c>
      <c r="BE264">
        <v>0.31666666666666665</v>
      </c>
      <c r="BF264">
        <v>0.21666666666666667</v>
      </c>
      <c r="BG264">
        <v>0.26666666666666666</v>
      </c>
    </row>
    <row r="265" spans="1:59" x14ac:dyDescent="0.25">
      <c r="A265" s="38">
        <v>3048</v>
      </c>
      <c r="B265" s="8" t="s">
        <v>502</v>
      </c>
      <c r="C265" s="8" t="s">
        <v>504</v>
      </c>
      <c r="D265" s="8" t="s">
        <v>634</v>
      </c>
      <c r="E265" s="8" t="s">
        <v>639</v>
      </c>
      <c r="F265" s="7" t="s">
        <v>636</v>
      </c>
      <c r="G265" s="7">
        <v>8</v>
      </c>
      <c r="H265" s="7">
        <v>3</v>
      </c>
      <c r="I265" s="8">
        <v>0</v>
      </c>
      <c r="J265" s="8">
        <v>6</v>
      </c>
      <c r="K265" s="7">
        <v>11</v>
      </c>
      <c r="L265" s="7">
        <v>0</v>
      </c>
      <c r="M265" s="7">
        <v>2</v>
      </c>
      <c r="N265" s="7">
        <v>6</v>
      </c>
      <c r="O265" s="7">
        <v>3</v>
      </c>
      <c r="P265" s="7">
        <v>0</v>
      </c>
      <c r="Q265" s="7">
        <v>17</v>
      </c>
      <c r="R265" s="8">
        <v>29</v>
      </c>
      <c r="S265" s="7">
        <v>27</v>
      </c>
      <c r="T265" s="7"/>
      <c r="U265" s="7"/>
      <c r="V265" s="7"/>
      <c r="W265" s="7"/>
      <c r="X265" s="7"/>
      <c r="Y265" s="8">
        <v>0.79166666666666663</v>
      </c>
      <c r="Z265" s="8">
        <v>12</v>
      </c>
      <c r="AA265" s="8">
        <v>30</v>
      </c>
      <c r="AB265" s="8">
        <v>0.26666666666666666</v>
      </c>
      <c r="AC265" s="8">
        <f t="shared" si="12"/>
        <v>0.66666666666666663</v>
      </c>
      <c r="AD265" s="8">
        <f t="shared" si="13"/>
        <v>0.46666666666666667</v>
      </c>
      <c r="AE265" s="8">
        <v>438.96875</v>
      </c>
      <c r="AF265" s="8">
        <v>435.8</v>
      </c>
      <c r="AG265" s="8">
        <v>437.95744680851061</v>
      </c>
      <c r="AH265" s="8">
        <v>450.66666666666669</v>
      </c>
      <c r="AI265" s="8">
        <v>427.6</v>
      </c>
      <c r="AJ265" s="8">
        <v>434.1904761904762</v>
      </c>
      <c r="AK265" s="8">
        <v>436.17977528089887</v>
      </c>
      <c r="AL265" s="8">
        <f t="shared" si="14"/>
        <v>-11.697916666666686</v>
      </c>
      <c r="AM265" s="8">
        <f t="shared" si="14"/>
        <v>8.1999999999999886</v>
      </c>
      <c r="AN265" s="8">
        <f t="shared" si="14"/>
        <v>3.7669706180344065</v>
      </c>
      <c r="AS265">
        <v>0.90789470000000005</v>
      </c>
      <c r="AT265">
        <v>0.8552632</v>
      </c>
      <c r="AU265">
        <v>0.88157890000000005</v>
      </c>
      <c r="AV265">
        <v>364.37313432835799</v>
      </c>
      <c r="AW265">
        <v>371.93548387096803</v>
      </c>
      <c r="AX265">
        <v>368.00775193798398</v>
      </c>
      <c r="AY265">
        <v>7.5623495426095202</v>
      </c>
      <c r="AZ265">
        <v>2.8577311771925702E-2</v>
      </c>
      <c r="BA265">
        <v>15</v>
      </c>
      <c r="BB265">
        <v>0.89166666666666672</v>
      </c>
      <c r="BC265" s="39">
        <v>319.15254237288133</v>
      </c>
      <c r="BD265" s="39">
        <v>390.4375</v>
      </c>
      <c r="BE265">
        <v>0.98333333333333328</v>
      </c>
      <c r="BF265">
        <v>0.8</v>
      </c>
      <c r="BG265">
        <v>0.89166666666666672</v>
      </c>
    </row>
    <row r="266" spans="1:59" x14ac:dyDescent="0.25">
      <c r="A266" s="38">
        <v>3049</v>
      </c>
      <c r="B266" s="8" t="s">
        <v>502</v>
      </c>
      <c r="C266" s="8" t="s">
        <v>504</v>
      </c>
      <c r="D266" s="8" t="s">
        <v>631</v>
      </c>
      <c r="E266" s="8" t="s">
        <v>631</v>
      </c>
      <c r="F266" s="7" t="s">
        <v>633</v>
      </c>
      <c r="G266" s="7">
        <v>4</v>
      </c>
      <c r="H266" s="7">
        <v>2</v>
      </c>
      <c r="I266" s="8">
        <v>1</v>
      </c>
      <c r="J266" s="8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8">
        <v>15</v>
      </c>
      <c r="S266" s="7">
        <v>40</v>
      </c>
      <c r="T266" s="7"/>
      <c r="U266" s="7"/>
      <c r="V266" s="7"/>
      <c r="W266" s="7"/>
      <c r="X266" s="7"/>
      <c r="Y266" s="8">
        <v>1</v>
      </c>
      <c r="Z266" s="8">
        <v>25</v>
      </c>
      <c r="AA266" s="8">
        <v>21</v>
      </c>
      <c r="AB266" s="8">
        <v>0.55555555555555558</v>
      </c>
      <c r="AC266" s="8">
        <f t="shared" si="12"/>
        <v>0.46666666666666667</v>
      </c>
      <c r="AD266" s="8">
        <f t="shared" si="13"/>
        <v>0.51111111111111107</v>
      </c>
      <c r="AE266" s="8">
        <v>584.89473684210532</v>
      </c>
      <c r="AF266" s="8">
        <v>646.82608695652175</v>
      </c>
      <c r="AG266" s="8">
        <v>618.80952380952385</v>
      </c>
      <c r="AH266" s="8">
        <v>711.45833333333337</v>
      </c>
      <c r="AI266" s="8">
        <v>609.65</v>
      </c>
      <c r="AJ266" s="8">
        <v>665.18181818181813</v>
      </c>
      <c r="AK266" s="8">
        <v>642.53488372093022</v>
      </c>
      <c r="AL266" s="8">
        <f t="shared" si="14"/>
        <v>-126.56359649122805</v>
      </c>
      <c r="AM266" s="8">
        <f t="shared" si="14"/>
        <v>37.176086956521772</v>
      </c>
      <c r="AN266" s="8">
        <f t="shared" si="14"/>
        <v>-46.372294372294277</v>
      </c>
      <c r="AS266">
        <v>0.96052630000000006</v>
      </c>
      <c r="AT266">
        <v>0.9736842</v>
      </c>
      <c r="AU266">
        <v>0.96710529999999995</v>
      </c>
      <c r="AV266">
        <v>439.18571428571403</v>
      </c>
      <c r="AW266">
        <v>421.219178082192</v>
      </c>
      <c r="AX266">
        <v>430.01398601398603</v>
      </c>
      <c r="AY266">
        <v>-17.966536203522502</v>
      </c>
      <c r="AZ266">
        <v>6.6221113993555403E-2</v>
      </c>
      <c r="BA266">
        <v>5</v>
      </c>
      <c r="BB266">
        <v>0.89166666666666672</v>
      </c>
      <c r="BC266" s="39">
        <v>345.72413793103448</v>
      </c>
      <c r="BD266" s="39">
        <v>420.85714285714283</v>
      </c>
      <c r="BE266">
        <v>1</v>
      </c>
      <c r="BF266">
        <v>0.85</v>
      </c>
      <c r="BG266">
        <v>0.92500000000000004</v>
      </c>
    </row>
    <row r="267" spans="1:59" x14ac:dyDescent="0.25">
      <c r="A267" s="38">
        <v>3050</v>
      </c>
      <c r="B267" s="8" t="s">
        <v>502</v>
      </c>
      <c r="C267" s="8" t="s">
        <v>504</v>
      </c>
      <c r="D267" s="8" t="s">
        <v>634</v>
      </c>
      <c r="E267" s="8" t="s">
        <v>634</v>
      </c>
      <c r="F267" s="7" t="s">
        <v>633</v>
      </c>
      <c r="G267" s="7">
        <v>3</v>
      </c>
      <c r="H267" s="7">
        <v>2</v>
      </c>
      <c r="I267" s="8">
        <v>0</v>
      </c>
      <c r="J267" s="8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12</v>
      </c>
      <c r="R267" s="8">
        <v>27</v>
      </c>
      <c r="S267" s="7">
        <v>40</v>
      </c>
      <c r="T267" s="7"/>
      <c r="U267" s="7"/>
      <c r="V267" s="7"/>
      <c r="W267" s="7"/>
      <c r="X267" s="7"/>
      <c r="Y267" s="8">
        <v>0.95833333333333337</v>
      </c>
      <c r="Z267" s="8">
        <v>16</v>
      </c>
      <c r="AA267" s="8">
        <v>25</v>
      </c>
      <c r="AB267" s="8">
        <v>0.35555555555555557</v>
      </c>
      <c r="AC267" s="8">
        <f t="shared" si="12"/>
        <v>0.55555555555555558</v>
      </c>
      <c r="AD267" s="8">
        <f t="shared" si="13"/>
        <v>0.45555555555555555</v>
      </c>
      <c r="AE267" s="8">
        <v>590.82142857142856</v>
      </c>
      <c r="AF267" s="8">
        <v>623.57894736842104</v>
      </c>
      <c r="AG267" s="8">
        <v>604.063829787234</v>
      </c>
      <c r="AH267" s="8">
        <v>681.66666666666663</v>
      </c>
      <c r="AI267" s="8">
        <v>644.76</v>
      </c>
      <c r="AJ267" s="8">
        <v>658.6</v>
      </c>
      <c r="AK267" s="8">
        <v>629.13793103448279</v>
      </c>
      <c r="AL267" s="8">
        <f t="shared" si="14"/>
        <v>-90.845238095238074</v>
      </c>
      <c r="AM267" s="8">
        <f t="shared" si="14"/>
        <v>-21.18105263157895</v>
      </c>
      <c r="AN267" s="8">
        <f t="shared" si="14"/>
        <v>-54.536170212766024</v>
      </c>
      <c r="AS267">
        <v>0.9473684</v>
      </c>
      <c r="AT267">
        <v>0.86842109999999995</v>
      </c>
      <c r="AU267">
        <v>0.90789470000000005</v>
      </c>
      <c r="AV267">
        <v>431.04225352112701</v>
      </c>
      <c r="AW267">
        <v>443.703125</v>
      </c>
      <c r="AX267">
        <v>437.04444444444403</v>
      </c>
      <c r="AY267">
        <v>12.660871478873201</v>
      </c>
      <c r="AZ267">
        <v>4.6320092862550101E-2</v>
      </c>
      <c r="BA267">
        <v>11</v>
      </c>
      <c r="BB267">
        <v>0.8833333333333333</v>
      </c>
      <c r="BC267" s="39">
        <v>364.66101694915255</v>
      </c>
      <c r="BD267" s="39">
        <v>451.08510638297872</v>
      </c>
      <c r="BE267">
        <v>1</v>
      </c>
      <c r="BF267">
        <v>0.78333333333333333</v>
      </c>
      <c r="BG267">
        <v>0.89166666666666672</v>
      </c>
    </row>
    <row r="268" spans="1:59" x14ac:dyDescent="0.25">
      <c r="A268" s="38">
        <v>3052</v>
      </c>
      <c r="B268" s="8" t="s">
        <v>502</v>
      </c>
      <c r="C268" s="8" t="s">
        <v>507</v>
      </c>
      <c r="D268" s="8" t="s">
        <v>631</v>
      </c>
      <c r="E268" s="8" t="s">
        <v>631</v>
      </c>
      <c r="F268" s="7" t="s">
        <v>636</v>
      </c>
      <c r="G268" s="7">
        <v>4</v>
      </c>
      <c r="H268" s="7">
        <v>7</v>
      </c>
      <c r="I268" s="8">
        <v>0</v>
      </c>
      <c r="J268" s="8">
        <v>2</v>
      </c>
      <c r="K268" s="7">
        <v>8</v>
      </c>
      <c r="L268" s="7">
        <v>0</v>
      </c>
      <c r="M268" s="7">
        <v>0</v>
      </c>
      <c r="N268" s="7">
        <v>3</v>
      </c>
      <c r="O268" s="7">
        <v>5</v>
      </c>
      <c r="P268" s="7">
        <v>0</v>
      </c>
      <c r="Q268" s="7">
        <v>37</v>
      </c>
      <c r="R268" s="8">
        <v>27</v>
      </c>
      <c r="S268" s="7">
        <v>39</v>
      </c>
      <c r="T268" s="7"/>
      <c r="U268" s="7"/>
      <c r="V268" s="7"/>
      <c r="W268" s="7"/>
      <c r="X268" s="7"/>
      <c r="Y268" s="8">
        <v>0.83333333333333337</v>
      </c>
      <c r="Z268" s="8">
        <v>17</v>
      </c>
      <c r="AA268" s="8">
        <v>28</v>
      </c>
      <c r="AB268" s="8">
        <v>0.37777777777777777</v>
      </c>
      <c r="AC268" s="8">
        <f t="shared" si="12"/>
        <v>0.62222222222222223</v>
      </c>
      <c r="AD268" s="8">
        <f t="shared" si="13"/>
        <v>0.5</v>
      </c>
      <c r="AE268" s="8">
        <v>693.71428571428567</v>
      </c>
      <c r="AF268" s="8">
        <v>697.52941176470586</v>
      </c>
      <c r="AG268" s="8">
        <v>695.15555555555557</v>
      </c>
      <c r="AH268" s="8">
        <v>690</v>
      </c>
      <c r="AI268" s="8">
        <v>590.59259259259261</v>
      </c>
      <c r="AJ268" s="8">
        <v>629</v>
      </c>
      <c r="AK268" s="8">
        <v>662.44943820224717</v>
      </c>
      <c r="AL268" s="8">
        <f t="shared" si="14"/>
        <v>3.7142857142856656</v>
      </c>
      <c r="AM268" s="8">
        <f t="shared" si="14"/>
        <v>106.93681917211325</v>
      </c>
      <c r="AN268" s="8">
        <f t="shared" si="14"/>
        <v>66.155555555555566</v>
      </c>
      <c r="AS268">
        <v>1</v>
      </c>
      <c r="AT268">
        <v>1</v>
      </c>
      <c r="AU268">
        <v>1</v>
      </c>
      <c r="AV268">
        <v>568.97297297297303</v>
      </c>
      <c r="AW268">
        <v>567.39726027397296</v>
      </c>
      <c r="AX268">
        <v>568.19047619047603</v>
      </c>
      <c r="AY268">
        <v>-1.57571269900041</v>
      </c>
      <c r="AZ268">
        <v>5.2790276142368898E-2</v>
      </c>
      <c r="BA268">
        <v>3</v>
      </c>
      <c r="BB268">
        <v>0.96666666666666667</v>
      </c>
      <c r="BC268" s="39">
        <v>422.81355932203388</v>
      </c>
      <c r="BD268" s="39">
        <v>481.56140350877195</v>
      </c>
      <c r="BE268">
        <v>1</v>
      </c>
      <c r="BF268">
        <v>0.98333333333333328</v>
      </c>
      <c r="BG268">
        <v>0.9916666666666667</v>
      </c>
    </row>
    <row r="269" spans="1:59" x14ac:dyDescent="0.25">
      <c r="A269" s="38">
        <v>3053</v>
      </c>
      <c r="B269" s="8" t="s">
        <v>620</v>
      </c>
      <c r="C269" s="8" t="s">
        <v>504</v>
      </c>
      <c r="D269" s="8" t="s">
        <v>639</v>
      </c>
      <c r="E269" s="8" t="s">
        <v>634</v>
      </c>
      <c r="F269" s="7" t="s">
        <v>637</v>
      </c>
      <c r="G269" s="7">
        <v>5</v>
      </c>
      <c r="H269" s="7">
        <v>0</v>
      </c>
      <c r="I269" s="8">
        <v>0</v>
      </c>
      <c r="J269" s="8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2</v>
      </c>
      <c r="R269" s="8">
        <v>31</v>
      </c>
      <c r="S269" s="7">
        <v>37</v>
      </c>
      <c r="T269" s="7"/>
      <c r="U269" s="7"/>
      <c r="V269" s="7"/>
      <c r="W269" s="7"/>
      <c r="X269" s="7"/>
      <c r="Y269" s="8">
        <v>0.91666666666666663</v>
      </c>
      <c r="Z269" s="8">
        <v>23</v>
      </c>
      <c r="AA269" s="8">
        <v>21</v>
      </c>
      <c r="AB269" s="8">
        <v>0.51111111111111107</v>
      </c>
      <c r="AC269" s="8">
        <f t="shared" si="12"/>
        <v>0.46666666666666667</v>
      </c>
      <c r="AD269" s="8">
        <f t="shared" si="13"/>
        <v>0.48888888888888887</v>
      </c>
      <c r="AE269" s="8">
        <v>491.57142857142856</v>
      </c>
      <c r="AF269" s="8">
        <v>485.16666666666669</v>
      </c>
      <c r="AG269" s="8">
        <v>488.15555555555557</v>
      </c>
      <c r="AH269" s="8">
        <v>501.72727272727275</v>
      </c>
      <c r="AI269" s="8">
        <v>461.71428571428572</v>
      </c>
      <c r="AJ269" s="8">
        <v>482.18604651162792</v>
      </c>
      <c r="AK269" s="8">
        <v>485.23863636363637</v>
      </c>
      <c r="AL269" s="8">
        <f t="shared" si="14"/>
        <v>-10.155844155844193</v>
      </c>
      <c r="AM269" s="8">
        <f t="shared" si="14"/>
        <v>23.452380952380963</v>
      </c>
      <c r="AN269" s="8">
        <f t="shared" si="14"/>
        <v>5.9695090439276441</v>
      </c>
      <c r="AS269">
        <v>0.9473684</v>
      </c>
      <c r="AT269">
        <v>0.9473684</v>
      </c>
      <c r="AU269">
        <v>0.9473684</v>
      </c>
      <c r="AV269">
        <v>427.63888888888903</v>
      </c>
      <c r="AW269">
        <v>424.91549295774598</v>
      </c>
      <c r="AX269">
        <v>426.286713286713</v>
      </c>
      <c r="AY269">
        <v>-2.7233959311424201</v>
      </c>
      <c r="AZ269">
        <v>1.9926147160747198E-2</v>
      </c>
      <c r="BA269">
        <v>5</v>
      </c>
      <c r="BB269">
        <v>0.93333333333333335</v>
      </c>
      <c r="BC269" s="39">
        <v>353.35</v>
      </c>
      <c r="BD269" s="39">
        <v>416.53846153846155</v>
      </c>
      <c r="BE269">
        <v>1</v>
      </c>
      <c r="BF269">
        <v>0.8666666666666667</v>
      </c>
      <c r="BG269">
        <v>0.93333333333333335</v>
      </c>
    </row>
    <row r="270" spans="1:59" x14ac:dyDescent="0.25">
      <c r="A270" s="38">
        <v>3055</v>
      </c>
      <c r="B270" s="8" t="s">
        <v>620</v>
      </c>
      <c r="C270" s="8" t="s">
        <v>506</v>
      </c>
      <c r="D270" s="8" t="s">
        <v>634</v>
      </c>
      <c r="E270" s="8" t="s">
        <v>634</v>
      </c>
      <c r="F270" s="7" t="s">
        <v>636</v>
      </c>
      <c r="G270" s="7">
        <v>1</v>
      </c>
      <c r="H270" s="7">
        <v>0</v>
      </c>
      <c r="I270" s="15"/>
      <c r="J270" s="8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15</v>
      </c>
      <c r="R270" s="8">
        <v>25</v>
      </c>
      <c r="S270" s="7">
        <v>32</v>
      </c>
      <c r="T270" s="7"/>
      <c r="U270" s="7"/>
      <c r="V270" s="7"/>
      <c r="W270" s="7"/>
      <c r="X270" s="7"/>
      <c r="Y270" s="8">
        <v>0.875</v>
      </c>
      <c r="Z270" s="8">
        <v>17</v>
      </c>
      <c r="AA270" s="8">
        <v>29</v>
      </c>
      <c r="AB270" s="8">
        <v>0.37777777777777777</v>
      </c>
      <c r="AC270" s="8">
        <f t="shared" si="12"/>
        <v>0.64444444444444449</v>
      </c>
      <c r="AD270" s="8">
        <f t="shared" si="13"/>
        <v>0.51111111111111107</v>
      </c>
      <c r="AE270" s="8">
        <v>625.14814814814815</v>
      </c>
      <c r="AF270" s="8">
        <v>765.4375</v>
      </c>
      <c r="AG270" s="8">
        <v>677.34883720930236</v>
      </c>
      <c r="AH270" s="8">
        <v>656.75</v>
      </c>
      <c r="AI270" s="8">
        <v>593.5</v>
      </c>
      <c r="AJ270" s="8">
        <v>616.5</v>
      </c>
      <c r="AK270" s="8">
        <v>646.57471264367814</v>
      </c>
      <c r="AL270" s="8">
        <f t="shared" si="14"/>
        <v>-31.601851851851848</v>
      </c>
      <c r="AM270" s="8">
        <f t="shared" si="14"/>
        <v>171.9375</v>
      </c>
      <c r="AN270" s="8">
        <f t="shared" si="14"/>
        <v>60.84883720930236</v>
      </c>
      <c r="AS270">
        <v>0.8947368</v>
      </c>
      <c r="AT270">
        <v>0.9473684</v>
      </c>
      <c r="AU270">
        <v>0.9210526</v>
      </c>
      <c r="AV270">
        <v>507.4</v>
      </c>
      <c r="AW270">
        <v>503.81159420289902</v>
      </c>
      <c r="AX270">
        <v>505.55223880596998</v>
      </c>
      <c r="AY270">
        <v>-3.5884057971014198</v>
      </c>
      <c r="AZ270">
        <v>7.7694402516865393E-2</v>
      </c>
      <c r="BA270">
        <v>11</v>
      </c>
      <c r="BB270">
        <v>0.92500000000000004</v>
      </c>
      <c r="BC270" s="39">
        <v>443.84745762711867</v>
      </c>
      <c r="BD270" s="39">
        <v>598.48076923076928</v>
      </c>
      <c r="BE270">
        <v>1</v>
      </c>
      <c r="BF270">
        <v>0.8833333333333333</v>
      </c>
      <c r="BG270">
        <v>0.94166666666666665</v>
      </c>
    </row>
    <row r="271" spans="1:59" x14ac:dyDescent="0.25">
      <c r="A271" s="38">
        <v>3056</v>
      </c>
      <c r="B271" s="8" t="s">
        <v>620</v>
      </c>
      <c r="C271" s="8" t="s">
        <v>508</v>
      </c>
      <c r="D271" s="8" t="s">
        <v>631</v>
      </c>
      <c r="E271" s="8" t="s">
        <v>639</v>
      </c>
      <c r="F271" s="7" t="s">
        <v>636</v>
      </c>
      <c r="G271" s="7">
        <v>11</v>
      </c>
      <c r="H271" s="7">
        <v>4</v>
      </c>
      <c r="I271" s="8">
        <v>1</v>
      </c>
      <c r="J271" s="8">
        <v>1</v>
      </c>
      <c r="K271" s="7">
        <v>5</v>
      </c>
      <c r="L271" s="7">
        <v>0</v>
      </c>
      <c r="M271" s="7">
        <v>0</v>
      </c>
      <c r="N271" s="7">
        <v>1</v>
      </c>
      <c r="O271" s="7">
        <v>4</v>
      </c>
      <c r="P271" s="7">
        <v>0</v>
      </c>
      <c r="Q271" s="7">
        <v>16</v>
      </c>
      <c r="R271" s="8">
        <v>20</v>
      </c>
      <c r="S271" s="7">
        <v>23</v>
      </c>
      <c r="T271" s="7"/>
      <c r="U271" s="7"/>
      <c r="V271" s="7"/>
      <c r="W271" s="7"/>
      <c r="X271" s="7"/>
      <c r="Y271" s="8">
        <v>1</v>
      </c>
      <c r="Z271" s="8">
        <v>19</v>
      </c>
      <c r="AA271" s="8">
        <v>25</v>
      </c>
      <c r="AB271" s="8">
        <v>0.42222222222222222</v>
      </c>
      <c r="AC271" s="8">
        <f t="shared" si="12"/>
        <v>0.55555555555555558</v>
      </c>
      <c r="AD271" s="8">
        <f t="shared" si="13"/>
        <v>0.48888888888888887</v>
      </c>
      <c r="AE271" s="8">
        <v>676.48</v>
      </c>
      <c r="AF271" s="8">
        <v>728.1</v>
      </c>
      <c r="AG271" s="8">
        <v>699.42222222222222</v>
      </c>
      <c r="AH271" s="8">
        <v>718.55555555555554</v>
      </c>
      <c r="AI271" s="8">
        <v>674.45833333333337</v>
      </c>
      <c r="AJ271" s="8">
        <v>693.35714285714289</v>
      </c>
      <c r="AK271" s="8">
        <v>696.49425287356325</v>
      </c>
      <c r="AL271" s="8">
        <f t="shared" si="14"/>
        <v>-42.075555555555525</v>
      </c>
      <c r="AM271" s="8">
        <f t="shared" si="14"/>
        <v>53.641666666666652</v>
      </c>
      <c r="AN271" s="8">
        <f t="shared" si="14"/>
        <v>6.0650793650793275</v>
      </c>
      <c r="AS271">
        <v>1</v>
      </c>
      <c r="AT271">
        <v>1</v>
      </c>
      <c r="AU271">
        <v>1</v>
      </c>
      <c r="AV271">
        <v>504.01351351351298</v>
      </c>
      <c r="AW271">
        <v>520.66666666666697</v>
      </c>
      <c r="AX271">
        <v>512.39597315436197</v>
      </c>
      <c r="AY271">
        <v>16.653153153153099</v>
      </c>
      <c r="AZ271">
        <v>8.7792630286260095E-2</v>
      </c>
      <c r="BA271">
        <v>1</v>
      </c>
      <c r="BB271">
        <v>0.97499999999999998</v>
      </c>
      <c r="BC271" s="39">
        <v>390.91525423728814</v>
      </c>
      <c r="BD271" s="39">
        <v>472.74137931034483</v>
      </c>
      <c r="BE271">
        <v>0.98333333333333328</v>
      </c>
      <c r="BF271">
        <v>0.96666666666666667</v>
      </c>
      <c r="BG271">
        <v>0.97499999999999998</v>
      </c>
    </row>
    <row r="272" spans="1:59" x14ac:dyDescent="0.25">
      <c r="A272" s="38">
        <v>3057</v>
      </c>
      <c r="B272" s="8" t="s">
        <v>502</v>
      </c>
      <c r="C272" s="8" t="s">
        <v>507</v>
      </c>
      <c r="D272" s="8" t="s">
        <v>634</v>
      </c>
      <c r="E272" s="8" t="s">
        <v>634</v>
      </c>
      <c r="F272" s="7" t="s">
        <v>637</v>
      </c>
      <c r="G272" s="7">
        <v>3</v>
      </c>
      <c r="H272" s="7">
        <v>1</v>
      </c>
      <c r="I272" s="8">
        <v>0</v>
      </c>
      <c r="J272" s="8">
        <v>1</v>
      </c>
      <c r="K272" s="7">
        <v>2</v>
      </c>
      <c r="L272" s="7">
        <v>0</v>
      </c>
      <c r="M272" s="7">
        <v>0</v>
      </c>
      <c r="N272" s="7">
        <v>0</v>
      </c>
      <c r="O272" s="7">
        <v>2</v>
      </c>
      <c r="P272" s="7">
        <v>0</v>
      </c>
      <c r="Q272" s="7">
        <v>11</v>
      </c>
      <c r="R272" s="8">
        <v>30</v>
      </c>
      <c r="S272" s="7">
        <v>39</v>
      </c>
      <c r="T272" s="7"/>
      <c r="U272" s="7"/>
      <c r="V272" s="7"/>
      <c r="W272" s="7"/>
      <c r="X272" s="7"/>
      <c r="Y272" s="8">
        <v>0.75</v>
      </c>
      <c r="Z272" s="8">
        <v>32</v>
      </c>
      <c r="AA272" s="8">
        <v>32</v>
      </c>
      <c r="AB272" s="8">
        <v>0.71111111111111114</v>
      </c>
      <c r="AC272" s="8">
        <f t="shared" si="12"/>
        <v>0.71111111111111114</v>
      </c>
      <c r="AD272" s="8">
        <f t="shared" si="13"/>
        <v>0.71111111111111114</v>
      </c>
      <c r="AE272" s="8">
        <v>674.2</v>
      </c>
      <c r="AF272" s="8">
        <v>696.16666666666663</v>
      </c>
      <c r="AG272" s="8">
        <v>686.18181818181813</v>
      </c>
      <c r="AH272" s="8">
        <v>608.22580645161293</v>
      </c>
      <c r="AI272" s="8">
        <v>715.76666666666665</v>
      </c>
      <c r="AJ272" s="8">
        <v>661.11475409836066</v>
      </c>
      <c r="AK272" s="8">
        <v>667.75903614457832</v>
      </c>
      <c r="AL272" s="8">
        <f t="shared" si="14"/>
        <v>65.97419354838712</v>
      </c>
      <c r="AM272" s="8">
        <f t="shared" si="14"/>
        <v>-19.600000000000023</v>
      </c>
      <c r="AN272" s="8">
        <f t="shared" si="14"/>
        <v>25.067064083457467</v>
      </c>
      <c r="AS272">
        <v>0.96052630000000006</v>
      </c>
      <c r="AT272">
        <v>0.9736842</v>
      </c>
      <c r="AU272">
        <v>0.96710529999999995</v>
      </c>
      <c r="AV272">
        <v>499.11428571428598</v>
      </c>
      <c r="AW272">
        <v>505.41176470588198</v>
      </c>
      <c r="AX272">
        <v>502.21739130434798</v>
      </c>
      <c r="AY272">
        <v>6.2974789915966802</v>
      </c>
      <c r="AZ272">
        <v>8.8106547591798395E-2</v>
      </c>
      <c r="BA272">
        <v>9</v>
      </c>
      <c r="BB272">
        <v>0.84166666666666667</v>
      </c>
      <c r="BC272" s="39">
        <v>369.88</v>
      </c>
      <c r="BD272" s="39">
        <v>409.35294117647061</v>
      </c>
      <c r="BE272">
        <v>0.85</v>
      </c>
      <c r="BF272">
        <v>0.8666666666666667</v>
      </c>
      <c r="BG272">
        <v>0.85833333333333328</v>
      </c>
    </row>
    <row r="273" spans="1:59" x14ac:dyDescent="0.25">
      <c r="A273" s="38">
        <v>3058</v>
      </c>
      <c r="B273" s="8" t="s">
        <v>502</v>
      </c>
      <c r="C273" s="8" t="s">
        <v>504</v>
      </c>
      <c r="D273" s="8" t="s">
        <v>639</v>
      </c>
      <c r="E273" s="8" t="s">
        <v>639</v>
      </c>
      <c r="F273" s="7" t="s">
        <v>635</v>
      </c>
      <c r="G273" s="7">
        <v>6</v>
      </c>
      <c r="H273" s="7">
        <v>1</v>
      </c>
      <c r="I273" s="8">
        <v>0</v>
      </c>
      <c r="J273" s="8">
        <v>0</v>
      </c>
      <c r="K273" s="7">
        <v>1</v>
      </c>
      <c r="L273" s="7">
        <v>0</v>
      </c>
      <c r="M273" s="7">
        <v>0</v>
      </c>
      <c r="N273" s="7">
        <v>0</v>
      </c>
      <c r="O273" s="7">
        <v>1</v>
      </c>
      <c r="P273" s="7">
        <v>0</v>
      </c>
      <c r="Q273" s="7">
        <v>25</v>
      </c>
      <c r="R273" s="8">
        <v>29</v>
      </c>
      <c r="S273" s="7">
        <v>40</v>
      </c>
      <c r="T273" s="7"/>
      <c r="U273" s="7"/>
      <c r="V273" s="7"/>
      <c r="W273" s="7"/>
      <c r="X273" s="7"/>
      <c r="Y273" s="8">
        <v>1</v>
      </c>
      <c r="Z273" s="8">
        <v>25</v>
      </c>
      <c r="AA273" s="8">
        <v>27</v>
      </c>
      <c r="AB273" s="8">
        <v>0.55555555555555558</v>
      </c>
      <c r="AC273" s="8">
        <f t="shared" si="12"/>
        <v>0.6</v>
      </c>
      <c r="AD273" s="8">
        <f t="shared" si="13"/>
        <v>0.57777777777777772</v>
      </c>
      <c r="AE273" s="8">
        <v>689.25</v>
      </c>
      <c r="AF273" s="8">
        <v>704.875</v>
      </c>
      <c r="AG273" s="8">
        <v>696.19444444444446</v>
      </c>
      <c r="AH273" s="8">
        <v>710.24</v>
      </c>
      <c r="AI273" s="8">
        <v>691.77777777777783</v>
      </c>
      <c r="AJ273" s="8">
        <v>700.65384615384619</v>
      </c>
      <c r="AK273" s="8">
        <v>698.8295454545455</v>
      </c>
      <c r="AL273" s="8">
        <f t="shared" si="14"/>
        <v>-20.990000000000009</v>
      </c>
      <c r="AM273" s="8">
        <f t="shared" si="14"/>
        <v>13.097222222222172</v>
      </c>
      <c r="AN273" s="8">
        <f t="shared" si="14"/>
        <v>-4.4594017094017318</v>
      </c>
      <c r="AS273">
        <v>1</v>
      </c>
      <c r="AT273">
        <v>1</v>
      </c>
      <c r="AU273">
        <v>1</v>
      </c>
      <c r="AV273">
        <v>465.60810810810801</v>
      </c>
      <c r="AW273">
        <v>473.51351351351298</v>
      </c>
      <c r="AX273">
        <v>469.56081081081101</v>
      </c>
      <c r="AY273">
        <v>7.90540540540536</v>
      </c>
      <c r="AZ273">
        <v>4.0856299185282399E-2</v>
      </c>
      <c r="BA273">
        <v>2</v>
      </c>
      <c r="BB273">
        <v>0.94166666666666665</v>
      </c>
      <c r="BC273" s="39">
        <v>399.31034482758622</v>
      </c>
      <c r="BD273" s="39">
        <v>502.5090909090909</v>
      </c>
      <c r="BE273">
        <v>1</v>
      </c>
      <c r="BF273">
        <v>0.93333333333333335</v>
      </c>
      <c r="BG273">
        <v>0.96666666666666667</v>
      </c>
    </row>
    <row r="274" spans="1:59" x14ac:dyDescent="0.25">
      <c r="A274" s="38">
        <v>3059</v>
      </c>
      <c r="B274" s="8" t="s">
        <v>620</v>
      </c>
      <c r="C274" s="8" t="s">
        <v>504</v>
      </c>
      <c r="D274" s="8" t="s">
        <v>634</v>
      </c>
      <c r="E274" s="8" t="s">
        <v>634</v>
      </c>
      <c r="F274" s="7" t="s">
        <v>636</v>
      </c>
      <c r="G274" s="7">
        <v>3</v>
      </c>
      <c r="H274" s="7">
        <v>2</v>
      </c>
      <c r="I274" s="8">
        <v>0</v>
      </c>
      <c r="J274" s="8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14</v>
      </c>
      <c r="R274" s="8">
        <v>29</v>
      </c>
      <c r="S274" s="7">
        <v>40</v>
      </c>
      <c r="T274" s="7"/>
      <c r="U274" s="7"/>
      <c r="V274" s="7"/>
      <c r="W274" s="7"/>
      <c r="X274" s="7"/>
      <c r="Y274" s="8">
        <v>1</v>
      </c>
      <c r="Z274" s="8">
        <v>25</v>
      </c>
      <c r="AA274" s="8">
        <v>24</v>
      </c>
      <c r="AB274" s="8">
        <v>0.55555555555555558</v>
      </c>
      <c r="AC274" s="8">
        <f t="shared" si="12"/>
        <v>0.53333333333333333</v>
      </c>
      <c r="AD274" s="8">
        <f t="shared" si="13"/>
        <v>0.5444444444444444</v>
      </c>
      <c r="AE274" s="8">
        <v>660.5</v>
      </c>
      <c r="AF274" s="8">
        <v>716.38095238095241</v>
      </c>
      <c r="AG274" s="8">
        <v>689.1219512195122</v>
      </c>
      <c r="AH274" s="8">
        <v>647.28</v>
      </c>
      <c r="AI274" s="8">
        <v>670.6521739130435</v>
      </c>
      <c r="AJ274" s="8">
        <v>658.47916666666663</v>
      </c>
      <c r="AK274" s="8">
        <v>672.59550561797755</v>
      </c>
      <c r="AL274" s="8">
        <f t="shared" si="14"/>
        <v>13.220000000000027</v>
      </c>
      <c r="AM274" s="8">
        <f t="shared" si="14"/>
        <v>45.72877846790891</v>
      </c>
      <c r="AN274" s="8">
        <f t="shared" si="14"/>
        <v>30.642784552845569</v>
      </c>
      <c r="AS274">
        <v>0.9473684</v>
      </c>
      <c r="AT274">
        <v>0.96052630000000006</v>
      </c>
      <c r="AU274">
        <v>0.9539474</v>
      </c>
      <c r="AV274">
        <v>390.28571428571399</v>
      </c>
      <c r="AW274">
        <v>381.35211267605598</v>
      </c>
      <c r="AX274">
        <v>385.787234042553</v>
      </c>
      <c r="AY274">
        <v>-8.9336016096579591</v>
      </c>
      <c r="AZ274">
        <v>3.3346159071132302E-2</v>
      </c>
      <c r="BA274">
        <v>7</v>
      </c>
      <c r="BB274">
        <v>0.95833333333333337</v>
      </c>
      <c r="BC274" s="39">
        <v>344.63333333333333</v>
      </c>
      <c r="BD274" s="39">
        <v>419.6</v>
      </c>
      <c r="BE274">
        <v>1</v>
      </c>
      <c r="BF274">
        <v>0.93333333333333335</v>
      </c>
      <c r="BG274">
        <v>0.96666666666666667</v>
      </c>
    </row>
    <row r="275" spans="1:59" x14ac:dyDescent="0.25">
      <c r="A275" s="38">
        <v>3060</v>
      </c>
      <c r="B275" s="8" t="s">
        <v>620</v>
      </c>
      <c r="C275" s="8" t="s">
        <v>504</v>
      </c>
      <c r="D275" s="8" t="s">
        <v>639</v>
      </c>
      <c r="E275" s="8" t="s">
        <v>631</v>
      </c>
      <c r="F275" s="7" t="s">
        <v>637</v>
      </c>
      <c r="G275" s="7">
        <v>11</v>
      </c>
      <c r="H275" s="7">
        <v>9</v>
      </c>
      <c r="I275" s="8">
        <v>1</v>
      </c>
      <c r="J275" s="8">
        <v>2</v>
      </c>
      <c r="K275" s="7">
        <v>16</v>
      </c>
      <c r="L275" s="7">
        <v>2</v>
      </c>
      <c r="M275" s="7">
        <v>1</v>
      </c>
      <c r="N275" s="7">
        <v>8</v>
      </c>
      <c r="O275" s="7">
        <v>5</v>
      </c>
      <c r="P275" s="7">
        <v>0</v>
      </c>
      <c r="Q275" s="7">
        <v>16</v>
      </c>
      <c r="R275" s="8">
        <v>17</v>
      </c>
      <c r="S275" s="7">
        <v>35</v>
      </c>
      <c r="T275" s="7"/>
      <c r="U275" s="7"/>
      <c r="V275" s="7"/>
      <c r="W275" s="7"/>
      <c r="X275" s="7"/>
      <c r="Y275" s="8">
        <v>1</v>
      </c>
      <c r="Z275" s="8">
        <v>22</v>
      </c>
      <c r="AA275" s="8">
        <v>22</v>
      </c>
      <c r="AB275" s="8">
        <v>0.48888888888888887</v>
      </c>
      <c r="AC275" s="8">
        <f t="shared" si="12"/>
        <v>0.48888888888888887</v>
      </c>
      <c r="AD275" s="8">
        <f t="shared" si="13"/>
        <v>0.48888888888888887</v>
      </c>
      <c r="AE275" s="8">
        <v>691.09090909090912</v>
      </c>
      <c r="AF275" s="8">
        <v>604.56521739130437</v>
      </c>
      <c r="AG275" s="8">
        <v>646.86666666666667</v>
      </c>
      <c r="AH275" s="8">
        <v>707.4545454545455</v>
      </c>
      <c r="AI275" s="8">
        <v>765.28571428571433</v>
      </c>
      <c r="AJ275" s="8">
        <v>735.69767441860461</v>
      </c>
      <c r="AK275" s="8">
        <v>690.27272727272725</v>
      </c>
      <c r="AL275" s="8">
        <f t="shared" si="14"/>
        <v>-16.363636363636374</v>
      </c>
      <c r="AM275" s="8">
        <f t="shared" si="14"/>
        <v>-160.72049689440996</v>
      </c>
      <c r="AN275" s="8">
        <f t="shared" si="14"/>
        <v>-88.831007751937932</v>
      </c>
      <c r="AS275">
        <v>0.98684210000000006</v>
      </c>
      <c r="AT275">
        <v>0.96052630000000006</v>
      </c>
      <c r="AU275">
        <v>0.9736842</v>
      </c>
      <c r="AV275">
        <v>454.04166666666703</v>
      </c>
      <c r="AW275">
        <v>464.23943661971799</v>
      </c>
      <c r="AX275">
        <v>459.10489510489498</v>
      </c>
      <c r="AY275">
        <v>10.1977699530516</v>
      </c>
      <c r="AZ275">
        <v>3.4900250261186802E-2</v>
      </c>
      <c r="BA275">
        <v>5</v>
      </c>
      <c r="BB275">
        <v>0.9</v>
      </c>
      <c r="BC275" s="39">
        <v>372.25862068965517</v>
      </c>
      <c r="BD275" s="39">
        <v>441.66</v>
      </c>
      <c r="BE275">
        <v>1</v>
      </c>
      <c r="BF275">
        <v>0.8666666666666667</v>
      </c>
      <c r="BG275">
        <v>0.93333333333333335</v>
      </c>
    </row>
    <row r="276" spans="1:59" x14ac:dyDescent="0.25">
      <c r="A276" s="38">
        <v>3061</v>
      </c>
      <c r="B276" s="8" t="s">
        <v>620</v>
      </c>
      <c r="C276" s="8" t="s">
        <v>506</v>
      </c>
      <c r="D276" s="8" t="s">
        <v>634</v>
      </c>
      <c r="E276" s="8" t="s">
        <v>634</v>
      </c>
      <c r="F276" s="7" t="s">
        <v>638</v>
      </c>
      <c r="G276" s="7">
        <v>9</v>
      </c>
      <c r="H276" s="7">
        <v>4</v>
      </c>
      <c r="I276" s="8">
        <v>1</v>
      </c>
      <c r="J276" s="8">
        <v>0</v>
      </c>
      <c r="K276" s="7">
        <v>7</v>
      </c>
      <c r="L276" s="7">
        <v>0</v>
      </c>
      <c r="M276" s="7">
        <v>0</v>
      </c>
      <c r="N276" s="7">
        <v>5</v>
      </c>
      <c r="O276" s="7">
        <v>2</v>
      </c>
      <c r="P276" s="7">
        <v>0</v>
      </c>
      <c r="Q276" s="7">
        <v>6</v>
      </c>
      <c r="R276" s="8">
        <v>17</v>
      </c>
      <c r="S276" s="7">
        <v>40</v>
      </c>
      <c r="T276" s="7"/>
      <c r="U276" s="7"/>
      <c r="V276" s="7"/>
      <c r="W276" s="7"/>
      <c r="X276" s="7"/>
      <c r="Y276" s="8">
        <v>0.79166666666666663</v>
      </c>
      <c r="Z276" s="8">
        <v>15</v>
      </c>
      <c r="AA276" s="8">
        <v>24</v>
      </c>
      <c r="AB276" s="8">
        <v>0.33333333333333331</v>
      </c>
      <c r="AC276" s="8">
        <f t="shared" si="12"/>
        <v>0.53333333333333333</v>
      </c>
      <c r="AD276" s="8">
        <f t="shared" si="13"/>
        <v>0.43333333333333335</v>
      </c>
      <c r="AE276" s="8">
        <v>695.76666666666665</v>
      </c>
      <c r="AF276" s="8">
        <v>680.45</v>
      </c>
      <c r="AG276" s="8">
        <v>689.64</v>
      </c>
      <c r="AH276" s="8">
        <v>699.78571428571433</v>
      </c>
      <c r="AI276" s="8">
        <v>760.91666666666663</v>
      </c>
      <c r="AJ276" s="8">
        <v>738.39473684210532</v>
      </c>
      <c r="AK276" s="8">
        <v>710.69318181818187</v>
      </c>
      <c r="AL276" s="8">
        <f t="shared" si="14"/>
        <v>-4.0190476190476829</v>
      </c>
      <c r="AM276" s="8">
        <f t="shared" si="14"/>
        <v>-80.466666666666583</v>
      </c>
      <c r="AN276" s="8">
        <f t="shared" si="14"/>
        <v>-48.754736842105331</v>
      </c>
      <c r="AS276">
        <v>0.9736842</v>
      </c>
      <c r="AT276">
        <v>0.98684210000000006</v>
      </c>
      <c r="AU276">
        <v>0.9802632</v>
      </c>
      <c r="AV276">
        <v>417.569444444444</v>
      </c>
      <c r="AW276">
        <v>433.63513513513499</v>
      </c>
      <c r="AX276">
        <v>425.71232876712298</v>
      </c>
      <c r="AY276">
        <v>16.065690690690701</v>
      </c>
      <c r="AZ276">
        <v>5.8336534109250202E-2</v>
      </c>
      <c r="BA276">
        <v>3</v>
      </c>
      <c r="BB276">
        <v>0.92500000000000004</v>
      </c>
      <c r="BC276" s="39">
        <v>405.55172413793105</v>
      </c>
      <c r="BD276" s="39">
        <v>539.39622641509436</v>
      </c>
      <c r="BE276">
        <v>0.98333333333333328</v>
      </c>
      <c r="BF276">
        <v>0.9</v>
      </c>
      <c r="BG276">
        <v>0.94166666666666665</v>
      </c>
    </row>
    <row r="277" spans="1:59" x14ac:dyDescent="0.25">
      <c r="A277" s="38">
        <v>3065</v>
      </c>
      <c r="B277" s="8" t="s">
        <v>620</v>
      </c>
      <c r="C277" s="8" t="s">
        <v>506</v>
      </c>
      <c r="D277" s="8" t="s">
        <v>639</v>
      </c>
      <c r="E277" s="8" t="s">
        <v>634</v>
      </c>
      <c r="F277" s="7" t="s">
        <v>636</v>
      </c>
      <c r="G277" s="7">
        <v>7</v>
      </c>
      <c r="H277" s="7">
        <v>3</v>
      </c>
      <c r="I277" s="8">
        <v>1</v>
      </c>
      <c r="J277" s="8">
        <v>3</v>
      </c>
      <c r="K277" s="7">
        <v>8</v>
      </c>
      <c r="L277" s="7">
        <v>0</v>
      </c>
      <c r="M277" s="7">
        <v>0</v>
      </c>
      <c r="N277" s="7">
        <v>1</v>
      </c>
      <c r="O277" s="7">
        <v>7</v>
      </c>
      <c r="P277" s="7">
        <v>0</v>
      </c>
      <c r="Q277" s="7">
        <v>15</v>
      </c>
      <c r="R277" s="8">
        <v>25</v>
      </c>
      <c r="S277" s="7">
        <v>32</v>
      </c>
      <c r="T277" s="7"/>
      <c r="U277" s="7"/>
      <c r="V277" s="7"/>
      <c r="W277" s="7"/>
      <c r="X277" s="7"/>
      <c r="Y277" s="8">
        <v>1</v>
      </c>
      <c r="Z277" s="8">
        <v>24</v>
      </c>
      <c r="AA277" s="8">
        <v>25</v>
      </c>
      <c r="AB277" s="8">
        <v>0.53333333333333333</v>
      </c>
      <c r="AC277" s="8">
        <f t="shared" si="12"/>
        <v>0.55555555555555558</v>
      </c>
      <c r="AD277" s="8">
        <f t="shared" si="13"/>
        <v>0.5444444444444444</v>
      </c>
      <c r="AE277" s="8">
        <v>740.09523809523807</v>
      </c>
      <c r="AF277" s="8">
        <v>721.6</v>
      </c>
      <c r="AG277" s="8">
        <v>731.07317073170736</v>
      </c>
      <c r="AH277" s="8">
        <v>741.56521739130437</v>
      </c>
      <c r="AI277" s="8">
        <v>643.79999999999995</v>
      </c>
      <c r="AJ277" s="8">
        <v>690.64583333333337</v>
      </c>
      <c r="AK277" s="8">
        <v>709.2696629213483</v>
      </c>
      <c r="AL277" s="8">
        <f t="shared" si="14"/>
        <v>-1.469979296066299</v>
      </c>
      <c r="AM277" s="8">
        <f t="shared" si="14"/>
        <v>77.800000000000068</v>
      </c>
      <c r="AN277" s="8">
        <f t="shared" si="14"/>
        <v>40.427337398373993</v>
      </c>
      <c r="AS277">
        <v>0.96052630000000006</v>
      </c>
      <c r="AT277">
        <v>0.9736842</v>
      </c>
      <c r="AU277">
        <v>0.96710529999999995</v>
      </c>
      <c r="AV277">
        <v>416.694444444444</v>
      </c>
      <c r="AW277">
        <v>425.95890410958901</v>
      </c>
      <c r="AX277">
        <v>421.35862068965503</v>
      </c>
      <c r="AY277">
        <v>9.2644596651445603</v>
      </c>
      <c r="AZ277">
        <v>4.4140966582948998E-2</v>
      </c>
      <c r="BA277">
        <v>4</v>
      </c>
      <c r="BB277">
        <v>0.95</v>
      </c>
      <c r="BC277" s="39">
        <v>358.30508474576271</v>
      </c>
      <c r="BD277" s="39">
        <v>430.07272727272726</v>
      </c>
      <c r="BE277">
        <v>1</v>
      </c>
      <c r="BF277">
        <v>0.91666666666666663</v>
      </c>
      <c r="BG277">
        <v>0.95833333333333337</v>
      </c>
    </row>
    <row r="278" spans="1:59" x14ac:dyDescent="0.25">
      <c r="A278" s="38">
        <v>3067</v>
      </c>
      <c r="B278" s="8" t="s">
        <v>620</v>
      </c>
      <c r="C278" s="8" t="s">
        <v>507</v>
      </c>
      <c r="D278" s="8" t="s">
        <v>634</v>
      </c>
      <c r="E278" s="8" t="s">
        <v>639</v>
      </c>
      <c r="F278" s="7" t="s">
        <v>637</v>
      </c>
      <c r="G278" s="7">
        <v>2</v>
      </c>
      <c r="H278" s="7">
        <v>0</v>
      </c>
      <c r="I278" s="8">
        <v>0</v>
      </c>
      <c r="J278" s="8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15</v>
      </c>
      <c r="R278" s="8">
        <v>32</v>
      </c>
      <c r="S278" s="7">
        <v>40</v>
      </c>
      <c r="T278" s="7"/>
      <c r="U278" s="7"/>
      <c r="V278" s="7"/>
      <c r="W278" s="7"/>
      <c r="X278" s="7"/>
      <c r="Y278" s="8">
        <v>0.91666666666666663</v>
      </c>
      <c r="Z278" s="8">
        <v>23</v>
      </c>
      <c r="AA278" s="8">
        <v>29</v>
      </c>
      <c r="AB278" s="8">
        <v>0.51111111111111107</v>
      </c>
      <c r="AC278" s="8">
        <f t="shared" si="12"/>
        <v>0.64444444444444449</v>
      </c>
      <c r="AD278" s="8">
        <f t="shared" si="13"/>
        <v>0.57777777777777772</v>
      </c>
      <c r="AE278" s="8">
        <v>504</v>
      </c>
      <c r="AF278" s="8">
        <v>557</v>
      </c>
      <c r="AG278" s="8">
        <v>524.61111111111109</v>
      </c>
      <c r="AH278" s="8">
        <v>543.91304347826087</v>
      </c>
      <c r="AI278" s="8">
        <v>495.27586206896552</v>
      </c>
      <c r="AJ278" s="8">
        <v>516.78846153846155</v>
      </c>
      <c r="AK278" s="8">
        <v>519.98863636363637</v>
      </c>
      <c r="AL278" s="8">
        <f t="shared" si="14"/>
        <v>-39.913043478260875</v>
      </c>
      <c r="AM278" s="8">
        <f t="shared" si="14"/>
        <v>61.724137931034477</v>
      </c>
      <c r="AN278" s="8">
        <f t="shared" si="14"/>
        <v>7.8226495726495386</v>
      </c>
      <c r="AS278">
        <v>0.90789470000000005</v>
      </c>
      <c r="AT278">
        <v>0.96052630000000006</v>
      </c>
      <c r="AU278">
        <v>0.93421050000000005</v>
      </c>
      <c r="AV278">
        <v>450.13636363636402</v>
      </c>
      <c r="AW278">
        <v>440.5</v>
      </c>
      <c r="AX278">
        <v>445.10869565217399</v>
      </c>
      <c r="AY278">
        <v>-9.6363636363636296</v>
      </c>
      <c r="AZ278">
        <v>5.1044278193218703E-2</v>
      </c>
      <c r="BA278">
        <v>9</v>
      </c>
      <c r="BB278">
        <v>0.875</v>
      </c>
      <c r="BC278" s="39">
        <v>359.55172413793105</v>
      </c>
      <c r="BD278" s="39">
        <v>431.78723404255317</v>
      </c>
      <c r="BE278">
        <v>0.98333333333333328</v>
      </c>
      <c r="BF278">
        <v>0.8</v>
      </c>
      <c r="BG278">
        <v>0.89166666666666672</v>
      </c>
    </row>
    <row r="279" spans="1:59" x14ac:dyDescent="0.25">
      <c r="A279" s="38">
        <v>3069</v>
      </c>
      <c r="B279" s="8" t="s">
        <v>621</v>
      </c>
      <c r="C279" s="8" t="s">
        <v>507</v>
      </c>
      <c r="D279" s="8" t="s">
        <v>634</v>
      </c>
      <c r="E279" s="8" t="s">
        <v>639</v>
      </c>
      <c r="F279" s="7" t="s">
        <v>642</v>
      </c>
      <c r="G279" s="7">
        <v>10</v>
      </c>
      <c r="H279" s="7">
        <v>15</v>
      </c>
      <c r="I279" s="8">
        <v>2</v>
      </c>
      <c r="J279" s="8">
        <v>1</v>
      </c>
      <c r="K279" s="7">
        <v>5</v>
      </c>
      <c r="L279" s="7">
        <v>2</v>
      </c>
      <c r="M279" s="7">
        <v>1</v>
      </c>
      <c r="N279" s="7">
        <v>0</v>
      </c>
      <c r="O279" s="7">
        <v>2</v>
      </c>
      <c r="P279" s="7">
        <v>0</v>
      </c>
      <c r="Q279" s="7">
        <v>10</v>
      </c>
      <c r="R279" s="8">
        <v>30</v>
      </c>
      <c r="S279" s="7">
        <v>40</v>
      </c>
      <c r="T279" s="7"/>
      <c r="U279" s="7"/>
      <c r="V279" s="7"/>
      <c r="W279" s="7"/>
      <c r="X279" s="7"/>
      <c r="Y279" s="8">
        <v>1</v>
      </c>
      <c r="Z279" s="8">
        <v>25</v>
      </c>
      <c r="AA279" s="8">
        <v>24</v>
      </c>
      <c r="AB279" s="8">
        <v>0.55555555555555558</v>
      </c>
      <c r="AC279" s="8">
        <f t="shared" si="12"/>
        <v>0.53333333333333333</v>
      </c>
      <c r="AD279" s="8">
        <f t="shared" si="13"/>
        <v>0.5444444444444444</v>
      </c>
      <c r="AE279" s="8">
        <v>441.15789473684208</v>
      </c>
      <c r="AF279" s="8">
        <v>526.76190476190482</v>
      </c>
      <c r="AG279" s="8">
        <v>486.1</v>
      </c>
      <c r="AH279" s="8">
        <v>490.84</v>
      </c>
      <c r="AI279" s="8">
        <v>449.04545454545456</v>
      </c>
      <c r="AJ279" s="8">
        <v>471.27659574468083</v>
      </c>
      <c r="AK279" s="8">
        <v>478.09195402298849</v>
      </c>
      <c r="AL279" s="8">
        <f t="shared" si="14"/>
        <v>-49.682105263157894</v>
      </c>
      <c r="AM279" s="8">
        <f t="shared" si="14"/>
        <v>77.716450216450255</v>
      </c>
      <c r="AN279" s="8">
        <f t="shared" si="14"/>
        <v>14.82340425531919</v>
      </c>
      <c r="AS279">
        <v>0.8947368</v>
      </c>
      <c r="AT279">
        <v>0.9473684</v>
      </c>
      <c r="AU279">
        <v>0.9210526</v>
      </c>
      <c r="AV279">
        <v>389.54545454545502</v>
      </c>
      <c r="AW279">
        <v>391</v>
      </c>
      <c r="AX279">
        <v>390.29927007299301</v>
      </c>
      <c r="AY279">
        <v>1.4545454545454399</v>
      </c>
      <c r="AZ279">
        <v>4.7238306735363E-2</v>
      </c>
      <c r="BA279">
        <v>9</v>
      </c>
      <c r="BB279">
        <v>0.85833333333333328</v>
      </c>
      <c r="BC279" s="39">
        <v>315.94827586206895</v>
      </c>
      <c r="BD279" s="39">
        <v>349.95555555555558</v>
      </c>
      <c r="BE279">
        <v>0.98333333333333328</v>
      </c>
      <c r="BF279">
        <v>0.76666666666666672</v>
      </c>
      <c r="BG279">
        <v>0.875</v>
      </c>
    </row>
    <row r="280" spans="1:59" x14ac:dyDescent="0.25">
      <c r="A280" s="38">
        <v>3070</v>
      </c>
      <c r="B280" s="8" t="s">
        <v>620</v>
      </c>
      <c r="C280" s="8" t="s">
        <v>507</v>
      </c>
      <c r="D280" s="8" t="s">
        <v>634</v>
      </c>
      <c r="E280" s="8" t="s">
        <v>639</v>
      </c>
      <c r="F280" s="7" t="s">
        <v>637</v>
      </c>
      <c r="G280" s="7">
        <v>5</v>
      </c>
      <c r="H280" s="7">
        <v>1</v>
      </c>
      <c r="I280" s="8">
        <v>0</v>
      </c>
      <c r="J280" s="8">
        <v>1</v>
      </c>
      <c r="K280" s="7">
        <v>9</v>
      </c>
      <c r="L280" s="7">
        <v>1</v>
      </c>
      <c r="M280" s="7">
        <v>1</v>
      </c>
      <c r="N280" s="7">
        <v>1</v>
      </c>
      <c r="O280" s="7">
        <v>6</v>
      </c>
      <c r="P280" s="7">
        <v>0</v>
      </c>
      <c r="Q280" s="7">
        <v>13</v>
      </c>
      <c r="R280" s="8">
        <v>32</v>
      </c>
      <c r="S280" s="7">
        <v>40</v>
      </c>
      <c r="T280" s="7"/>
      <c r="U280" s="7"/>
      <c r="V280" s="7"/>
      <c r="W280" s="7"/>
      <c r="X280" s="7"/>
      <c r="Y280" s="8">
        <v>1</v>
      </c>
      <c r="Z280" s="8">
        <v>27</v>
      </c>
      <c r="AA280" s="8">
        <v>29</v>
      </c>
      <c r="AB280" s="8">
        <v>0.6</v>
      </c>
      <c r="AC280" s="8">
        <f t="shared" si="12"/>
        <v>0.64444444444444449</v>
      </c>
      <c r="AD280" s="8">
        <f t="shared" si="13"/>
        <v>0.62222222222222223</v>
      </c>
      <c r="AE280" s="8">
        <v>586.38888888888891</v>
      </c>
      <c r="AF280" s="8">
        <v>660.33333333333337</v>
      </c>
      <c r="AG280" s="8">
        <v>620</v>
      </c>
      <c r="AH280" s="8">
        <v>569.2962962962963</v>
      </c>
      <c r="AI280" s="8">
        <v>579.17857142857144</v>
      </c>
      <c r="AJ280" s="8">
        <v>574.32727272727277</v>
      </c>
      <c r="AK280" s="8">
        <v>591.4545454545455</v>
      </c>
      <c r="AL280" s="8">
        <f t="shared" si="14"/>
        <v>17.092592592592609</v>
      </c>
      <c r="AM280" s="8">
        <f t="shared" si="14"/>
        <v>81.154761904761926</v>
      </c>
      <c r="AN280" s="8">
        <f t="shared" si="14"/>
        <v>45.672727272727229</v>
      </c>
      <c r="AS280">
        <v>0.96052630000000006</v>
      </c>
      <c r="AT280">
        <v>0.96052630000000006</v>
      </c>
      <c r="AU280">
        <v>0.96052630000000006</v>
      </c>
      <c r="AV280">
        <v>499.527777777778</v>
      </c>
      <c r="AW280">
        <v>540.25</v>
      </c>
      <c r="AX280">
        <v>519.88888888888903</v>
      </c>
      <c r="AY280">
        <v>40.7222222222222</v>
      </c>
      <c r="AZ280">
        <v>7.0707959438168502E-2</v>
      </c>
      <c r="BA280">
        <v>5</v>
      </c>
      <c r="BB280">
        <v>0.93333333333333335</v>
      </c>
      <c r="BC280" s="39">
        <v>401.86440677966101</v>
      </c>
      <c r="BD280" s="39">
        <v>484.79245283018867</v>
      </c>
      <c r="BE280">
        <v>1</v>
      </c>
      <c r="BF280">
        <v>0.9</v>
      </c>
      <c r="BG280">
        <v>0.95</v>
      </c>
    </row>
    <row r="281" spans="1:59" x14ac:dyDescent="0.25">
      <c r="A281" s="38">
        <v>3071</v>
      </c>
      <c r="B281" s="8" t="s">
        <v>620</v>
      </c>
      <c r="C281" s="8" t="s">
        <v>504</v>
      </c>
      <c r="D281" s="8" t="s">
        <v>634</v>
      </c>
      <c r="E281" s="8" t="s">
        <v>634</v>
      </c>
      <c r="F281" s="7" t="s">
        <v>635</v>
      </c>
      <c r="G281" s="7">
        <v>1</v>
      </c>
      <c r="H281" s="7">
        <v>0</v>
      </c>
      <c r="I281" s="8">
        <v>0</v>
      </c>
      <c r="J281" s="8">
        <v>2</v>
      </c>
      <c r="K281" s="7">
        <v>1</v>
      </c>
      <c r="L281" s="7">
        <v>0</v>
      </c>
      <c r="M281" s="7">
        <v>0</v>
      </c>
      <c r="N281" s="7">
        <v>0</v>
      </c>
      <c r="O281" s="7">
        <v>1</v>
      </c>
      <c r="P281" s="7">
        <v>0</v>
      </c>
      <c r="Q281" s="7">
        <v>20</v>
      </c>
      <c r="R281" s="8">
        <v>17</v>
      </c>
      <c r="S281" s="7">
        <v>40</v>
      </c>
      <c r="T281" s="7"/>
      <c r="U281" s="7"/>
      <c r="V281" s="7"/>
      <c r="W281" s="7"/>
      <c r="X281" s="7"/>
      <c r="Y281" s="8">
        <v>0.875</v>
      </c>
      <c r="Z281" s="8">
        <v>20</v>
      </c>
      <c r="AA281" s="8">
        <v>26</v>
      </c>
      <c r="AB281" s="8">
        <v>0.44444444444444442</v>
      </c>
      <c r="AC281" s="8">
        <f t="shared" si="12"/>
        <v>0.57777777777777772</v>
      </c>
      <c r="AD281" s="8">
        <f t="shared" si="13"/>
        <v>0.51111111111111107</v>
      </c>
      <c r="AE281" s="8">
        <v>517.67999999999995</v>
      </c>
      <c r="AF281" s="8">
        <v>572.89473684210532</v>
      </c>
      <c r="AG281" s="8">
        <v>541.52272727272725</v>
      </c>
      <c r="AH281" s="8">
        <v>494.57894736842104</v>
      </c>
      <c r="AI281" s="8">
        <v>477.92</v>
      </c>
      <c r="AJ281" s="8">
        <v>485.11363636363637</v>
      </c>
      <c r="AK281" s="8">
        <v>513.31818181818187</v>
      </c>
      <c r="AL281" s="8">
        <f t="shared" si="14"/>
        <v>23.101052631578909</v>
      </c>
      <c r="AM281" s="8">
        <f t="shared" si="14"/>
        <v>94.974736842105301</v>
      </c>
      <c r="AN281" s="8">
        <f t="shared" si="14"/>
        <v>56.409090909090878</v>
      </c>
      <c r="AS281">
        <v>0.9473684</v>
      </c>
      <c r="AT281">
        <v>0.90789470000000005</v>
      </c>
      <c r="AU281">
        <v>0.9276316</v>
      </c>
      <c r="AV281">
        <v>457.19718309859201</v>
      </c>
      <c r="AW281">
        <v>464.52941176470603</v>
      </c>
      <c r="AX281">
        <v>460.78417266187103</v>
      </c>
      <c r="AY281">
        <v>7.3322286661143004</v>
      </c>
      <c r="AZ281">
        <v>5.96868221058982E-2</v>
      </c>
      <c r="BA281">
        <v>8</v>
      </c>
      <c r="BB281">
        <v>0.9</v>
      </c>
      <c r="BC281" s="39">
        <v>368.55172413793105</v>
      </c>
      <c r="BD281" s="39">
        <v>446.64</v>
      </c>
      <c r="BE281">
        <v>1</v>
      </c>
      <c r="BF281">
        <v>0.85</v>
      </c>
      <c r="BG281">
        <v>0.92500000000000004</v>
      </c>
    </row>
    <row r="282" spans="1:59" x14ac:dyDescent="0.25">
      <c r="A282" s="38">
        <v>3072</v>
      </c>
      <c r="B282" s="8" t="s">
        <v>620</v>
      </c>
      <c r="C282" s="8" t="s">
        <v>504</v>
      </c>
      <c r="D282" s="8" t="s">
        <v>634</v>
      </c>
      <c r="E282" s="8" t="s">
        <v>634</v>
      </c>
      <c r="F282" s="7" t="s">
        <v>637</v>
      </c>
      <c r="G282" s="7">
        <v>3</v>
      </c>
      <c r="H282" s="7">
        <v>2</v>
      </c>
      <c r="I282" s="8">
        <v>0</v>
      </c>
      <c r="J282" s="8">
        <v>4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23</v>
      </c>
      <c r="R282" s="8">
        <v>27</v>
      </c>
      <c r="S282" s="7">
        <v>40</v>
      </c>
      <c r="T282" s="7"/>
      <c r="U282" s="7"/>
      <c r="V282" s="7"/>
      <c r="W282" s="7"/>
      <c r="X282" s="7"/>
      <c r="Y282" s="8">
        <v>0.91666666666666663</v>
      </c>
      <c r="Z282" s="8">
        <v>30</v>
      </c>
      <c r="AA282" s="8">
        <v>33</v>
      </c>
      <c r="AB282" s="8">
        <v>0.66666666666666663</v>
      </c>
      <c r="AC282" s="8">
        <f t="shared" si="12"/>
        <v>0.73333333333333328</v>
      </c>
      <c r="AD282" s="8">
        <f t="shared" si="13"/>
        <v>0.7</v>
      </c>
      <c r="AE282" s="8">
        <v>649</v>
      </c>
      <c r="AF282" s="8">
        <v>590.63636363636363</v>
      </c>
      <c r="AG282" s="8">
        <v>624.30769230769226</v>
      </c>
      <c r="AH282" s="8">
        <v>676.72413793103453</v>
      </c>
      <c r="AI282" s="8">
        <v>729.5</v>
      </c>
      <c r="AJ282" s="8">
        <v>704.40983606557381</v>
      </c>
      <c r="AK282" s="8">
        <v>680.47126436781605</v>
      </c>
      <c r="AL282" s="8">
        <f t="shared" si="14"/>
        <v>-27.724137931034534</v>
      </c>
      <c r="AM282" s="8">
        <f t="shared" si="14"/>
        <v>-138.86363636363637</v>
      </c>
      <c r="AN282" s="8">
        <f t="shared" si="14"/>
        <v>-80.102143757881549</v>
      </c>
      <c r="AS282">
        <v>0.9210526</v>
      </c>
      <c r="AT282">
        <v>0.9473684</v>
      </c>
      <c r="AU282">
        <v>0.93421050000000005</v>
      </c>
      <c r="AV282">
        <v>402.32352941176498</v>
      </c>
      <c r="AW282">
        <v>411.154929577465</v>
      </c>
      <c r="AX282">
        <v>406.834532374101</v>
      </c>
      <c r="AY282">
        <v>8.8314001657000691</v>
      </c>
      <c r="AZ282">
        <v>3.0489675256213499E-2</v>
      </c>
      <c r="BA282">
        <v>8</v>
      </c>
      <c r="BB282">
        <v>0.92500000000000004</v>
      </c>
      <c r="BC282" s="39">
        <v>389.22033898305085</v>
      </c>
      <c r="BD282" s="39">
        <v>462.09615384615387</v>
      </c>
      <c r="BE282">
        <v>1</v>
      </c>
      <c r="BF282">
        <v>0.8833333333333333</v>
      </c>
      <c r="BG282">
        <v>0.94166666666666665</v>
      </c>
    </row>
    <row r="283" spans="1:59" x14ac:dyDescent="0.25">
      <c r="A283" s="38">
        <v>3073</v>
      </c>
      <c r="B283" s="8" t="s">
        <v>621</v>
      </c>
      <c r="C283" s="8" t="s">
        <v>507</v>
      </c>
      <c r="D283" s="8" t="s">
        <v>639</v>
      </c>
      <c r="E283" s="8" t="s">
        <v>639</v>
      </c>
      <c r="F283" s="7" t="s">
        <v>642</v>
      </c>
      <c r="G283" s="7">
        <v>5</v>
      </c>
      <c r="H283" s="7">
        <v>6</v>
      </c>
      <c r="I283" s="8">
        <v>1</v>
      </c>
      <c r="J283" s="8">
        <v>1</v>
      </c>
      <c r="K283" s="7">
        <v>6</v>
      </c>
      <c r="L283" s="7">
        <v>0</v>
      </c>
      <c r="M283" s="7">
        <v>2</v>
      </c>
      <c r="N283" s="7">
        <v>2</v>
      </c>
      <c r="O283" s="7">
        <v>2</v>
      </c>
      <c r="P283" s="7">
        <v>0</v>
      </c>
      <c r="Q283" s="7">
        <v>1</v>
      </c>
      <c r="R283" s="8">
        <v>25</v>
      </c>
      <c r="S283" s="7">
        <v>30</v>
      </c>
      <c r="T283" s="7"/>
      <c r="U283" s="7"/>
      <c r="V283" s="7"/>
      <c r="W283" s="7"/>
      <c r="X283" s="7"/>
      <c r="Y283" s="8">
        <v>0.95833333333333337</v>
      </c>
      <c r="Z283" s="8">
        <v>23</v>
      </c>
      <c r="AA283" s="8">
        <v>27</v>
      </c>
      <c r="AB283" s="8">
        <v>0.51111111111111107</v>
      </c>
      <c r="AC283" s="8">
        <f t="shared" si="12"/>
        <v>0.6</v>
      </c>
      <c r="AD283" s="8">
        <f t="shared" si="13"/>
        <v>0.55555555555555558</v>
      </c>
      <c r="AE283" s="8">
        <v>638.90909090909088</v>
      </c>
      <c r="AF283" s="8">
        <v>799.05882352941171</v>
      </c>
      <c r="AG283" s="8">
        <v>708.71794871794873</v>
      </c>
      <c r="AH283" s="8">
        <v>762.21739130434787</v>
      </c>
      <c r="AI283" s="8">
        <v>775.46153846153845</v>
      </c>
      <c r="AJ283" s="8">
        <v>769.24489795918362</v>
      </c>
      <c r="AK283" s="8">
        <v>742.4204545454545</v>
      </c>
      <c r="AL283" s="8">
        <f t="shared" si="14"/>
        <v>-123.30830039525699</v>
      </c>
      <c r="AM283" s="8">
        <f t="shared" si="14"/>
        <v>23.597285067873258</v>
      </c>
      <c r="AN283" s="8">
        <f t="shared" si="14"/>
        <v>-60.526949241234888</v>
      </c>
      <c r="AS283">
        <v>0.98684210000000006</v>
      </c>
      <c r="AT283">
        <v>0.9473684</v>
      </c>
      <c r="AU283">
        <v>0.96710529999999995</v>
      </c>
      <c r="AV283">
        <v>511.777777777778</v>
      </c>
      <c r="AW283">
        <v>489.78571428571399</v>
      </c>
      <c r="AX283">
        <v>500.93661971831</v>
      </c>
      <c r="AY283">
        <v>-21.992063492063501</v>
      </c>
      <c r="AZ283">
        <v>8.19245600828023E-2</v>
      </c>
      <c r="BA283">
        <v>6</v>
      </c>
      <c r="BB283">
        <v>0.98333333333333328</v>
      </c>
      <c r="BC283" s="39">
        <v>375.41666666666669</v>
      </c>
      <c r="BD283" s="39">
        <v>400.12068965517244</v>
      </c>
      <c r="BE283">
        <v>1</v>
      </c>
      <c r="BF283">
        <v>0.96666666666666667</v>
      </c>
      <c r="BG283">
        <v>0.98333333333333328</v>
      </c>
    </row>
    <row r="284" spans="1:59" x14ac:dyDescent="0.25">
      <c r="A284" s="38">
        <v>3074</v>
      </c>
      <c r="B284" s="8" t="s">
        <v>620</v>
      </c>
      <c r="C284" s="8" t="s">
        <v>506</v>
      </c>
      <c r="D284" s="8" t="s">
        <v>639</v>
      </c>
      <c r="E284" s="8" t="s">
        <v>634</v>
      </c>
      <c r="F284" s="7" t="s">
        <v>635</v>
      </c>
      <c r="G284" s="7">
        <v>3</v>
      </c>
      <c r="H284" s="7">
        <v>0</v>
      </c>
      <c r="I284" s="8">
        <v>0</v>
      </c>
      <c r="J284" s="8">
        <v>1</v>
      </c>
      <c r="K284" s="7">
        <v>1</v>
      </c>
      <c r="L284" s="7">
        <v>0</v>
      </c>
      <c r="M284" s="7">
        <v>0</v>
      </c>
      <c r="N284" s="7">
        <v>0</v>
      </c>
      <c r="O284" s="7">
        <v>1</v>
      </c>
      <c r="P284" s="7">
        <v>0</v>
      </c>
      <c r="Q284" s="7">
        <v>17</v>
      </c>
      <c r="R284" s="8">
        <v>35</v>
      </c>
      <c r="S284" s="7">
        <v>38</v>
      </c>
      <c r="T284" s="7"/>
      <c r="U284" s="7"/>
      <c r="V284" s="7"/>
      <c r="W284" s="7"/>
      <c r="X284" s="7"/>
      <c r="Y284" s="8">
        <v>0.79166666666666663</v>
      </c>
      <c r="Z284" s="8">
        <v>15</v>
      </c>
      <c r="AA284" s="8">
        <v>29</v>
      </c>
      <c r="AB284" s="8">
        <v>0.33333333333333331</v>
      </c>
      <c r="AC284" s="8">
        <f t="shared" si="12"/>
        <v>0.64444444444444449</v>
      </c>
      <c r="AD284" s="8">
        <f t="shared" si="13"/>
        <v>0.48888888888888887</v>
      </c>
      <c r="AE284" s="8">
        <v>619.9655172413793</v>
      </c>
      <c r="AF284" s="8">
        <v>679.0625</v>
      </c>
      <c r="AG284" s="8">
        <v>640.97777777777776</v>
      </c>
      <c r="AH284" s="8">
        <v>692.6</v>
      </c>
      <c r="AI284" s="8">
        <v>654.17857142857144</v>
      </c>
      <c r="AJ284" s="8">
        <v>667.58139534883719</v>
      </c>
      <c r="AK284" s="8">
        <v>653.97727272727275</v>
      </c>
      <c r="AL284" s="8">
        <f t="shared" si="14"/>
        <v>-72.63448275862072</v>
      </c>
      <c r="AM284" s="8">
        <f t="shared" si="14"/>
        <v>24.883928571428555</v>
      </c>
      <c r="AN284" s="8">
        <f t="shared" si="14"/>
        <v>-26.603617571059431</v>
      </c>
      <c r="AS284">
        <v>0.96052630000000006</v>
      </c>
      <c r="AT284">
        <v>0.88157890000000005</v>
      </c>
      <c r="AU284">
        <v>0.9210526</v>
      </c>
      <c r="AV284">
        <v>536.694444444444</v>
      </c>
      <c r="AW284">
        <v>541.01538461538496</v>
      </c>
      <c r="AX284">
        <v>538.74452554744505</v>
      </c>
      <c r="AY284">
        <v>4.32094017094016</v>
      </c>
      <c r="AZ284">
        <v>6.7294563838892804E-2</v>
      </c>
      <c r="BA284">
        <v>9</v>
      </c>
      <c r="BB284">
        <v>0.8666666666666667</v>
      </c>
      <c r="BC284" s="39">
        <v>421.21818181818179</v>
      </c>
      <c r="BD284" s="39">
        <v>478.71428571428572</v>
      </c>
      <c r="BE284">
        <v>0.93333333333333335</v>
      </c>
      <c r="BF284">
        <v>0.83333333333333337</v>
      </c>
      <c r="BG284">
        <v>0.8833333333333333</v>
      </c>
    </row>
    <row r="285" spans="1:59" x14ac:dyDescent="0.25">
      <c r="A285" s="38">
        <v>3075</v>
      </c>
      <c r="B285" s="8" t="s">
        <v>620</v>
      </c>
      <c r="C285" s="8" t="s">
        <v>507</v>
      </c>
      <c r="D285" s="8" t="s">
        <v>639</v>
      </c>
      <c r="E285" s="8" t="s">
        <v>634</v>
      </c>
      <c r="F285" s="7" t="s">
        <v>636</v>
      </c>
      <c r="G285" s="7">
        <v>6</v>
      </c>
      <c r="H285" s="7">
        <v>2</v>
      </c>
      <c r="I285" s="8">
        <v>0</v>
      </c>
      <c r="J285" s="8">
        <v>2</v>
      </c>
      <c r="K285" s="7">
        <v>10</v>
      </c>
      <c r="L285" s="7">
        <v>0</v>
      </c>
      <c r="M285" s="7">
        <v>0</v>
      </c>
      <c r="N285" s="7">
        <v>1</v>
      </c>
      <c r="O285" s="7">
        <v>9</v>
      </c>
      <c r="P285" s="7">
        <v>0</v>
      </c>
      <c r="Q285" s="7">
        <v>35</v>
      </c>
      <c r="R285" s="8">
        <v>31</v>
      </c>
      <c r="S285" s="7">
        <v>40</v>
      </c>
      <c r="T285" s="7"/>
      <c r="U285" s="7"/>
      <c r="V285" s="7"/>
      <c r="W285" s="7"/>
      <c r="X285" s="7"/>
      <c r="Y285" s="8">
        <v>0.66666666666666663</v>
      </c>
      <c r="Z285" s="8">
        <v>13</v>
      </c>
      <c r="AA285" s="8">
        <v>15</v>
      </c>
      <c r="AB285" s="8">
        <v>0.28888888888888886</v>
      </c>
      <c r="AC285" s="8">
        <f t="shared" si="12"/>
        <v>0.33333333333333331</v>
      </c>
      <c r="AD285" s="8">
        <f t="shared" si="13"/>
        <v>0.31111111111111112</v>
      </c>
      <c r="AE285" s="8">
        <v>533.35483870967744</v>
      </c>
      <c r="AF285" s="8">
        <v>597.82758620689651</v>
      </c>
      <c r="AG285" s="8">
        <v>564.51666666666665</v>
      </c>
      <c r="AH285" s="8">
        <v>528.5454545454545</v>
      </c>
      <c r="AI285" s="8">
        <v>479.85714285714283</v>
      </c>
      <c r="AJ285" s="8">
        <v>501.28</v>
      </c>
      <c r="AK285" s="8">
        <v>545.91764705882349</v>
      </c>
      <c r="AL285" s="8">
        <f t="shared" si="14"/>
        <v>4.8093841642229336</v>
      </c>
      <c r="AM285" s="8">
        <f t="shared" si="14"/>
        <v>117.97044334975368</v>
      </c>
      <c r="AN285" s="8">
        <f t="shared" si="14"/>
        <v>63.236666666666679</v>
      </c>
      <c r="AS285">
        <v>0.9473684</v>
      </c>
      <c r="AT285">
        <v>0.9210526</v>
      </c>
      <c r="AU285">
        <v>0.93421050000000005</v>
      </c>
      <c r="AV285">
        <v>480.231884057971</v>
      </c>
      <c r="AW285">
        <v>469.05797101449298</v>
      </c>
      <c r="AX285">
        <v>474.64492753623199</v>
      </c>
      <c r="AY285">
        <v>-11.173913043478301</v>
      </c>
      <c r="AZ285">
        <v>4.9335730492887697E-2</v>
      </c>
      <c r="BA285">
        <v>9</v>
      </c>
      <c r="BB285">
        <v>0.70833333333333337</v>
      </c>
      <c r="BC285" s="39">
        <v>362.19298245614033</v>
      </c>
      <c r="BD285" s="39">
        <v>498.17857142857144</v>
      </c>
      <c r="BE285">
        <v>0.95</v>
      </c>
      <c r="BF285">
        <v>0.46666666666666667</v>
      </c>
      <c r="BG285">
        <v>0.70833333333333337</v>
      </c>
    </row>
    <row r="286" spans="1:59" x14ac:dyDescent="0.25">
      <c r="A286" s="38">
        <v>3076</v>
      </c>
      <c r="B286" s="8" t="s">
        <v>620</v>
      </c>
      <c r="C286" s="8" t="s">
        <v>504</v>
      </c>
      <c r="D286" s="8" t="s">
        <v>634</v>
      </c>
      <c r="E286" s="8" t="s">
        <v>634</v>
      </c>
      <c r="F286" s="7" t="s">
        <v>635</v>
      </c>
      <c r="G286" s="7">
        <v>0</v>
      </c>
      <c r="H286" s="7">
        <v>0</v>
      </c>
      <c r="I286" s="8">
        <v>0</v>
      </c>
      <c r="J286" s="8">
        <v>2</v>
      </c>
      <c r="K286" s="7">
        <v>6</v>
      </c>
      <c r="L286" s="7">
        <v>0</v>
      </c>
      <c r="M286" s="7">
        <v>0</v>
      </c>
      <c r="N286" s="7">
        <v>0</v>
      </c>
      <c r="O286" s="7">
        <v>6</v>
      </c>
      <c r="P286" s="7">
        <v>0</v>
      </c>
      <c r="Q286" s="7">
        <v>12</v>
      </c>
      <c r="R286" s="8">
        <v>26</v>
      </c>
      <c r="S286" s="7">
        <v>30</v>
      </c>
      <c r="T286" s="7"/>
      <c r="U286" s="7"/>
      <c r="V286" s="7"/>
      <c r="W286" s="7"/>
      <c r="X286" s="7"/>
      <c r="Y286" s="8">
        <v>0.91666666666666663</v>
      </c>
      <c r="Z286" s="8">
        <v>26</v>
      </c>
      <c r="AA286" s="8">
        <v>25</v>
      </c>
      <c r="AB286" s="8">
        <v>0.57777777777777772</v>
      </c>
      <c r="AC286" s="8">
        <f t="shared" si="12"/>
        <v>0.55555555555555558</v>
      </c>
      <c r="AD286" s="8">
        <f t="shared" si="13"/>
        <v>0.56666666666666665</v>
      </c>
      <c r="AE286" s="8">
        <v>550</v>
      </c>
      <c r="AF286" s="8">
        <v>590.29999999999995</v>
      </c>
      <c r="AG286" s="8">
        <v>570.66666666666663</v>
      </c>
      <c r="AH286" s="8">
        <v>575.76</v>
      </c>
      <c r="AI286" s="8">
        <v>508.75</v>
      </c>
      <c r="AJ286" s="8">
        <v>542.9387755102041</v>
      </c>
      <c r="AK286" s="8">
        <v>555.22727272727275</v>
      </c>
      <c r="AL286" s="8">
        <f t="shared" si="14"/>
        <v>-25.759999999999991</v>
      </c>
      <c r="AM286" s="8">
        <f t="shared" si="14"/>
        <v>81.549999999999955</v>
      </c>
      <c r="AN286" s="8">
        <f t="shared" si="14"/>
        <v>27.727891156462533</v>
      </c>
      <c r="AS286">
        <v>0.9473684</v>
      </c>
      <c r="AT286">
        <v>0.8552632</v>
      </c>
      <c r="AU286">
        <v>0.9013158</v>
      </c>
      <c r="AV286">
        <v>441.09859154929597</v>
      </c>
      <c r="AW286">
        <v>453.984375</v>
      </c>
      <c r="AX286">
        <v>447.207407407407</v>
      </c>
      <c r="AY286">
        <v>12.885783450704301</v>
      </c>
      <c r="AZ286">
        <v>5.8072509931262097E-2</v>
      </c>
      <c r="BA286">
        <v>11</v>
      </c>
      <c r="BB286">
        <v>0.875</v>
      </c>
      <c r="BC286" s="39">
        <v>374.34482758620692</v>
      </c>
      <c r="BD286" s="39">
        <v>493.48936170212767</v>
      </c>
      <c r="BE286">
        <v>0.96666666666666667</v>
      </c>
      <c r="BF286">
        <v>0.81666666666666665</v>
      </c>
      <c r="BG286">
        <v>0.89166666666666672</v>
      </c>
    </row>
    <row r="287" spans="1:59" x14ac:dyDescent="0.25">
      <c r="A287" s="38">
        <v>3078</v>
      </c>
      <c r="B287" s="8" t="s">
        <v>620</v>
      </c>
      <c r="C287" s="8" t="s">
        <v>504</v>
      </c>
      <c r="D287" s="8" t="s">
        <v>639</v>
      </c>
      <c r="E287" s="8" t="s">
        <v>634</v>
      </c>
      <c r="F287" s="7" t="s">
        <v>638</v>
      </c>
      <c r="G287" s="7">
        <v>2</v>
      </c>
      <c r="H287" s="7">
        <v>7</v>
      </c>
      <c r="I287" s="8">
        <v>1</v>
      </c>
      <c r="J287" s="8">
        <v>5</v>
      </c>
      <c r="K287" s="7">
        <v>9</v>
      </c>
      <c r="L287" s="7">
        <v>0</v>
      </c>
      <c r="M287" s="7">
        <v>0</v>
      </c>
      <c r="N287" s="7">
        <v>5</v>
      </c>
      <c r="O287" s="7">
        <v>4</v>
      </c>
      <c r="P287" s="7">
        <v>0</v>
      </c>
      <c r="Q287" s="7">
        <v>7</v>
      </c>
      <c r="R287" s="8">
        <v>23</v>
      </c>
      <c r="S287" s="7">
        <v>38</v>
      </c>
      <c r="T287" s="7"/>
      <c r="U287" s="7"/>
      <c r="V287" s="7"/>
      <c r="W287" s="7"/>
      <c r="X287" s="7"/>
      <c r="Y287" s="8">
        <v>0.83333333333333337</v>
      </c>
      <c r="Z287" s="8">
        <v>15</v>
      </c>
      <c r="AA287" s="8">
        <v>22</v>
      </c>
      <c r="AB287" s="8">
        <v>0.33333333333333331</v>
      </c>
      <c r="AC287" s="8">
        <f t="shared" si="12"/>
        <v>0.48888888888888887</v>
      </c>
      <c r="AD287" s="8">
        <f t="shared" si="13"/>
        <v>0.41111111111111109</v>
      </c>
      <c r="AE287" s="8">
        <v>410.55172413793105</v>
      </c>
      <c r="AF287" s="8">
        <v>466.30434782608694</v>
      </c>
      <c r="AG287" s="8">
        <v>435.21153846153845</v>
      </c>
      <c r="AH287" s="8">
        <v>485.78571428571428</v>
      </c>
      <c r="AI287" s="8">
        <v>431.45454545454544</v>
      </c>
      <c r="AJ287" s="8">
        <v>452.58333333333331</v>
      </c>
      <c r="AK287" s="8">
        <v>442.31818181818181</v>
      </c>
      <c r="AL287" s="8">
        <f t="shared" si="14"/>
        <v>-75.233990147783231</v>
      </c>
      <c r="AM287" s="8">
        <f t="shared" si="14"/>
        <v>34.8498023715415</v>
      </c>
      <c r="AN287" s="8">
        <f t="shared" si="14"/>
        <v>-17.371794871794862</v>
      </c>
      <c r="AS287">
        <v>0.9473684</v>
      </c>
      <c r="AT287">
        <v>0.96052630000000006</v>
      </c>
      <c r="AU287">
        <v>0.9539474</v>
      </c>
      <c r="AV287">
        <v>403.271428571429</v>
      </c>
      <c r="AW287">
        <v>414.444444444444</v>
      </c>
      <c r="AX287">
        <v>408.93661971831</v>
      </c>
      <c r="AY287">
        <v>11.173015873015901</v>
      </c>
      <c r="AZ287">
        <v>3.6375732484673899E-2</v>
      </c>
      <c r="BA287">
        <v>6</v>
      </c>
      <c r="BB287">
        <v>0.85</v>
      </c>
      <c r="BC287" s="39">
        <v>322.57894736842104</v>
      </c>
      <c r="BD287" s="39">
        <v>365.0888888888889</v>
      </c>
      <c r="BE287">
        <v>0.96666666666666667</v>
      </c>
      <c r="BF287">
        <v>0.76666666666666672</v>
      </c>
      <c r="BG287">
        <v>0.8666666666666667</v>
      </c>
    </row>
    <row r="288" spans="1:59" x14ac:dyDescent="0.25">
      <c r="A288" s="38">
        <v>3079</v>
      </c>
      <c r="B288" s="8" t="s">
        <v>620</v>
      </c>
      <c r="C288" s="8" t="s">
        <v>504</v>
      </c>
      <c r="D288" s="8" t="s">
        <v>639</v>
      </c>
      <c r="E288" s="8" t="s">
        <v>634</v>
      </c>
      <c r="F288" s="7" t="s">
        <v>637</v>
      </c>
      <c r="G288" s="7">
        <v>9.1428571428571423</v>
      </c>
      <c r="H288" s="7">
        <v>0</v>
      </c>
      <c r="I288" s="8">
        <v>0</v>
      </c>
      <c r="J288" s="8">
        <v>0</v>
      </c>
      <c r="K288" s="7">
        <v>1</v>
      </c>
      <c r="L288" s="7">
        <v>0</v>
      </c>
      <c r="M288" s="7">
        <v>0</v>
      </c>
      <c r="N288" s="7">
        <v>0</v>
      </c>
      <c r="O288" s="7">
        <v>1</v>
      </c>
      <c r="P288" s="7">
        <v>0</v>
      </c>
      <c r="Q288" s="7">
        <v>18</v>
      </c>
      <c r="R288" s="8">
        <v>30</v>
      </c>
      <c r="S288" s="7">
        <v>36</v>
      </c>
      <c r="T288" s="7"/>
      <c r="U288" s="7"/>
      <c r="V288" s="7"/>
      <c r="W288" s="7"/>
      <c r="X288" s="7"/>
      <c r="Y288" s="8">
        <v>1</v>
      </c>
      <c r="Z288" s="8">
        <v>21</v>
      </c>
      <c r="AA288" s="8">
        <v>24</v>
      </c>
      <c r="AB288" s="8">
        <v>0.46666666666666667</v>
      </c>
      <c r="AC288" s="8">
        <f t="shared" si="12"/>
        <v>0.53333333333333333</v>
      </c>
      <c r="AD288" s="8">
        <f t="shared" si="13"/>
        <v>0.5</v>
      </c>
      <c r="AE288" s="8">
        <v>806.304347826087</v>
      </c>
      <c r="AF288" s="8">
        <v>786.57142857142856</v>
      </c>
      <c r="AG288" s="8">
        <v>796.88636363636363</v>
      </c>
      <c r="AH288" s="8">
        <v>913.2</v>
      </c>
      <c r="AI288" s="8">
        <v>808.95833333333337</v>
      </c>
      <c r="AJ288" s="8">
        <v>856.34090909090912</v>
      </c>
      <c r="AK288" s="8">
        <v>826.61363636363637</v>
      </c>
      <c r="AL288" s="8">
        <f t="shared" si="14"/>
        <v>-106.89565217391305</v>
      </c>
      <c r="AM288" s="8">
        <f t="shared" si="14"/>
        <v>-22.386904761904816</v>
      </c>
      <c r="AN288" s="8">
        <f t="shared" si="14"/>
        <v>-59.454545454545496</v>
      </c>
      <c r="AS288">
        <v>0.98684210000000006</v>
      </c>
      <c r="AT288">
        <v>0.98684210000000006</v>
      </c>
      <c r="AU288">
        <v>0.98684210000000006</v>
      </c>
      <c r="AV288">
        <v>479.54166666666703</v>
      </c>
      <c r="AW288">
        <v>488.79729729729701</v>
      </c>
      <c r="AX288">
        <v>484.23287671232902</v>
      </c>
      <c r="AY288">
        <v>9.2556306306306109</v>
      </c>
      <c r="AZ288">
        <v>3.6220466653973798E-2</v>
      </c>
      <c r="BA288">
        <v>3</v>
      </c>
      <c r="BB288">
        <v>0.9916666666666667</v>
      </c>
      <c r="BC288" s="39">
        <v>379.03389830508473</v>
      </c>
      <c r="BD288" s="39">
        <v>435.76666666666665</v>
      </c>
      <c r="BE288">
        <v>1</v>
      </c>
      <c r="BF288">
        <v>1</v>
      </c>
      <c r="BG288">
        <v>1</v>
      </c>
    </row>
    <row r="289" spans="1:59" x14ac:dyDescent="0.25">
      <c r="A289" s="38">
        <v>3080</v>
      </c>
      <c r="B289" s="8" t="s">
        <v>502</v>
      </c>
      <c r="C289" s="8" t="s">
        <v>504</v>
      </c>
      <c r="D289" s="8" t="s">
        <v>639</v>
      </c>
      <c r="E289" s="8" t="s">
        <v>639</v>
      </c>
      <c r="F289" s="7" t="s">
        <v>637</v>
      </c>
      <c r="G289" s="7">
        <v>9</v>
      </c>
      <c r="H289" s="7">
        <v>10</v>
      </c>
      <c r="I289" s="8">
        <v>1</v>
      </c>
      <c r="J289" s="8">
        <v>0</v>
      </c>
      <c r="K289" s="7">
        <v>22</v>
      </c>
      <c r="L289" s="7">
        <v>0</v>
      </c>
      <c r="M289" s="7">
        <v>0</v>
      </c>
      <c r="N289" s="7">
        <v>12</v>
      </c>
      <c r="O289" s="7">
        <v>10</v>
      </c>
      <c r="P289" s="7">
        <v>0</v>
      </c>
      <c r="Q289" s="7">
        <v>31</v>
      </c>
      <c r="R289" s="8">
        <v>29</v>
      </c>
      <c r="S289" s="7">
        <v>40</v>
      </c>
      <c r="T289" s="7"/>
      <c r="U289" s="7"/>
      <c r="V289" s="7"/>
      <c r="W289" s="7"/>
      <c r="X289" s="7"/>
      <c r="Y289" s="8">
        <v>1</v>
      </c>
      <c r="Z289" s="8">
        <v>25</v>
      </c>
      <c r="AA289" s="8">
        <v>25</v>
      </c>
      <c r="AB289" s="8">
        <v>0.55555555555555558</v>
      </c>
      <c r="AC289" s="8">
        <f t="shared" si="12"/>
        <v>0.55555555555555558</v>
      </c>
      <c r="AD289" s="8">
        <f t="shared" si="13"/>
        <v>0.55555555555555558</v>
      </c>
      <c r="AE289" s="8">
        <v>635.5</v>
      </c>
      <c r="AF289" s="8">
        <v>660.55</v>
      </c>
      <c r="AG289" s="8">
        <v>648.02499999999998</v>
      </c>
      <c r="AH289" s="8">
        <v>603.12</v>
      </c>
      <c r="AI289" s="8">
        <v>601.5</v>
      </c>
      <c r="AJ289" s="8">
        <v>602.32653061224494</v>
      </c>
      <c r="AK289" s="8">
        <v>622.86516853932585</v>
      </c>
      <c r="AL289" s="8">
        <f t="shared" si="14"/>
        <v>32.379999999999995</v>
      </c>
      <c r="AM289" s="8">
        <f t="shared" si="14"/>
        <v>59.049999999999955</v>
      </c>
      <c r="AN289" s="8">
        <f t="shared" si="14"/>
        <v>45.69846938775504</v>
      </c>
      <c r="AS289">
        <v>0.98684210000000006</v>
      </c>
      <c r="AT289">
        <v>0.96052630000000006</v>
      </c>
      <c r="AU289">
        <v>0.9736842</v>
      </c>
      <c r="AV289">
        <v>454.02739726027397</v>
      </c>
      <c r="AW289">
        <v>456.228571428571</v>
      </c>
      <c r="AX289">
        <v>455.10489510489498</v>
      </c>
      <c r="AY289">
        <v>2.2011741682974799</v>
      </c>
      <c r="AZ289">
        <v>4.5721856588005601E-2</v>
      </c>
      <c r="BA289">
        <v>5</v>
      </c>
      <c r="BB289">
        <v>0.95</v>
      </c>
      <c r="BC289" s="39">
        <v>401.89655172413791</v>
      </c>
      <c r="BD289" s="39">
        <v>455.67857142857144</v>
      </c>
      <c r="BE289">
        <v>0.98333333333333328</v>
      </c>
      <c r="BF289">
        <v>0.93333333333333335</v>
      </c>
      <c r="BG289">
        <v>0.95833333333333337</v>
      </c>
    </row>
    <row r="290" spans="1:59" x14ac:dyDescent="0.25">
      <c r="A290" s="38">
        <v>3081</v>
      </c>
      <c r="B290" s="8" t="s">
        <v>620</v>
      </c>
      <c r="C290" s="8" t="s">
        <v>504</v>
      </c>
      <c r="D290" s="8" t="s">
        <v>639</v>
      </c>
      <c r="E290" s="8" t="s">
        <v>631</v>
      </c>
      <c r="F290" s="7" t="s">
        <v>636</v>
      </c>
      <c r="G290" s="7">
        <v>8</v>
      </c>
      <c r="H290" s="7">
        <v>3</v>
      </c>
      <c r="I290" s="8">
        <v>1</v>
      </c>
      <c r="J290" s="8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9</v>
      </c>
      <c r="R290" s="8">
        <v>28</v>
      </c>
      <c r="S290" s="7">
        <v>40</v>
      </c>
      <c r="T290" s="7"/>
      <c r="U290" s="7"/>
      <c r="V290" s="7"/>
      <c r="W290" s="7"/>
      <c r="X290" s="7"/>
      <c r="Y290" s="8">
        <v>0.91666666666666663</v>
      </c>
      <c r="Z290" s="8">
        <v>21</v>
      </c>
      <c r="AA290" s="8">
        <v>23</v>
      </c>
      <c r="AB290" s="8">
        <v>0.46666666666666667</v>
      </c>
      <c r="AC290" s="8">
        <f t="shared" si="12"/>
        <v>0.51111111111111107</v>
      </c>
      <c r="AD290" s="8">
        <f t="shared" si="13"/>
        <v>0.48888888888888887</v>
      </c>
      <c r="AE290" s="8">
        <v>854.83333333333337</v>
      </c>
      <c r="AF290" s="8">
        <v>829.5454545454545</v>
      </c>
      <c r="AG290" s="8">
        <v>842.73913043478262</v>
      </c>
      <c r="AH290" s="8">
        <v>878.52380952380952</v>
      </c>
      <c r="AI290" s="8">
        <v>856.26086956521738</v>
      </c>
      <c r="AJ290" s="8">
        <v>866.88636363636363</v>
      </c>
      <c r="AK290" s="8">
        <v>854.54444444444448</v>
      </c>
      <c r="AL290" s="8">
        <f t="shared" si="14"/>
        <v>-23.690476190476147</v>
      </c>
      <c r="AM290" s="8">
        <f t="shared" si="14"/>
        <v>-26.715415019762872</v>
      </c>
      <c r="AN290" s="8">
        <f t="shared" si="14"/>
        <v>-24.147233201581003</v>
      </c>
      <c r="AS290">
        <v>0.98684210000000006</v>
      </c>
      <c r="AT290">
        <v>1</v>
      </c>
      <c r="AU290">
        <v>0.99342109999999995</v>
      </c>
      <c r="AV290">
        <v>575.36</v>
      </c>
      <c r="AW290">
        <v>598.98666666666702</v>
      </c>
      <c r="AX290">
        <v>587.17333333333295</v>
      </c>
      <c r="AY290">
        <v>23.626666666666701</v>
      </c>
      <c r="AZ290">
        <v>4.11563231664345E-2</v>
      </c>
      <c r="BA290">
        <v>1</v>
      </c>
      <c r="BB290">
        <v>0.97499999999999998</v>
      </c>
      <c r="BC290" s="39">
        <v>445.33898305084745</v>
      </c>
      <c r="BD290" s="39">
        <v>493.43103448275861</v>
      </c>
      <c r="BE290">
        <v>0.98333333333333328</v>
      </c>
      <c r="BF290">
        <v>0.98333333333333328</v>
      </c>
      <c r="BG290">
        <v>0.98333333333333328</v>
      </c>
    </row>
    <row r="291" spans="1:59" x14ac:dyDescent="0.25">
      <c r="A291" s="38">
        <v>3082</v>
      </c>
      <c r="B291" s="8" t="s">
        <v>620</v>
      </c>
      <c r="C291" s="8" t="s">
        <v>507</v>
      </c>
      <c r="D291" s="8" t="s">
        <v>639</v>
      </c>
      <c r="E291" s="8" t="s">
        <v>634</v>
      </c>
      <c r="F291" s="7" t="s">
        <v>636</v>
      </c>
      <c r="G291" s="7">
        <v>3</v>
      </c>
      <c r="H291" s="7">
        <v>2</v>
      </c>
      <c r="I291" s="8">
        <v>0</v>
      </c>
      <c r="J291" s="8">
        <v>1</v>
      </c>
      <c r="K291" s="7">
        <v>1</v>
      </c>
      <c r="L291" s="7">
        <v>0</v>
      </c>
      <c r="M291" s="7">
        <v>0</v>
      </c>
      <c r="N291" s="7">
        <v>1</v>
      </c>
      <c r="O291" s="7">
        <v>0</v>
      </c>
      <c r="P291" s="7">
        <v>0</v>
      </c>
      <c r="Q291" s="7">
        <v>4</v>
      </c>
      <c r="R291" s="8">
        <v>15</v>
      </c>
      <c r="S291" s="7">
        <v>40</v>
      </c>
      <c r="T291" s="7"/>
      <c r="U291" s="7"/>
      <c r="V291" s="7"/>
      <c r="W291" s="7"/>
      <c r="X291" s="7"/>
      <c r="Y291" s="8">
        <v>0.875</v>
      </c>
      <c r="Z291" s="8">
        <v>28</v>
      </c>
      <c r="AA291" s="8">
        <v>38</v>
      </c>
      <c r="AB291" s="8">
        <v>0.62222222222222223</v>
      </c>
      <c r="AC291" s="8">
        <f t="shared" si="12"/>
        <v>0.84444444444444444</v>
      </c>
      <c r="AD291" s="8">
        <f t="shared" si="13"/>
        <v>0.73333333333333328</v>
      </c>
      <c r="AE291" s="8">
        <v>720.375</v>
      </c>
      <c r="AF291" s="8">
        <v>779.71428571428567</v>
      </c>
      <c r="AG291" s="8">
        <v>738.43478260869563</v>
      </c>
      <c r="AH291" s="8">
        <v>647.07142857142856</v>
      </c>
      <c r="AI291" s="8">
        <v>556.70270270270271</v>
      </c>
      <c r="AJ291" s="8">
        <v>595.63076923076926</v>
      </c>
      <c r="AK291" s="8">
        <v>632.9545454545455</v>
      </c>
      <c r="AL291" s="8">
        <f t="shared" si="14"/>
        <v>73.303571428571445</v>
      </c>
      <c r="AM291" s="8">
        <f t="shared" si="14"/>
        <v>223.01158301158296</v>
      </c>
      <c r="AN291" s="8">
        <f t="shared" si="14"/>
        <v>142.80401337792637</v>
      </c>
      <c r="AS291">
        <v>1</v>
      </c>
      <c r="AT291">
        <v>0.9736842</v>
      </c>
      <c r="AU291">
        <v>0.98684210000000006</v>
      </c>
      <c r="AV291">
        <v>435.54054054054097</v>
      </c>
      <c r="AW291">
        <v>458.91780821917803</v>
      </c>
      <c r="AX291">
        <v>447.149659863946</v>
      </c>
      <c r="AY291">
        <v>23.377267678637601</v>
      </c>
      <c r="AZ291">
        <v>5.9021588541969802E-2</v>
      </c>
      <c r="BA291">
        <v>3</v>
      </c>
      <c r="BB291">
        <v>0.91666666666666663</v>
      </c>
      <c r="BC291" s="39">
        <v>395.01666666666665</v>
      </c>
      <c r="BD291" s="39">
        <v>449.34</v>
      </c>
      <c r="BE291">
        <v>1</v>
      </c>
      <c r="BF291">
        <v>0.85</v>
      </c>
      <c r="BG291">
        <v>0.92500000000000004</v>
      </c>
    </row>
    <row r="292" spans="1:59" x14ac:dyDescent="0.25">
      <c r="A292" s="38">
        <v>3083</v>
      </c>
      <c r="B292" s="8" t="s">
        <v>620</v>
      </c>
      <c r="C292" s="8" t="s">
        <v>507</v>
      </c>
      <c r="D292" s="8" t="s">
        <v>634</v>
      </c>
      <c r="E292" s="8" t="s">
        <v>634</v>
      </c>
      <c r="F292" s="7" t="s">
        <v>637</v>
      </c>
      <c r="G292" s="7">
        <v>0</v>
      </c>
      <c r="H292" s="7">
        <v>0</v>
      </c>
      <c r="I292" s="8">
        <v>0</v>
      </c>
      <c r="J292" s="8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10</v>
      </c>
      <c r="R292" s="8">
        <v>34</v>
      </c>
      <c r="S292" s="7">
        <v>40</v>
      </c>
      <c r="T292" s="7"/>
      <c r="U292" s="7"/>
      <c r="V292" s="7"/>
      <c r="W292" s="7"/>
      <c r="X292" s="7"/>
      <c r="Y292" s="8">
        <v>0.79166666666666663</v>
      </c>
      <c r="Z292" s="8">
        <v>33</v>
      </c>
      <c r="AA292" s="8">
        <v>35</v>
      </c>
      <c r="AB292" s="8">
        <v>0.73333333333333328</v>
      </c>
      <c r="AC292" s="8">
        <f t="shared" si="12"/>
        <v>0.77777777777777779</v>
      </c>
      <c r="AD292" s="8">
        <f t="shared" si="13"/>
        <v>0.75555555555555554</v>
      </c>
      <c r="AE292" s="8">
        <v>486.55555555555554</v>
      </c>
      <c r="AF292" s="8">
        <v>731.88888888888891</v>
      </c>
      <c r="AG292" s="8">
        <v>609.22222222222217</v>
      </c>
      <c r="AH292" s="8">
        <v>611.51724137931035</v>
      </c>
      <c r="AI292" s="8">
        <v>582.26470588235293</v>
      </c>
      <c r="AJ292" s="8">
        <v>595.73015873015868</v>
      </c>
      <c r="AK292" s="8">
        <v>598.72839506172841</v>
      </c>
      <c r="AL292" s="8">
        <f t="shared" si="14"/>
        <v>-124.96168582375481</v>
      </c>
      <c r="AM292" s="8">
        <f t="shared" si="14"/>
        <v>149.62418300653599</v>
      </c>
      <c r="AN292" s="8">
        <f t="shared" si="14"/>
        <v>13.492063492063494</v>
      </c>
      <c r="AS292">
        <v>0.9473684</v>
      </c>
      <c r="AT292">
        <v>0.9210526</v>
      </c>
      <c r="AU292">
        <v>0.93421050000000005</v>
      </c>
      <c r="AV292">
        <v>431.3</v>
      </c>
      <c r="AW292">
        <v>435.45588235294099</v>
      </c>
      <c r="AX292">
        <v>433.34782608695701</v>
      </c>
      <c r="AY292">
        <v>4.1558823529411502</v>
      </c>
      <c r="AZ292">
        <v>5.2653971939214797E-2</v>
      </c>
      <c r="BA292">
        <v>9</v>
      </c>
      <c r="BB292">
        <v>0.82499999999999996</v>
      </c>
      <c r="BC292" s="39">
        <v>362.07272727272726</v>
      </c>
      <c r="BD292" s="39">
        <v>495.54545454545456</v>
      </c>
      <c r="BE292">
        <v>0.95</v>
      </c>
      <c r="BF292">
        <v>0.73333333333333328</v>
      </c>
      <c r="BG292">
        <v>0.84166666666666667</v>
      </c>
    </row>
    <row r="293" spans="1:59" x14ac:dyDescent="0.25">
      <c r="A293" s="38">
        <v>3084</v>
      </c>
      <c r="B293" s="8" t="s">
        <v>502</v>
      </c>
      <c r="C293" s="8" t="s">
        <v>504</v>
      </c>
      <c r="D293" s="8" t="s">
        <v>634</v>
      </c>
      <c r="E293" s="8" t="s">
        <v>634</v>
      </c>
      <c r="F293" s="7" t="s">
        <v>635</v>
      </c>
      <c r="G293" s="7">
        <v>3</v>
      </c>
      <c r="H293" s="7">
        <v>2</v>
      </c>
      <c r="I293" s="8">
        <v>0</v>
      </c>
      <c r="J293" s="8">
        <v>0</v>
      </c>
      <c r="K293" s="7">
        <v>1</v>
      </c>
      <c r="L293" s="7">
        <v>0</v>
      </c>
      <c r="M293" s="7">
        <v>0</v>
      </c>
      <c r="N293" s="7">
        <v>0</v>
      </c>
      <c r="O293" s="7">
        <v>1</v>
      </c>
      <c r="P293" s="7">
        <v>0</v>
      </c>
      <c r="Q293" s="7">
        <v>14</v>
      </c>
      <c r="R293" s="8">
        <v>24</v>
      </c>
      <c r="S293" s="7">
        <v>40</v>
      </c>
      <c r="T293" s="7"/>
      <c r="U293" s="7"/>
      <c r="V293" s="7"/>
      <c r="W293" s="7"/>
      <c r="X293" s="7"/>
      <c r="Y293" s="8">
        <v>1</v>
      </c>
      <c r="Z293" s="8">
        <v>24</v>
      </c>
      <c r="AA293" s="8">
        <v>29</v>
      </c>
      <c r="AB293" s="8">
        <v>0.53333333333333333</v>
      </c>
      <c r="AC293" s="8">
        <f t="shared" si="12"/>
        <v>0.64444444444444449</v>
      </c>
      <c r="AD293" s="8">
        <f t="shared" si="13"/>
        <v>0.58888888888888891</v>
      </c>
      <c r="AE293" s="8">
        <v>693.3</v>
      </c>
      <c r="AF293" s="8">
        <v>841.26666666666665</v>
      </c>
      <c r="AG293" s="8">
        <v>756.71428571428567</v>
      </c>
      <c r="AH293" s="8">
        <v>780.29166666666663</v>
      </c>
      <c r="AI293" s="8">
        <v>639.80769230769226</v>
      </c>
      <c r="AJ293" s="8">
        <v>707.24</v>
      </c>
      <c r="AK293" s="8">
        <v>727.61176470588236</v>
      </c>
      <c r="AL293" s="8">
        <f t="shared" si="14"/>
        <v>-86.991666666666674</v>
      </c>
      <c r="AM293" s="8">
        <f t="shared" si="14"/>
        <v>201.45897435897439</v>
      </c>
      <c r="AN293" s="8">
        <f t="shared" si="14"/>
        <v>49.474285714285656</v>
      </c>
      <c r="AS293">
        <v>0.98684210000000006</v>
      </c>
      <c r="AT293">
        <v>1</v>
      </c>
      <c r="AU293">
        <v>0.99342109999999995</v>
      </c>
      <c r="AV293">
        <v>523.5</v>
      </c>
      <c r="AW293">
        <v>503.40540540540502</v>
      </c>
      <c r="AX293">
        <v>513.31506849315099</v>
      </c>
      <c r="AY293">
        <v>-20.0945945945946</v>
      </c>
      <c r="AZ293">
        <v>4.7883259563773997E-2</v>
      </c>
      <c r="BA293">
        <v>3</v>
      </c>
      <c r="BB293">
        <v>0.90833333333333333</v>
      </c>
      <c r="BC293" s="39">
        <v>423.64912280701753</v>
      </c>
      <c r="BD293" s="39">
        <v>493.07692307692309</v>
      </c>
      <c r="BE293">
        <v>0.96666666666666667</v>
      </c>
      <c r="BF293">
        <v>0.9</v>
      </c>
      <c r="BG293">
        <v>0.93333333333333335</v>
      </c>
    </row>
    <row r="294" spans="1:59" x14ac:dyDescent="0.25">
      <c r="A294" s="38">
        <v>3085</v>
      </c>
      <c r="B294" s="8" t="s">
        <v>620</v>
      </c>
      <c r="C294" s="8" t="s">
        <v>507</v>
      </c>
      <c r="D294" s="8" t="s">
        <v>634</v>
      </c>
      <c r="E294" s="8" t="s">
        <v>634</v>
      </c>
      <c r="F294" s="7" t="s">
        <v>637</v>
      </c>
      <c r="G294" s="7">
        <v>1</v>
      </c>
      <c r="H294" s="7">
        <v>0</v>
      </c>
      <c r="I294" s="8"/>
      <c r="J294" s="8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29</v>
      </c>
      <c r="R294" s="8">
        <v>33</v>
      </c>
      <c r="S294" s="7">
        <v>36</v>
      </c>
      <c r="T294" s="7"/>
      <c r="U294" s="7"/>
      <c r="V294" s="7"/>
      <c r="W294" s="7"/>
      <c r="X294" s="7"/>
      <c r="Y294" s="8">
        <v>0.95833333333333337</v>
      </c>
      <c r="Z294" s="8">
        <v>24</v>
      </c>
      <c r="AA294" s="8">
        <v>27</v>
      </c>
      <c r="AB294" s="8">
        <v>0.53333333333333333</v>
      </c>
      <c r="AC294" s="8">
        <f t="shared" si="12"/>
        <v>0.6</v>
      </c>
      <c r="AD294" s="8">
        <f t="shared" si="13"/>
        <v>0.56666666666666665</v>
      </c>
      <c r="AE294" s="8">
        <v>443.71428571428572</v>
      </c>
      <c r="AF294" s="8">
        <v>463.64705882352939</v>
      </c>
      <c r="AG294" s="8">
        <v>452.63157894736844</v>
      </c>
      <c r="AH294" s="8">
        <v>456.54166666666669</v>
      </c>
      <c r="AI294" s="8">
        <v>451.92307692307691</v>
      </c>
      <c r="AJ294" s="8">
        <v>454.14</v>
      </c>
      <c r="AK294" s="8">
        <v>453.48863636363637</v>
      </c>
      <c r="AL294" s="8">
        <f t="shared" si="14"/>
        <v>-12.827380952380963</v>
      </c>
      <c r="AM294" s="8">
        <f t="shared" si="14"/>
        <v>11.723981900452486</v>
      </c>
      <c r="AN294" s="8">
        <f t="shared" si="14"/>
        <v>-1.5084210526315474</v>
      </c>
      <c r="AS294">
        <v>0.9736842</v>
      </c>
      <c r="AT294">
        <v>0.9736842</v>
      </c>
      <c r="AU294">
        <v>0.9736842</v>
      </c>
      <c r="AV294">
        <v>419.13698630136997</v>
      </c>
      <c r="AW294">
        <v>413.58333333333297</v>
      </c>
      <c r="AX294">
        <v>416.37931034482801</v>
      </c>
      <c r="AY294">
        <v>-5.5536529680365403</v>
      </c>
      <c r="AZ294">
        <v>2.56955576965716E-2</v>
      </c>
      <c r="BA294">
        <v>4</v>
      </c>
      <c r="BB294">
        <v>0.93333333333333335</v>
      </c>
      <c r="BC294" s="39">
        <v>321.20338983050846</v>
      </c>
      <c r="BD294" s="39">
        <v>386.03773584905662</v>
      </c>
      <c r="BE294">
        <v>1</v>
      </c>
      <c r="BF294">
        <v>0.8833333333333333</v>
      </c>
      <c r="BG294">
        <v>0.94166666666666665</v>
      </c>
    </row>
    <row r="295" spans="1:59" x14ac:dyDescent="0.25">
      <c r="A295" s="38">
        <v>3086</v>
      </c>
      <c r="B295" s="8" t="s">
        <v>502</v>
      </c>
      <c r="C295" s="8" t="s">
        <v>504</v>
      </c>
      <c r="D295" s="8" t="s">
        <v>631</v>
      </c>
      <c r="E295" s="8" t="s">
        <v>634</v>
      </c>
      <c r="F295" s="7" t="s">
        <v>635</v>
      </c>
      <c r="G295" s="7">
        <v>2</v>
      </c>
      <c r="H295" s="7">
        <v>0</v>
      </c>
      <c r="I295" s="8">
        <v>0</v>
      </c>
      <c r="J295" s="8">
        <v>1</v>
      </c>
      <c r="K295" s="7">
        <v>2</v>
      </c>
      <c r="L295" s="7">
        <v>0</v>
      </c>
      <c r="M295" s="7">
        <v>0</v>
      </c>
      <c r="N295" s="7">
        <v>0</v>
      </c>
      <c r="O295" s="7">
        <v>2</v>
      </c>
      <c r="P295" s="7">
        <v>0</v>
      </c>
      <c r="Q295" s="7">
        <v>15</v>
      </c>
      <c r="R295" s="8">
        <v>34</v>
      </c>
      <c r="S295" s="7">
        <v>40</v>
      </c>
      <c r="T295" s="7"/>
      <c r="U295" s="7"/>
      <c r="V295" s="7"/>
      <c r="W295" s="7"/>
      <c r="X295" s="7"/>
      <c r="Y295" s="8">
        <v>0.75</v>
      </c>
      <c r="Z295" s="8">
        <v>17</v>
      </c>
      <c r="AA295" s="8">
        <v>31</v>
      </c>
      <c r="AB295" s="8">
        <v>0.37777777777777777</v>
      </c>
      <c r="AC295" s="8">
        <f t="shared" si="12"/>
        <v>0.68888888888888888</v>
      </c>
      <c r="AD295" s="8">
        <f t="shared" si="13"/>
        <v>0.53333333333333333</v>
      </c>
      <c r="AE295" s="8">
        <v>511.51851851851853</v>
      </c>
      <c r="AF295" s="8">
        <v>628.14285714285711</v>
      </c>
      <c r="AG295" s="8">
        <v>551.34146341463418</v>
      </c>
      <c r="AH295" s="8">
        <v>623.75</v>
      </c>
      <c r="AI295" s="8">
        <v>560.54838709677415</v>
      </c>
      <c r="AJ295" s="8">
        <v>582.063829787234</v>
      </c>
      <c r="AK295" s="8">
        <v>567.75</v>
      </c>
      <c r="AL295" s="8">
        <f t="shared" si="14"/>
        <v>-112.23148148148147</v>
      </c>
      <c r="AM295" s="8">
        <f t="shared" si="14"/>
        <v>67.594470046082961</v>
      </c>
      <c r="AN295" s="8">
        <f t="shared" si="14"/>
        <v>-30.722366372599822</v>
      </c>
      <c r="AS295">
        <v>0.9736842</v>
      </c>
      <c r="AT295">
        <v>0.98684210000000006</v>
      </c>
      <c r="AU295">
        <v>0.9802632</v>
      </c>
      <c r="AV295">
        <v>416.7</v>
      </c>
      <c r="AW295">
        <v>416.054794520548</v>
      </c>
      <c r="AX295">
        <v>416.37062937062899</v>
      </c>
      <c r="AY295">
        <v>-0.64520547945204498</v>
      </c>
      <c r="AZ295">
        <v>3.7107130024055301E-2</v>
      </c>
      <c r="BA295">
        <v>5</v>
      </c>
      <c r="BB295">
        <v>0.93333333333333335</v>
      </c>
      <c r="BC295" s="39">
        <v>362.39655172413791</v>
      </c>
      <c r="BD295" s="39">
        <v>429.16666666666669</v>
      </c>
      <c r="BE295">
        <v>0.96666666666666667</v>
      </c>
      <c r="BF295">
        <v>0.93333333333333335</v>
      </c>
      <c r="BG295">
        <v>0.95</v>
      </c>
    </row>
    <row r="296" spans="1:59" x14ac:dyDescent="0.25">
      <c r="A296" s="38">
        <v>3087</v>
      </c>
      <c r="B296" s="8" t="s">
        <v>620</v>
      </c>
      <c r="C296" s="8" t="s">
        <v>504</v>
      </c>
      <c r="D296" s="8" t="s">
        <v>634</v>
      </c>
      <c r="E296" s="8" t="s">
        <v>634</v>
      </c>
      <c r="F296" s="7" t="s">
        <v>635</v>
      </c>
      <c r="G296" s="7">
        <v>0</v>
      </c>
      <c r="H296" s="7">
        <v>0</v>
      </c>
      <c r="I296" s="8">
        <v>0</v>
      </c>
      <c r="J296" s="8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2</v>
      </c>
      <c r="R296" s="8">
        <v>26</v>
      </c>
      <c r="S296" s="7">
        <v>37</v>
      </c>
      <c r="T296" s="7"/>
      <c r="U296" s="7"/>
      <c r="V296" s="7"/>
      <c r="W296" s="7"/>
      <c r="X296" s="7"/>
      <c r="Y296" s="8">
        <v>0.95833333333333337</v>
      </c>
      <c r="Z296" s="8">
        <v>18</v>
      </c>
      <c r="AA296" s="8">
        <v>25</v>
      </c>
      <c r="AB296" s="8">
        <v>0.4</v>
      </c>
      <c r="AC296" s="8">
        <f t="shared" si="12"/>
        <v>0.55555555555555558</v>
      </c>
      <c r="AD296" s="8">
        <f t="shared" si="13"/>
        <v>0.4777777777777778</v>
      </c>
      <c r="AE296" s="8">
        <v>553.81481481481478</v>
      </c>
      <c r="AF296" s="8">
        <v>636</v>
      </c>
      <c r="AG296" s="8">
        <v>588.78723404255322</v>
      </c>
      <c r="AH296" s="8">
        <v>634.27777777777783</v>
      </c>
      <c r="AI296" s="8">
        <v>653.36</v>
      </c>
      <c r="AJ296" s="8">
        <v>645.37209302325584</v>
      </c>
      <c r="AK296" s="8">
        <v>615.82222222222219</v>
      </c>
      <c r="AL296" s="8">
        <f t="shared" si="14"/>
        <v>-80.462962962963047</v>
      </c>
      <c r="AM296" s="8">
        <f t="shared" si="14"/>
        <v>-17.360000000000014</v>
      </c>
      <c r="AN296" s="8">
        <f t="shared" si="14"/>
        <v>-56.58485898070262</v>
      </c>
      <c r="AS296">
        <v>0.98684210000000006</v>
      </c>
      <c r="AT296">
        <v>0.9473684</v>
      </c>
      <c r="AU296">
        <v>0.96710529999999995</v>
      </c>
      <c r="AV296">
        <v>516.42666666666696</v>
      </c>
      <c r="AW296">
        <v>525.1</v>
      </c>
      <c r="AX296">
        <v>520.61379310344796</v>
      </c>
      <c r="AY296">
        <v>8.6733333333333995</v>
      </c>
      <c r="AZ296">
        <v>7.6831146403554804E-2</v>
      </c>
      <c r="BA296">
        <v>4</v>
      </c>
      <c r="BB296">
        <v>0.95833333333333337</v>
      </c>
      <c r="BC296" s="39">
        <v>432.86440677966101</v>
      </c>
      <c r="BD296" s="39">
        <v>477.125</v>
      </c>
      <c r="BE296">
        <v>1</v>
      </c>
      <c r="BF296">
        <v>0.96666666666666667</v>
      </c>
      <c r="BG296">
        <v>0.98333333333333328</v>
      </c>
    </row>
    <row r="297" spans="1:59" x14ac:dyDescent="0.25">
      <c r="A297" s="38">
        <v>3088</v>
      </c>
      <c r="B297" s="8" t="s">
        <v>501</v>
      </c>
      <c r="C297" s="8" t="s">
        <v>507</v>
      </c>
      <c r="D297" s="8" t="s">
        <v>639</v>
      </c>
      <c r="E297" s="8" t="s">
        <v>639</v>
      </c>
      <c r="F297" s="7" t="s">
        <v>637</v>
      </c>
      <c r="G297" s="7">
        <v>7</v>
      </c>
      <c r="H297" s="7">
        <v>1</v>
      </c>
      <c r="I297" s="8">
        <v>1</v>
      </c>
      <c r="J297" s="8">
        <v>0</v>
      </c>
      <c r="K297" s="7">
        <v>5</v>
      </c>
      <c r="L297" s="7">
        <v>0</v>
      </c>
      <c r="M297" s="7">
        <v>0</v>
      </c>
      <c r="N297" s="7">
        <v>4</v>
      </c>
      <c r="O297" s="7">
        <v>1</v>
      </c>
      <c r="P297" s="7">
        <v>0</v>
      </c>
      <c r="Q297" s="7">
        <v>22</v>
      </c>
      <c r="R297" s="8">
        <v>20</v>
      </c>
      <c r="S297" s="7">
        <v>40</v>
      </c>
      <c r="T297" s="7"/>
      <c r="U297" s="7"/>
      <c r="V297" s="7"/>
      <c r="W297" s="7"/>
      <c r="X297" s="7"/>
      <c r="Y297" s="8">
        <v>0.875</v>
      </c>
      <c r="Z297" s="8">
        <v>17</v>
      </c>
      <c r="AA297" s="8">
        <v>25</v>
      </c>
      <c r="AB297" s="8">
        <v>0.37777777777777777</v>
      </c>
      <c r="AC297" s="8">
        <f t="shared" si="12"/>
        <v>0.55555555555555558</v>
      </c>
      <c r="AD297" s="8">
        <f t="shared" si="13"/>
        <v>0.46666666666666667</v>
      </c>
      <c r="AE297" s="8">
        <v>963.53571428571433</v>
      </c>
      <c r="AF297" s="8">
        <v>842.68421052631584</v>
      </c>
      <c r="AG297" s="8">
        <v>914.68085106382978</v>
      </c>
      <c r="AH297" s="8">
        <v>1004.3125</v>
      </c>
      <c r="AI297" s="8">
        <v>957.56</v>
      </c>
      <c r="AJ297" s="8">
        <v>975.80487804878044</v>
      </c>
      <c r="AK297" s="8">
        <v>943.15909090909088</v>
      </c>
      <c r="AL297" s="8">
        <f t="shared" si="14"/>
        <v>-40.776785714285666</v>
      </c>
      <c r="AM297" s="8">
        <f t="shared" si="14"/>
        <v>-114.87578947368411</v>
      </c>
      <c r="AN297" s="8">
        <f t="shared" si="14"/>
        <v>-61.12402698495066</v>
      </c>
      <c r="AS297">
        <v>0.9473684</v>
      </c>
      <c r="AT297">
        <v>0.9736842</v>
      </c>
      <c r="AU297">
        <v>0.96052630000000006</v>
      </c>
      <c r="AV297">
        <v>581.85915492957702</v>
      </c>
      <c r="AW297">
        <v>578.328767123288</v>
      </c>
      <c r="AX297">
        <v>580.069444444444</v>
      </c>
      <c r="AY297">
        <v>-3.5303878062898102</v>
      </c>
      <c r="AZ297">
        <v>7.2213248227144394E-2</v>
      </c>
      <c r="BA297">
        <v>5</v>
      </c>
      <c r="BB297">
        <v>0.96666666666666667</v>
      </c>
      <c r="BC297" s="39">
        <v>480.72413793103448</v>
      </c>
      <c r="BD297" s="39">
        <v>558.62068965517244</v>
      </c>
      <c r="BE297">
        <v>1</v>
      </c>
      <c r="BF297">
        <v>0.98333333333333328</v>
      </c>
      <c r="BG297">
        <v>0.9916666666666667</v>
      </c>
    </row>
    <row r="298" spans="1:59" x14ac:dyDescent="0.25">
      <c r="A298" s="38">
        <v>3089</v>
      </c>
      <c r="B298" s="8" t="s">
        <v>502</v>
      </c>
      <c r="C298" s="8" t="s">
        <v>506</v>
      </c>
      <c r="D298" s="8" t="s">
        <v>634</v>
      </c>
      <c r="E298" s="8" t="s">
        <v>634</v>
      </c>
      <c r="F298" s="7" t="s">
        <v>637</v>
      </c>
      <c r="G298" s="7">
        <v>7</v>
      </c>
      <c r="H298" s="7">
        <v>2</v>
      </c>
      <c r="I298" s="8">
        <v>0</v>
      </c>
      <c r="J298" s="8">
        <v>1</v>
      </c>
      <c r="K298" s="7">
        <v>1</v>
      </c>
      <c r="L298" s="7">
        <v>0</v>
      </c>
      <c r="M298" s="7">
        <v>0</v>
      </c>
      <c r="N298" s="7">
        <v>0</v>
      </c>
      <c r="O298" s="7">
        <v>1</v>
      </c>
      <c r="P298" s="7">
        <v>0</v>
      </c>
      <c r="Q298" s="7">
        <v>27</v>
      </c>
      <c r="R298" s="8">
        <v>23</v>
      </c>
      <c r="S298" s="7">
        <v>39</v>
      </c>
      <c r="T298" s="7"/>
      <c r="U298" s="7"/>
      <c r="V298" s="7"/>
      <c r="W298" s="7"/>
      <c r="X298" s="7"/>
      <c r="Y298" s="8">
        <v>1</v>
      </c>
      <c r="Z298" s="8">
        <v>28</v>
      </c>
      <c r="AA298" s="8">
        <v>29</v>
      </c>
      <c r="AB298" s="8">
        <v>0.62222222222222223</v>
      </c>
      <c r="AC298" s="8">
        <f t="shared" si="12"/>
        <v>0.64444444444444449</v>
      </c>
      <c r="AD298" s="8">
        <f t="shared" si="13"/>
        <v>0.6333333333333333</v>
      </c>
      <c r="AE298" s="8">
        <v>740.625</v>
      </c>
      <c r="AF298" s="8">
        <v>813.3125</v>
      </c>
      <c r="AG298" s="8">
        <v>776.96875</v>
      </c>
      <c r="AH298" s="8">
        <v>718.61538461538464</v>
      </c>
      <c r="AI298" s="8">
        <v>647.41379310344826</v>
      </c>
      <c r="AJ298" s="8">
        <v>681.07272727272732</v>
      </c>
      <c r="AK298" s="8">
        <v>716.34482758620686</v>
      </c>
      <c r="AL298" s="8">
        <f t="shared" si="14"/>
        <v>22.009615384615358</v>
      </c>
      <c r="AM298" s="8">
        <f t="shared" si="14"/>
        <v>165.89870689655174</v>
      </c>
      <c r="AN298" s="8">
        <f t="shared" si="14"/>
        <v>95.89602272727268</v>
      </c>
      <c r="AS298">
        <v>0.96052630000000006</v>
      </c>
      <c r="AT298">
        <v>0.9210526</v>
      </c>
      <c r="AU298">
        <v>0.94078949999999995</v>
      </c>
      <c r="AV298">
        <v>383.07042253521098</v>
      </c>
      <c r="AW298">
        <v>386</v>
      </c>
      <c r="AX298">
        <v>384.51428571428602</v>
      </c>
      <c r="AY298">
        <v>2.92957746478874</v>
      </c>
      <c r="AZ298">
        <v>3.4364935569464398E-2</v>
      </c>
      <c r="BA298">
        <v>7</v>
      </c>
      <c r="BB298">
        <v>0.95</v>
      </c>
      <c r="BC298" s="39">
        <v>378.96666666666664</v>
      </c>
      <c r="BD298" s="39">
        <v>459.66666666666669</v>
      </c>
      <c r="BE298">
        <v>1</v>
      </c>
      <c r="BF298">
        <v>0.9</v>
      </c>
      <c r="BG298">
        <v>0.95</v>
      </c>
    </row>
    <row r="299" spans="1:59" x14ac:dyDescent="0.25">
      <c r="A299" s="38">
        <v>3090</v>
      </c>
      <c r="B299" s="8" t="s">
        <v>620</v>
      </c>
      <c r="C299" s="8" t="s">
        <v>506</v>
      </c>
      <c r="D299" s="8" t="s">
        <v>634</v>
      </c>
      <c r="E299" s="8" t="s">
        <v>640</v>
      </c>
      <c r="F299" s="7" t="s">
        <v>635</v>
      </c>
      <c r="G299" s="7">
        <v>2</v>
      </c>
      <c r="H299" s="7">
        <v>0</v>
      </c>
      <c r="I299" s="8"/>
      <c r="J299" s="8">
        <v>0</v>
      </c>
      <c r="K299" s="7">
        <v>2</v>
      </c>
      <c r="L299" s="7">
        <v>0</v>
      </c>
      <c r="M299" s="7">
        <v>0</v>
      </c>
      <c r="N299" s="7">
        <v>0</v>
      </c>
      <c r="O299" s="7">
        <v>2</v>
      </c>
      <c r="P299" s="7">
        <v>0</v>
      </c>
      <c r="Q299" s="7">
        <v>12</v>
      </c>
      <c r="R299" s="8">
        <v>35</v>
      </c>
      <c r="S299" s="7">
        <v>40</v>
      </c>
      <c r="T299" s="7"/>
      <c r="U299" s="7"/>
      <c r="V299" s="7"/>
      <c r="W299" s="7"/>
      <c r="X299" s="7"/>
      <c r="Y299" s="8">
        <v>1</v>
      </c>
      <c r="Z299" s="8">
        <v>23</v>
      </c>
      <c r="AA299" s="8">
        <v>25</v>
      </c>
      <c r="AB299" s="8">
        <v>0.51111111111111107</v>
      </c>
      <c r="AC299" s="8">
        <f t="shared" si="12"/>
        <v>0.55555555555555558</v>
      </c>
      <c r="AD299" s="8">
        <f t="shared" si="13"/>
        <v>0.53333333333333333</v>
      </c>
      <c r="AE299" s="8">
        <v>744.90476190476193</v>
      </c>
      <c r="AF299" s="8">
        <v>772.26315789473688</v>
      </c>
      <c r="AG299" s="8">
        <v>757.9</v>
      </c>
      <c r="AH299" s="8">
        <v>912</v>
      </c>
      <c r="AI299" s="8">
        <v>786.3478260869565</v>
      </c>
      <c r="AJ299" s="8">
        <v>844.79069767441865</v>
      </c>
      <c r="AK299" s="8">
        <v>802.91566265060237</v>
      </c>
      <c r="AL299" s="8">
        <f t="shared" si="14"/>
        <v>-167.09523809523807</v>
      </c>
      <c r="AM299" s="8">
        <f t="shared" si="14"/>
        <v>-14.084668192219624</v>
      </c>
      <c r="AN299" s="8">
        <f t="shared" si="14"/>
        <v>-86.890697674418675</v>
      </c>
      <c r="AS299">
        <v>1</v>
      </c>
      <c r="AT299">
        <v>0.98684210000000006</v>
      </c>
      <c r="AU299">
        <v>0.99342109999999995</v>
      </c>
      <c r="AV299">
        <v>435.31081081081101</v>
      </c>
      <c r="AW299">
        <v>442.84931506849301</v>
      </c>
      <c r="AX299">
        <v>439.05442176870702</v>
      </c>
      <c r="AY299">
        <v>7.5385042576822903</v>
      </c>
      <c r="AZ299">
        <v>4.4170047861067797E-2</v>
      </c>
      <c r="BA299">
        <v>3</v>
      </c>
      <c r="BB299">
        <v>0.97499999999999998</v>
      </c>
      <c r="BC299" s="39">
        <v>532.59322033898309</v>
      </c>
      <c r="BD299" s="39">
        <v>603.51724137931035</v>
      </c>
      <c r="BE299">
        <v>1</v>
      </c>
      <c r="BF299">
        <v>1</v>
      </c>
      <c r="BG299">
        <v>1</v>
      </c>
    </row>
    <row r="300" spans="1:59" x14ac:dyDescent="0.25">
      <c r="A300" s="38">
        <v>3091</v>
      </c>
      <c r="B300" s="8"/>
      <c r="C300" s="8"/>
      <c r="D300" s="8"/>
      <c r="E300" s="8"/>
      <c r="F300" s="7"/>
      <c r="G300" s="7" t="e">
        <v>#DIV/0!</v>
      </c>
      <c r="H300" s="7" t="e">
        <v>#DIV/0!</v>
      </c>
      <c r="I300" s="8"/>
      <c r="J300" s="8">
        <v>0</v>
      </c>
      <c r="K300" s="7" t="e">
        <v>#DIV/0!</v>
      </c>
      <c r="L300" s="7" t="e">
        <v>#DIV/0!</v>
      </c>
      <c r="M300" s="7" t="e">
        <v>#DIV/0!</v>
      </c>
      <c r="N300" s="7" t="e">
        <v>#DIV/0!</v>
      </c>
      <c r="O300" s="7" t="e">
        <v>#DIV/0!</v>
      </c>
      <c r="P300" s="7" t="e">
        <v>#DIV/0!</v>
      </c>
      <c r="Q300" s="7" t="e">
        <v>#DIV/0!</v>
      </c>
      <c r="R300" s="8" t="e">
        <v>#DIV/0!</v>
      </c>
      <c r="S300" s="7" t="e">
        <v>#DIV/0!</v>
      </c>
      <c r="T300" s="7"/>
      <c r="U300" s="7"/>
      <c r="V300" s="7"/>
      <c r="W300" s="7"/>
      <c r="X300" s="7"/>
      <c r="Y300" s="8">
        <v>1</v>
      </c>
      <c r="Z300" s="8">
        <v>29</v>
      </c>
      <c r="AA300" s="8">
        <v>28</v>
      </c>
      <c r="AB300" s="8">
        <v>0.64444444444444449</v>
      </c>
      <c r="AC300" s="8">
        <f t="shared" si="12"/>
        <v>0.62222222222222223</v>
      </c>
      <c r="AD300" s="8">
        <f t="shared" si="13"/>
        <v>0.6333333333333333</v>
      </c>
      <c r="AE300" s="8">
        <v>683.5625</v>
      </c>
      <c r="AF300" s="8">
        <v>697</v>
      </c>
      <c r="AG300" s="8">
        <v>690.28125</v>
      </c>
      <c r="AH300" s="8">
        <v>651.82758620689651</v>
      </c>
      <c r="AI300" s="8">
        <v>684.125</v>
      </c>
      <c r="AJ300" s="8">
        <v>666.45283018867929</v>
      </c>
      <c r="AK300" s="8">
        <v>675.42352941176466</v>
      </c>
      <c r="AL300" s="8">
        <f t="shared" si="14"/>
        <v>31.734913793103487</v>
      </c>
      <c r="AM300" s="8">
        <f t="shared" si="14"/>
        <v>12.875</v>
      </c>
      <c r="AN300" s="8">
        <f t="shared" si="14"/>
        <v>23.828419811320714</v>
      </c>
      <c r="AS300">
        <v>0.93421050000000005</v>
      </c>
      <c r="AT300">
        <v>0.9210526</v>
      </c>
      <c r="AU300">
        <v>0.9276316</v>
      </c>
      <c r="AV300">
        <v>470.42028985507199</v>
      </c>
      <c r="AW300">
        <v>461.74626865671598</v>
      </c>
      <c r="AX300">
        <v>466.14705882352899</v>
      </c>
      <c r="AY300">
        <v>-8.6740211983559998</v>
      </c>
      <c r="AZ300">
        <v>6.5631497218956794E-2</v>
      </c>
      <c r="BA300">
        <v>10</v>
      </c>
      <c r="BB300">
        <v>0.84166666666666667</v>
      </c>
      <c r="BC300" s="39">
        <v>411.55357142857144</v>
      </c>
      <c r="BD300" s="39">
        <v>463.44444444444446</v>
      </c>
      <c r="BE300">
        <v>0.96666666666666667</v>
      </c>
      <c r="BF300">
        <v>0.76666666666666672</v>
      </c>
      <c r="BG300">
        <v>0.8666666666666667</v>
      </c>
    </row>
    <row r="301" spans="1:59" x14ac:dyDescent="0.25">
      <c r="A301" s="38">
        <v>3092</v>
      </c>
      <c r="B301" s="8" t="s">
        <v>502</v>
      </c>
      <c r="C301" s="8" t="s">
        <v>507</v>
      </c>
      <c r="D301" s="8" t="s">
        <v>631</v>
      </c>
      <c r="E301" s="8" t="s">
        <v>639</v>
      </c>
      <c r="F301" s="7" t="s">
        <v>633</v>
      </c>
      <c r="G301" s="7">
        <v>6</v>
      </c>
      <c r="H301" s="7">
        <v>2</v>
      </c>
      <c r="I301" s="8">
        <v>0</v>
      </c>
      <c r="J301" s="8">
        <v>0</v>
      </c>
      <c r="K301" s="7">
        <v>3</v>
      </c>
      <c r="L301" s="7">
        <v>0</v>
      </c>
      <c r="M301" s="7">
        <v>0</v>
      </c>
      <c r="N301" s="7">
        <v>0</v>
      </c>
      <c r="O301" s="7">
        <v>3</v>
      </c>
      <c r="P301" s="7">
        <v>0</v>
      </c>
      <c r="Q301" s="7">
        <v>22</v>
      </c>
      <c r="R301" s="8">
        <v>31</v>
      </c>
      <c r="S301" s="7">
        <v>40</v>
      </c>
      <c r="T301" s="7"/>
      <c r="U301" s="7"/>
      <c r="V301" s="7"/>
      <c r="W301" s="7"/>
      <c r="X301" s="7"/>
      <c r="Y301" s="8">
        <v>0.95833333333333337</v>
      </c>
      <c r="Z301" s="8">
        <v>19</v>
      </c>
      <c r="AA301" s="8">
        <v>30</v>
      </c>
      <c r="AB301" s="8">
        <v>0.42222222222222222</v>
      </c>
      <c r="AC301" s="8">
        <f t="shared" si="12"/>
        <v>0.66666666666666663</v>
      </c>
      <c r="AD301" s="8">
        <f t="shared" si="13"/>
        <v>0.5444444444444444</v>
      </c>
      <c r="AE301" s="8">
        <v>928.875</v>
      </c>
      <c r="AF301" s="8">
        <v>885</v>
      </c>
      <c r="AG301" s="8">
        <v>912</v>
      </c>
      <c r="AH301" s="8">
        <v>856.10526315789468</v>
      </c>
      <c r="AI301" s="8">
        <v>801.85714285714289</v>
      </c>
      <c r="AJ301" s="8">
        <v>823.78723404255322</v>
      </c>
      <c r="AK301" s="8">
        <v>863.79069767441865</v>
      </c>
      <c r="AL301" s="8">
        <f t="shared" si="14"/>
        <v>72.769736842105317</v>
      </c>
      <c r="AM301" s="8">
        <f t="shared" si="14"/>
        <v>83.14285714285711</v>
      </c>
      <c r="AN301" s="8">
        <f t="shared" si="14"/>
        <v>88.212765957446777</v>
      </c>
      <c r="AS301">
        <v>0.9736842</v>
      </c>
      <c r="AT301">
        <v>0.98684210000000006</v>
      </c>
      <c r="AU301">
        <v>0.9802632</v>
      </c>
      <c r="AV301">
        <v>435.847222222222</v>
      </c>
      <c r="AW301">
        <v>441.41666666666703</v>
      </c>
      <c r="AX301">
        <v>438.631944444444</v>
      </c>
      <c r="AY301">
        <v>5.5694444444444597</v>
      </c>
      <c r="AZ301">
        <v>3.4721911673572199E-2</v>
      </c>
      <c r="BA301">
        <v>5</v>
      </c>
      <c r="BB301">
        <v>0.97499999999999998</v>
      </c>
      <c r="BC301" s="39">
        <v>384.53333333333336</v>
      </c>
      <c r="BD301" s="39">
        <v>452.33333333333331</v>
      </c>
      <c r="BE301">
        <v>1</v>
      </c>
      <c r="BF301">
        <v>0.95</v>
      </c>
      <c r="BG301">
        <v>0.97499999999999998</v>
      </c>
    </row>
    <row r="302" spans="1:59" x14ac:dyDescent="0.25">
      <c r="A302" s="38">
        <v>3093</v>
      </c>
      <c r="B302" s="8"/>
      <c r="C302" s="8"/>
      <c r="D302" s="8"/>
      <c r="E302" s="8"/>
      <c r="F302" s="7"/>
      <c r="G302" s="7" t="e">
        <v>#DIV/0!</v>
      </c>
      <c r="H302" s="7" t="e">
        <v>#DIV/0!</v>
      </c>
      <c r="I302" s="8"/>
      <c r="J302" s="8">
        <v>0</v>
      </c>
      <c r="K302" s="7" t="e">
        <v>#DIV/0!</v>
      </c>
      <c r="L302" s="7" t="e">
        <v>#DIV/0!</v>
      </c>
      <c r="M302" s="7" t="e">
        <v>#DIV/0!</v>
      </c>
      <c r="N302" s="7" t="e">
        <v>#DIV/0!</v>
      </c>
      <c r="O302" s="7" t="e">
        <v>#DIV/0!</v>
      </c>
      <c r="P302" s="7" t="e">
        <v>#DIV/0!</v>
      </c>
      <c r="Q302" s="7" t="e">
        <v>#DIV/0!</v>
      </c>
      <c r="R302" s="8" t="e">
        <v>#DIV/0!</v>
      </c>
      <c r="S302" s="7" t="e">
        <v>#DIV/0!</v>
      </c>
      <c r="T302" s="7"/>
      <c r="U302" s="7"/>
      <c r="V302" s="7"/>
      <c r="W302" s="7"/>
      <c r="X302" s="7"/>
      <c r="Y302" s="8">
        <v>1</v>
      </c>
      <c r="Z302" s="8">
        <v>20</v>
      </c>
      <c r="AA302" s="8">
        <v>30</v>
      </c>
      <c r="AB302" s="8">
        <v>0.44444444444444442</v>
      </c>
      <c r="AC302" s="8">
        <f t="shared" si="12"/>
        <v>0.66666666666666663</v>
      </c>
      <c r="AD302" s="8">
        <f t="shared" si="13"/>
        <v>0.55555555555555558</v>
      </c>
      <c r="AE302" s="8">
        <v>635.54166666666663</v>
      </c>
      <c r="AF302" s="8">
        <v>748.78571428571433</v>
      </c>
      <c r="AG302" s="8">
        <v>677.26315789473688</v>
      </c>
      <c r="AH302" s="8">
        <v>739.95</v>
      </c>
      <c r="AI302" s="8">
        <v>727.36666666666667</v>
      </c>
      <c r="AJ302" s="8">
        <v>732.4</v>
      </c>
      <c r="AK302" s="8">
        <v>708.59090909090912</v>
      </c>
      <c r="AL302" s="8">
        <f t="shared" si="14"/>
        <v>-104.40833333333342</v>
      </c>
      <c r="AM302" s="8">
        <f t="shared" si="14"/>
        <v>21.41904761904766</v>
      </c>
      <c r="AN302" s="8">
        <f t="shared" si="14"/>
        <v>-55.136842105263099</v>
      </c>
      <c r="AS302">
        <v>1</v>
      </c>
      <c r="AT302">
        <v>1</v>
      </c>
      <c r="AU302">
        <v>1</v>
      </c>
      <c r="AV302">
        <v>491.55405405405401</v>
      </c>
      <c r="AW302">
        <v>490.20270270270299</v>
      </c>
      <c r="AX302">
        <v>490.87837837837799</v>
      </c>
      <c r="AY302">
        <v>-1.35135135135135</v>
      </c>
      <c r="AZ302">
        <v>8.6038989042053995E-2</v>
      </c>
      <c r="BA302">
        <v>2</v>
      </c>
      <c r="BB302">
        <v>0.94166666666666665</v>
      </c>
      <c r="BC302" s="39">
        <v>411.06896551724139</v>
      </c>
      <c r="BD302" s="39">
        <v>500.25454545454545</v>
      </c>
      <c r="BE302">
        <v>0.98333333333333328</v>
      </c>
      <c r="BF302">
        <v>0.93333333333333335</v>
      </c>
      <c r="BG302">
        <v>0.95833333333333337</v>
      </c>
    </row>
    <row r="303" spans="1:59" x14ac:dyDescent="0.25">
      <c r="A303" s="38">
        <v>3094</v>
      </c>
      <c r="B303" s="8" t="s">
        <v>620</v>
      </c>
      <c r="C303" s="8" t="s">
        <v>504</v>
      </c>
      <c r="D303" s="8" t="s">
        <v>634</v>
      </c>
      <c r="E303" s="8" t="s">
        <v>634</v>
      </c>
      <c r="F303" s="7" t="s">
        <v>635</v>
      </c>
      <c r="G303" s="7">
        <v>2</v>
      </c>
      <c r="H303" s="7">
        <v>0</v>
      </c>
      <c r="I303" s="8">
        <v>0</v>
      </c>
      <c r="J303" s="8">
        <v>4</v>
      </c>
      <c r="K303" s="7">
        <v>1</v>
      </c>
      <c r="L303" s="7">
        <v>0</v>
      </c>
      <c r="M303" s="7">
        <v>1</v>
      </c>
      <c r="N303" s="7">
        <v>0</v>
      </c>
      <c r="O303" s="7">
        <v>0</v>
      </c>
      <c r="P303" s="7">
        <v>0</v>
      </c>
      <c r="Q303" s="7">
        <v>4</v>
      </c>
      <c r="R303" s="8">
        <v>27</v>
      </c>
      <c r="S303" s="7">
        <v>38</v>
      </c>
      <c r="T303" s="7"/>
      <c r="U303" s="7"/>
      <c r="V303" s="7"/>
      <c r="W303" s="7"/>
      <c r="X303" s="7"/>
      <c r="Y303" s="8">
        <v>0.875</v>
      </c>
      <c r="Z303" s="8">
        <v>20</v>
      </c>
      <c r="AA303" s="8">
        <v>22</v>
      </c>
      <c r="AB303" s="8">
        <v>0.44444444444444442</v>
      </c>
      <c r="AC303" s="8">
        <f t="shared" si="12"/>
        <v>0.48888888888888887</v>
      </c>
      <c r="AD303" s="8">
        <f t="shared" si="13"/>
        <v>0.46666666666666667</v>
      </c>
      <c r="AE303" s="8">
        <v>663.83333333333337</v>
      </c>
      <c r="AF303" s="8">
        <v>785.5</v>
      </c>
      <c r="AG303" s="8">
        <v>722.02173913043475</v>
      </c>
      <c r="AH303" s="8">
        <v>629.73684210526312</v>
      </c>
      <c r="AI303" s="8">
        <v>652.90909090909088</v>
      </c>
      <c r="AJ303" s="8">
        <v>642.17073170731703</v>
      </c>
      <c r="AK303" s="8">
        <v>684.39080459770116</v>
      </c>
      <c r="AL303" s="8">
        <f t="shared" si="14"/>
        <v>34.096491228070249</v>
      </c>
      <c r="AM303" s="8">
        <f t="shared" si="14"/>
        <v>132.59090909090912</v>
      </c>
      <c r="AN303" s="8">
        <f t="shared" si="14"/>
        <v>79.851007423117721</v>
      </c>
      <c r="AS303">
        <v>0.96052630000000006</v>
      </c>
      <c r="AT303">
        <v>1</v>
      </c>
      <c r="AU303">
        <v>0.9802632</v>
      </c>
      <c r="AV303">
        <v>492.36619718309902</v>
      </c>
      <c r="AW303">
        <v>495.13513513513499</v>
      </c>
      <c r="AX303">
        <v>493.77931034482799</v>
      </c>
      <c r="AY303">
        <v>2.7689379520365902</v>
      </c>
      <c r="AZ303">
        <v>7.3818592678595293E-2</v>
      </c>
      <c r="BA303">
        <v>4</v>
      </c>
      <c r="BB303">
        <v>0.95833333333333337</v>
      </c>
      <c r="BC303" s="39">
        <v>365.15254237288133</v>
      </c>
      <c r="BD303" s="39">
        <v>430.03571428571428</v>
      </c>
      <c r="BE303">
        <v>1</v>
      </c>
      <c r="BF303">
        <v>0.95</v>
      </c>
      <c r="BG303">
        <v>0.97499999999999998</v>
      </c>
    </row>
    <row r="304" spans="1:59" x14ac:dyDescent="0.25">
      <c r="A304" s="38">
        <v>3095</v>
      </c>
      <c r="B304" s="8" t="s">
        <v>620</v>
      </c>
      <c r="C304" s="8" t="s">
        <v>508</v>
      </c>
      <c r="D304" s="8" t="s">
        <v>634</v>
      </c>
      <c r="E304" s="8" t="s">
        <v>634</v>
      </c>
      <c r="F304" s="7" t="s">
        <v>642</v>
      </c>
      <c r="G304" s="7">
        <v>6</v>
      </c>
      <c r="H304" s="7">
        <v>1</v>
      </c>
      <c r="I304" s="8">
        <v>0</v>
      </c>
      <c r="J304" s="8">
        <v>1</v>
      </c>
      <c r="K304" s="7">
        <v>20</v>
      </c>
      <c r="L304" s="7">
        <v>0</v>
      </c>
      <c r="M304" s="7">
        <v>0</v>
      </c>
      <c r="N304" s="7">
        <v>12</v>
      </c>
      <c r="O304" s="7">
        <v>8</v>
      </c>
      <c r="P304" s="7">
        <v>0</v>
      </c>
      <c r="Q304" s="7">
        <v>35.555555555555557</v>
      </c>
      <c r="R304" s="8">
        <v>22</v>
      </c>
      <c r="S304" s="7">
        <v>39</v>
      </c>
      <c r="T304" s="7"/>
      <c r="U304" s="7"/>
      <c r="V304" s="7"/>
      <c r="W304" s="7"/>
      <c r="X304" s="7"/>
      <c r="Y304" s="8">
        <v>0.91666666666666663</v>
      </c>
      <c r="Z304" s="8">
        <v>25</v>
      </c>
      <c r="AA304" s="8">
        <v>31</v>
      </c>
      <c r="AB304" s="8">
        <v>0.55555555555555558</v>
      </c>
      <c r="AC304" s="8">
        <f t="shared" si="12"/>
        <v>0.68888888888888888</v>
      </c>
      <c r="AD304" s="8">
        <f t="shared" si="13"/>
        <v>0.62222222222222223</v>
      </c>
      <c r="AE304" s="8">
        <v>687.33333333333337</v>
      </c>
      <c r="AF304" s="8">
        <v>695.84615384615381</v>
      </c>
      <c r="AG304" s="8">
        <v>690.90322580645159</v>
      </c>
      <c r="AH304" s="8">
        <v>798.75</v>
      </c>
      <c r="AI304" s="8">
        <v>607.48148148148152</v>
      </c>
      <c r="AJ304" s="8">
        <v>688.87234042553189</v>
      </c>
      <c r="AK304" s="8">
        <v>689.67948717948718</v>
      </c>
      <c r="AL304" s="8">
        <f t="shared" si="14"/>
        <v>-111.41666666666663</v>
      </c>
      <c r="AM304" s="8">
        <f t="shared" si="14"/>
        <v>88.364672364672288</v>
      </c>
      <c r="AN304" s="8">
        <f t="shared" si="14"/>
        <v>2.0308853809196989</v>
      </c>
      <c r="AS304">
        <v>0.98684210000000006</v>
      </c>
      <c r="AT304">
        <v>0.98684210000000006</v>
      </c>
      <c r="AU304">
        <v>0.98684210000000006</v>
      </c>
      <c r="AV304">
        <v>590.41095890410998</v>
      </c>
      <c r="AW304">
        <v>624.77464788732402</v>
      </c>
      <c r="AX304">
        <v>607.35416666666697</v>
      </c>
      <c r="AY304">
        <v>34.363688983214303</v>
      </c>
      <c r="AZ304">
        <v>0.11460440096328001</v>
      </c>
      <c r="BA304">
        <v>5</v>
      </c>
      <c r="BB304">
        <v>0.94166666666666665</v>
      </c>
      <c r="BC304" s="39">
        <v>585.68965517241384</v>
      </c>
      <c r="BD304" s="39">
        <v>720.30909090909086</v>
      </c>
      <c r="BE304">
        <v>0.98333333333333328</v>
      </c>
      <c r="BF304">
        <v>0.91666666666666663</v>
      </c>
      <c r="BG304">
        <v>0.95</v>
      </c>
    </row>
    <row r="305" spans="1:59" x14ac:dyDescent="0.25">
      <c r="A305" s="38">
        <v>3096</v>
      </c>
      <c r="B305" s="8" t="s">
        <v>502</v>
      </c>
      <c r="C305" s="8" t="s">
        <v>507</v>
      </c>
      <c r="D305" s="8" t="s">
        <v>634</v>
      </c>
      <c r="E305" s="8" t="s">
        <v>634</v>
      </c>
      <c r="F305" s="7" t="s">
        <v>636</v>
      </c>
      <c r="G305" s="7">
        <v>1</v>
      </c>
      <c r="H305" s="7">
        <v>0</v>
      </c>
      <c r="I305" s="8">
        <v>0</v>
      </c>
      <c r="J305" s="8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15</v>
      </c>
      <c r="R305" s="8">
        <v>35</v>
      </c>
      <c r="S305" s="7">
        <v>40</v>
      </c>
      <c r="T305" s="7"/>
      <c r="U305" s="7"/>
      <c r="V305" s="7"/>
      <c r="W305" s="7"/>
      <c r="X305" s="7"/>
      <c r="Y305" s="8">
        <v>0.875</v>
      </c>
      <c r="Z305" s="8">
        <v>19</v>
      </c>
      <c r="AA305" s="8">
        <v>34</v>
      </c>
      <c r="AB305" s="8">
        <v>0.42222222222222222</v>
      </c>
      <c r="AC305" s="8">
        <f t="shared" si="12"/>
        <v>0.75555555555555554</v>
      </c>
      <c r="AD305" s="8">
        <f t="shared" si="13"/>
        <v>0.58888888888888891</v>
      </c>
      <c r="AE305" s="8">
        <v>590.38461538461536</v>
      </c>
      <c r="AF305" s="8">
        <v>764.81818181818187</v>
      </c>
      <c r="AG305" s="8">
        <v>642.24324324324323</v>
      </c>
      <c r="AH305" s="8">
        <v>604.42105263157896</v>
      </c>
      <c r="AI305" s="8">
        <v>536.06060606060601</v>
      </c>
      <c r="AJ305" s="8">
        <v>561.03846153846155</v>
      </c>
      <c r="AK305" s="8">
        <v>594.79775280898878</v>
      </c>
      <c r="AL305" s="8">
        <f t="shared" si="14"/>
        <v>-14.036437246963601</v>
      </c>
      <c r="AM305" s="8">
        <f t="shared" si="14"/>
        <v>228.75757575757586</v>
      </c>
      <c r="AN305" s="8">
        <f t="shared" si="14"/>
        <v>81.204781704781681</v>
      </c>
      <c r="AS305">
        <v>0.98684210000000006</v>
      </c>
      <c r="AT305">
        <v>0.98684210000000006</v>
      </c>
      <c r="AU305">
        <v>0.98684210000000006</v>
      </c>
      <c r="AV305">
        <v>433.383561643836</v>
      </c>
      <c r="AW305">
        <v>432.27027027026998</v>
      </c>
      <c r="AX305">
        <v>432.823129251701</v>
      </c>
      <c r="AY305">
        <v>-1.11329137356535</v>
      </c>
      <c r="AZ305">
        <v>5.5340200868595299E-2</v>
      </c>
      <c r="BA305">
        <v>3</v>
      </c>
      <c r="BB305">
        <v>0.93333333333333335</v>
      </c>
      <c r="BC305" s="39">
        <v>352.32203389830511</v>
      </c>
      <c r="BD305" s="39">
        <v>423.05660377358492</v>
      </c>
      <c r="BE305">
        <v>0.98333333333333328</v>
      </c>
      <c r="BF305">
        <v>0.8833333333333333</v>
      </c>
      <c r="BG305">
        <v>0.93333333333333335</v>
      </c>
    </row>
    <row r="306" spans="1:59" x14ac:dyDescent="0.25">
      <c r="A306" s="38">
        <v>3097</v>
      </c>
      <c r="B306" s="8" t="s">
        <v>620</v>
      </c>
      <c r="C306" s="8" t="s">
        <v>507</v>
      </c>
      <c r="D306" s="8" t="s">
        <v>631</v>
      </c>
      <c r="E306" s="8" t="s">
        <v>639</v>
      </c>
      <c r="F306" s="7" t="s">
        <v>636</v>
      </c>
      <c r="G306" s="7">
        <v>8</v>
      </c>
      <c r="H306" s="7">
        <v>7</v>
      </c>
      <c r="I306" s="8">
        <v>1</v>
      </c>
      <c r="J306" s="8">
        <v>8</v>
      </c>
      <c r="K306" s="7">
        <v>33</v>
      </c>
      <c r="L306" s="7">
        <v>12</v>
      </c>
      <c r="M306" s="7">
        <v>5</v>
      </c>
      <c r="N306" s="7">
        <v>10</v>
      </c>
      <c r="O306" s="7">
        <v>6</v>
      </c>
      <c r="P306" s="7">
        <v>7</v>
      </c>
      <c r="Q306" s="7">
        <v>19</v>
      </c>
      <c r="R306" s="8">
        <v>28</v>
      </c>
      <c r="S306" s="7">
        <v>40</v>
      </c>
      <c r="T306" s="7"/>
      <c r="U306" s="7"/>
      <c r="V306" s="7"/>
      <c r="W306" s="7"/>
      <c r="X306" s="7"/>
      <c r="Y306" s="8">
        <v>0.95833333333333337</v>
      </c>
      <c r="Z306" s="8">
        <v>22</v>
      </c>
      <c r="AA306" s="8">
        <v>26</v>
      </c>
      <c r="AB306" s="8">
        <v>0.48888888888888887</v>
      </c>
      <c r="AC306" s="8">
        <f t="shared" si="12"/>
        <v>0.57777777777777772</v>
      </c>
      <c r="AD306" s="8">
        <f t="shared" si="13"/>
        <v>0.53333333333333333</v>
      </c>
      <c r="AE306" s="8">
        <v>411.69565217391306</v>
      </c>
      <c r="AF306" s="8">
        <v>506.31578947368422</v>
      </c>
      <c r="AG306" s="8">
        <v>454.5</v>
      </c>
      <c r="AH306" s="8">
        <v>425.52380952380952</v>
      </c>
      <c r="AI306" s="8">
        <v>409.28</v>
      </c>
      <c r="AJ306" s="8">
        <v>416.69565217391306</v>
      </c>
      <c r="AK306" s="8">
        <v>434.73863636363637</v>
      </c>
      <c r="AL306" s="8">
        <f t="shared" si="14"/>
        <v>-13.828157349896458</v>
      </c>
      <c r="AM306" s="8">
        <f t="shared" si="14"/>
        <v>97.035789473684247</v>
      </c>
      <c r="AN306" s="8">
        <f t="shared" si="14"/>
        <v>37.804347826086939</v>
      </c>
      <c r="AS306">
        <v>0.9473684</v>
      </c>
      <c r="AT306">
        <v>0.96052630000000006</v>
      </c>
      <c r="AU306">
        <v>0.9539474</v>
      </c>
      <c r="AV306">
        <v>411.11594202898601</v>
      </c>
      <c r="AW306">
        <v>440.60563380281701</v>
      </c>
      <c r="AX306">
        <v>426.07142857142901</v>
      </c>
      <c r="AY306">
        <v>29.4896917738314</v>
      </c>
      <c r="AZ306">
        <v>5.0179150308737097E-2</v>
      </c>
      <c r="BA306">
        <v>7</v>
      </c>
      <c r="BB306">
        <v>0.95</v>
      </c>
      <c r="BC306" s="39">
        <v>349.96666666666664</v>
      </c>
      <c r="BD306" s="39">
        <v>432.83333333333331</v>
      </c>
      <c r="BE306">
        <v>1</v>
      </c>
      <c r="BF306">
        <v>0.9</v>
      </c>
      <c r="BG306">
        <v>0.95</v>
      </c>
    </row>
    <row r="307" spans="1:59" x14ac:dyDescent="0.25">
      <c r="A307" s="38">
        <v>3098</v>
      </c>
      <c r="B307" s="8" t="s">
        <v>502</v>
      </c>
      <c r="C307" s="8" t="s">
        <v>504</v>
      </c>
      <c r="D307" s="8" t="s">
        <v>634</v>
      </c>
      <c r="E307" s="8" t="s">
        <v>639</v>
      </c>
      <c r="F307" s="7" t="s">
        <v>637</v>
      </c>
      <c r="G307" s="7">
        <v>4</v>
      </c>
      <c r="H307" s="7">
        <v>2</v>
      </c>
      <c r="I307" s="8">
        <v>1</v>
      </c>
      <c r="J307" s="8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5</v>
      </c>
      <c r="R307" s="8">
        <v>35</v>
      </c>
      <c r="S307" s="7">
        <v>40</v>
      </c>
      <c r="T307" s="7"/>
      <c r="U307" s="7"/>
      <c r="V307" s="7"/>
      <c r="W307" s="7"/>
      <c r="X307" s="7"/>
      <c r="Y307" s="8">
        <v>1</v>
      </c>
      <c r="Z307" s="8">
        <v>21</v>
      </c>
      <c r="AA307" s="8">
        <v>24</v>
      </c>
      <c r="AB307" s="8">
        <v>0.46666666666666667</v>
      </c>
      <c r="AC307" s="8">
        <f t="shared" si="12"/>
        <v>0.53333333333333333</v>
      </c>
      <c r="AD307" s="8">
        <f t="shared" si="13"/>
        <v>0.5</v>
      </c>
      <c r="AE307" s="8">
        <v>649.73913043478262</v>
      </c>
      <c r="AF307" s="8">
        <v>678.90476190476193</v>
      </c>
      <c r="AG307" s="8">
        <v>663.65909090909088</v>
      </c>
      <c r="AH307" s="8">
        <v>666.66666666666663</v>
      </c>
      <c r="AI307" s="8">
        <v>691.52173913043475</v>
      </c>
      <c r="AJ307" s="8">
        <v>679.65909090909088</v>
      </c>
      <c r="AK307" s="8">
        <v>671.65909090909088</v>
      </c>
      <c r="AL307" s="8">
        <f t="shared" si="14"/>
        <v>-16.927536231884005</v>
      </c>
      <c r="AM307" s="8">
        <f t="shared" si="14"/>
        <v>-12.616977225672827</v>
      </c>
      <c r="AN307" s="8">
        <f t="shared" si="14"/>
        <v>-16</v>
      </c>
      <c r="AS307">
        <v>0.98684210000000006</v>
      </c>
      <c r="AT307">
        <v>0.98684210000000006</v>
      </c>
      <c r="AU307">
        <v>0.98684210000000006</v>
      </c>
      <c r="AV307">
        <v>577.46478873239403</v>
      </c>
      <c r="AW307">
        <v>586.08333333333303</v>
      </c>
      <c r="AX307">
        <v>581.80419580419596</v>
      </c>
      <c r="AY307">
        <v>8.6185446009389999</v>
      </c>
      <c r="AZ307">
        <v>7.4323378351596303E-2</v>
      </c>
      <c r="BA307">
        <v>5</v>
      </c>
      <c r="BB307">
        <v>0.9916666666666667</v>
      </c>
      <c r="BC307" s="39">
        <v>407.61016949152543</v>
      </c>
      <c r="BD307" s="39">
        <v>429.95</v>
      </c>
      <c r="BE307">
        <v>0.98333333333333328</v>
      </c>
      <c r="BF307">
        <v>1</v>
      </c>
      <c r="BG307">
        <v>0.9916666666666667</v>
      </c>
    </row>
    <row r="308" spans="1:59" x14ac:dyDescent="0.25">
      <c r="A308" s="38">
        <v>3099</v>
      </c>
      <c r="B308" s="8" t="s">
        <v>620</v>
      </c>
      <c r="C308" s="8" t="s">
        <v>507</v>
      </c>
      <c r="D308" s="8" t="s">
        <v>634</v>
      </c>
      <c r="E308" s="8" t="s">
        <v>634</v>
      </c>
      <c r="F308" s="7" t="s">
        <v>637</v>
      </c>
      <c r="G308" s="7">
        <v>1</v>
      </c>
      <c r="H308" s="7">
        <v>0</v>
      </c>
      <c r="I308" s="8"/>
      <c r="J308" s="8">
        <v>0</v>
      </c>
      <c r="K308" s="7">
        <v>1</v>
      </c>
      <c r="L308" s="7">
        <v>0</v>
      </c>
      <c r="M308" s="7">
        <v>0</v>
      </c>
      <c r="N308" s="7">
        <v>0</v>
      </c>
      <c r="O308" s="7">
        <v>1</v>
      </c>
      <c r="P308" s="7">
        <v>0</v>
      </c>
      <c r="Q308" s="7">
        <v>0</v>
      </c>
      <c r="R308" s="8">
        <v>35</v>
      </c>
      <c r="S308" s="7">
        <v>40</v>
      </c>
      <c r="T308" s="7"/>
      <c r="U308" s="7"/>
      <c r="V308" s="7"/>
      <c r="W308" s="7"/>
      <c r="X308" s="7"/>
      <c r="Y308" s="8">
        <v>0.79166666666666663</v>
      </c>
      <c r="Z308" s="8">
        <v>18</v>
      </c>
      <c r="AA308" s="8">
        <v>31</v>
      </c>
      <c r="AB308" s="8">
        <v>0.4</v>
      </c>
      <c r="AC308" s="8">
        <f t="shared" si="12"/>
        <v>0.68888888888888888</v>
      </c>
      <c r="AD308" s="8">
        <f t="shared" si="13"/>
        <v>0.5444444444444444</v>
      </c>
      <c r="AE308" s="8">
        <v>677.61538461538464</v>
      </c>
      <c r="AF308" s="8">
        <v>805.64285714285711</v>
      </c>
      <c r="AG308" s="8">
        <v>722.42499999999995</v>
      </c>
      <c r="AH308" s="8">
        <v>746.16666666666663</v>
      </c>
      <c r="AI308" s="8">
        <v>811.34482758620686</v>
      </c>
      <c r="AJ308" s="8">
        <v>786.38297872340422</v>
      </c>
      <c r="AK308" s="8">
        <v>756.97701149425291</v>
      </c>
      <c r="AL308" s="8">
        <f t="shared" si="14"/>
        <v>-68.551282051281987</v>
      </c>
      <c r="AM308" s="8">
        <f t="shared" si="14"/>
        <v>-5.7019704433497509</v>
      </c>
      <c r="AN308" s="8">
        <f t="shared" si="14"/>
        <v>-63.957978723404267</v>
      </c>
      <c r="AS308">
        <v>0.84210529999999995</v>
      </c>
      <c r="AT308">
        <v>0.86842109999999995</v>
      </c>
      <c r="AU308">
        <v>0.8552632</v>
      </c>
      <c r="AV308">
        <v>435.73770491803299</v>
      </c>
      <c r="AW308">
        <v>429.11111111111097</v>
      </c>
      <c r="AX308">
        <v>432.37096774193498</v>
      </c>
      <c r="AY308">
        <v>-6.6265938069216803</v>
      </c>
      <c r="AZ308">
        <v>5.3101931224344097E-2</v>
      </c>
      <c r="BA308">
        <v>18</v>
      </c>
      <c r="BB308">
        <v>0.8666666666666667</v>
      </c>
      <c r="BC308" s="39">
        <v>381.89655172413791</v>
      </c>
      <c r="BD308" s="39">
        <v>447.52173913043481</v>
      </c>
      <c r="BE308">
        <v>0.96666666666666667</v>
      </c>
      <c r="BF308">
        <v>0.76666666666666672</v>
      </c>
      <c r="BG308">
        <v>0.8666666666666667</v>
      </c>
    </row>
    <row r="309" spans="1:59" x14ac:dyDescent="0.25">
      <c r="A309" s="38">
        <v>4001</v>
      </c>
      <c r="B309" s="8" t="s">
        <v>502</v>
      </c>
      <c r="C309" s="8" t="s">
        <v>507</v>
      </c>
      <c r="D309" s="8" t="s">
        <v>634</v>
      </c>
      <c r="E309" s="8" t="s">
        <v>634</v>
      </c>
      <c r="F309" s="7" t="s">
        <v>636</v>
      </c>
      <c r="G309" s="7">
        <v>1</v>
      </c>
      <c r="H309" s="7">
        <v>2</v>
      </c>
      <c r="I309" s="8">
        <v>0</v>
      </c>
      <c r="J309" s="8">
        <v>0</v>
      </c>
      <c r="K309" s="7">
        <v>3</v>
      </c>
      <c r="L309" s="7">
        <v>0</v>
      </c>
      <c r="M309" s="7">
        <v>0</v>
      </c>
      <c r="N309" s="7">
        <v>0</v>
      </c>
      <c r="O309" s="7">
        <v>3</v>
      </c>
      <c r="P309" s="7">
        <v>0</v>
      </c>
      <c r="Q309" s="7">
        <v>13</v>
      </c>
      <c r="R309" s="8">
        <v>32</v>
      </c>
      <c r="S309" s="7">
        <v>35</v>
      </c>
      <c r="T309" s="7"/>
      <c r="U309" s="7"/>
      <c r="V309" s="7"/>
      <c r="W309" s="7"/>
      <c r="X309" s="7"/>
      <c r="Y309" s="8">
        <v>0.95833333333333337</v>
      </c>
      <c r="Z309" s="8">
        <v>15</v>
      </c>
      <c r="AA309" s="8">
        <v>23</v>
      </c>
      <c r="AB309" s="8">
        <v>0.33333333333333331</v>
      </c>
      <c r="AC309" s="8">
        <f t="shared" si="12"/>
        <v>0.51111111111111107</v>
      </c>
      <c r="AD309" s="8">
        <f t="shared" si="13"/>
        <v>0.42222222222222222</v>
      </c>
      <c r="AE309" s="8">
        <v>604.58620689655174</v>
      </c>
      <c r="AF309" s="8">
        <v>654.13636363636363</v>
      </c>
      <c r="AG309" s="8">
        <v>625.96078431372553</v>
      </c>
      <c r="AH309" s="8">
        <v>761</v>
      </c>
      <c r="AI309" s="8">
        <v>624.63636363636363</v>
      </c>
      <c r="AJ309" s="8">
        <v>675.28571428571433</v>
      </c>
      <c r="AK309" s="8">
        <v>646.03488372093022</v>
      </c>
      <c r="AL309" s="8">
        <f t="shared" si="14"/>
        <v>-156.41379310344826</v>
      </c>
      <c r="AM309" s="8">
        <f t="shared" si="14"/>
        <v>29.5</v>
      </c>
      <c r="AN309" s="8">
        <f t="shared" si="14"/>
        <v>-49.324929971988809</v>
      </c>
      <c r="AS309">
        <v>0.9736842</v>
      </c>
      <c r="AT309">
        <v>0.98684210000000006</v>
      </c>
      <c r="AU309">
        <v>0.9802632</v>
      </c>
      <c r="AV309">
        <v>547.26027397260304</v>
      </c>
      <c r="AW309">
        <v>554.57333333333304</v>
      </c>
      <c r="AX309">
        <v>550.96621621621603</v>
      </c>
      <c r="AY309">
        <v>7.31305936073068</v>
      </c>
      <c r="AZ309">
        <v>5.0886876465757597E-2</v>
      </c>
      <c r="BA309">
        <v>2</v>
      </c>
      <c r="BB309">
        <v>0.94166666666666665</v>
      </c>
      <c r="BC309" s="39">
        <v>442.4655172413793</v>
      </c>
      <c r="BD309" s="39">
        <v>575.30909090909086</v>
      </c>
      <c r="BE309">
        <v>1</v>
      </c>
      <c r="BF309">
        <v>0.91666666666666663</v>
      </c>
      <c r="BG309">
        <v>0.95833333333333337</v>
      </c>
    </row>
    <row r="310" spans="1:59" x14ac:dyDescent="0.25">
      <c r="A310" s="38">
        <v>4002</v>
      </c>
      <c r="B310" s="8" t="s">
        <v>502</v>
      </c>
      <c r="C310" s="8" t="s">
        <v>507</v>
      </c>
      <c r="D310" s="8" t="s">
        <v>639</v>
      </c>
      <c r="E310" s="8" t="s">
        <v>639</v>
      </c>
      <c r="F310" s="7" t="s">
        <v>635</v>
      </c>
      <c r="G310" s="7">
        <v>5</v>
      </c>
      <c r="H310" s="7">
        <v>10</v>
      </c>
      <c r="I310" s="8">
        <v>1</v>
      </c>
      <c r="J310" s="8">
        <v>0</v>
      </c>
      <c r="K310" s="7">
        <v>14</v>
      </c>
      <c r="L310" s="7">
        <v>5</v>
      </c>
      <c r="M310" s="7">
        <v>1</v>
      </c>
      <c r="N310" s="7">
        <v>6</v>
      </c>
      <c r="O310" s="7">
        <v>2</v>
      </c>
      <c r="P310" s="7">
        <v>3</v>
      </c>
      <c r="Q310" s="7">
        <v>17</v>
      </c>
      <c r="R310" s="8">
        <v>28</v>
      </c>
      <c r="S310" s="7">
        <v>40</v>
      </c>
      <c r="T310" s="7"/>
      <c r="U310" s="7"/>
      <c r="V310" s="7"/>
      <c r="W310" s="7"/>
      <c r="X310" s="7"/>
      <c r="Y310" s="8">
        <v>1</v>
      </c>
      <c r="Z310" s="8">
        <v>26</v>
      </c>
      <c r="AA310" s="8">
        <v>26</v>
      </c>
      <c r="AB310" s="8">
        <v>0.57777777777777772</v>
      </c>
      <c r="AC310" s="8">
        <f t="shared" si="12"/>
        <v>0.57777777777777772</v>
      </c>
      <c r="AD310" s="8">
        <f t="shared" si="13"/>
        <v>0.57777777777777772</v>
      </c>
      <c r="AE310" s="8">
        <v>675.66666666666663</v>
      </c>
      <c r="AF310" s="8">
        <v>708.63157894736844</v>
      </c>
      <c r="AG310" s="8">
        <v>692.59459459459458</v>
      </c>
      <c r="AH310" s="8">
        <v>615.53846153846155</v>
      </c>
      <c r="AI310" s="8">
        <v>642.48</v>
      </c>
      <c r="AJ310" s="8">
        <v>628.74509803921569</v>
      </c>
      <c r="AK310" s="8">
        <v>655.59090909090912</v>
      </c>
      <c r="AL310" s="8">
        <f t="shared" si="14"/>
        <v>60.128205128205082</v>
      </c>
      <c r="AM310" s="8">
        <f t="shared" si="14"/>
        <v>66.151578947368421</v>
      </c>
      <c r="AN310" s="8">
        <f t="shared" si="14"/>
        <v>63.849496555378892</v>
      </c>
      <c r="AS310">
        <v>0.9736842</v>
      </c>
      <c r="AT310">
        <v>1</v>
      </c>
      <c r="AU310">
        <v>0.98684210000000006</v>
      </c>
      <c r="AV310">
        <v>440.33802816901402</v>
      </c>
      <c r="AW310">
        <v>445</v>
      </c>
      <c r="AX310">
        <v>442.66901408450701</v>
      </c>
      <c r="AY310">
        <v>4.6619718309859204</v>
      </c>
      <c r="AZ310">
        <v>6.0715444358076201E-2</v>
      </c>
      <c r="BA310">
        <v>6</v>
      </c>
      <c r="BB310">
        <v>0.95833333333333337</v>
      </c>
      <c r="BC310" s="39">
        <v>382.22033898305085</v>
      </c>
      <c r="BD310" s="39">
        <v>440.55357142857144</v>
      </c>
      <c r="BE310">
        <v>1</v>
      </c>
      <c r="BF310">
        <v>0.95</v>
      </c>
      <c r="BG310">
        <v>0.97499999999999998</v>
      </c>
    </row>
    <row r="311" spans="1:59" x14ac:dyDescent="0.25">
      <c r="A311" s="38">
        <v>4003</v>
      </c>
      <c r="B311" s="8" t="s">
        <v>620</v>
      </c>
      <c r="C311" s="8" t="s">
        <v>504</v>
      </c>
      <c r="D311" s="8" t="s">
        <v>639</v>
      </c>
      <c r="E311" s="8" t="s">
        <v>634</v>
      </c>
      <c r="F311" s="7" t="s">
        <v>636</v>
      </c>
      <c r="G311" s="7">
        <v>9</v>
      </c>
      <c r="H311" s="7">
        <v>4</v>
      </c>
      <c r="I311" s="8">
        <v>1</v>
      </c>
      <c r="J311" s="8">
        <v>0</v>
      </c>
      <c r="K311" s="7">
        <v>25</v>
      </c>
      <c r="L311" s="7">
        <v>5</v>
      </c>
      <c r="M311" s="7">
        <v>0</v>
      </c>
      <c r="N311" s="7">
        <v>10</v>
      </c>
      <c r="O311" s="7">
        <v>10</v>
      </c>
      <c r="P311" s="7">
        <v>4</v>
      </c>
      <c r="Q311" s="7">
        <v>40</v>
      </c>
      <c r="R311" s="8">
        <v>31</v>
      </c>
      <c r="S311" s="7">
        <v>40</v>
      </c>
      <c r="T311" s="7"/>
      <c r="U311" s="7"/>
      <c r="V311" s="7"/>
      <c r="W311" s="7"/>
      <c r="X311" s="7"/>
      <c r="Y311" s="8">
        <v>0.95833333333333337</v>
      </c>
      <c r="Z311" s="8">
        <v>22</v>
      </c>
      <c r="AA311" s="8">
        <v>21</v>
      </c>
      <c r="AB311" s="8">
        <v>0.48888888888888887</v>
      </c>
      <c r="AC311" s="8">
        <f t="shared" si="12"/>
        <v>0.46666666666666667</v>
      </c>
      <c r="AD311" s="8">
        <f t="shared" si="13"/>
        <v>0.4777777777777778</v>
      </c>
      <c r="AE311" s="8">
        <v>555.82608695652175</v>
      </c>
      <c r="AF311" s="8">
        <v>551.33333333333337</v>
      </c>
      <c r="AG311" s="8">
        <v>553.531914893617</v>
      </c>
      <c r="AH311" s="8">
        <v>720.28571428571433</v>
      </c>
      <c r="AI311" s="8">
        <v>584.33333333333337</v>
      </c>
      <c r="AJ311" s="8">
        <v>652.30952380952385</v>
      </c>
      <c r="AK311" s="8">
        <v>600.14606741573039</v>
      </c>
      <c r="AL311" s="8">
        <f t="shared" si="14"/>
        <v>-164.45962732919259</v>
      </c>
      <c r="AM311" s="8">
        <f t="shared" si="14"/>
        <v>-33</v>
      </c>
      <c r="AN311" s="8">
        <f t="shared" si="14"/>
        <v>-98.777608915906853</v>
      </c>
      <c r="AS311">
        <v>0.96052630000000006</v>
      </c>
      <c r="AT311">
        <v>0.98684210000000006</v>
      </c>
      <c r="AU311">
        <v>0.9736842</v>
      </c>
      <c r="AV311">
        <v>401.944444444444</v>
      </c>
      <c r="AW311">
        <v>415.16</v>
      </c>
      <c r="AX311">
        <v>408.68707482993199</v>
      </c>
      <c r="AY311">
        <v>13.2155555555556</v>
      </c>
      <c r="AZ311">
        <v>3.9517933705364897E-2</v>
      </c>
      <c r="BA311">
        <v>3</v>
      </c>
      <c r="BB311">
        <v>0.95833333333333337</v>
      </c>
      <c r="BC311" s="39">
        <v>346.93220338983053</v>
      </c>
      <c r="BD311" s="39">
        <v>393.25</v>
      </c>
      <c r="BE311">
        <v>1</v>
      </c>
      <c r="BF311">
        <v>0.93333333333333335</v>
      </c>
      <c r="BG311">
        <v>0.96666666666666667</v>
      </c>
    </row>
    <row r="312" spans="1:59" x14ac:dyDescent="0.25">
      <c r="A312" s="38">
        <v>4004</v>
      </c>
      <c r="B312" s="8" t="s">
        <v>621</v>
      </c>
      <c r="C312" s="8" t="s">
        <v>508</v>
      </c>
      <c r="D312" s="8" t="s">
        <v>639</v>
      </c>
      <c r="E312" s="8" t="s">
        <v>634</v>
      </c>
      <c r="F312" s="7" t="s">
        <v>642</v>
      </c>
      <c r="G312" s="7">
        <v>11</v>
      </c>
      <c r="H312" s="7">
        <v>6</v>
      </c>
      <c r="I312" s="8">
        <v>1</v>
      </c>
      <c r="J312" s="8">
        <v>7</v>
      </c>
      <c r="K312" s="7">
        <v>33</v>
      </c>
      <c r="L312" s="7">
        <v>6</v>
      </c>
      <c r="M312" s="7">
        <v>0</v>
      </c>
      <c r="N312" s="7">
        <v>16</v>
      </c>
      <c r="O312" s="7">
        <v>11</v>
      </c>
      <c r="P312" s="7">
        <v>3</v>
      </c>
      <c r="Q312" s="7">
        <v>30</v>
      </c>
      <c r="R312" s="8">
        <v>10</v>
      </c>
      <c r="S312" s="7">
        <v>21</v>
      </c>
      <c r="T312" s="7"/>
      <c r="U312" s="7"/>
      <c r="V312" s="7"/>
      <c r="W312" s="7"/>
      <c r="X312" s="7"/>
      <c r="Y312" s="8">
        <v>0.95833333333333337</v>
      </c>
      <c r="Z312" s="8">
        <v>21</v>
      </c>
      <c r="AA312" s="8">
        <v>25</v>
      </c>
      <c r="AB312" s="8">
        <v>0.46666666666666667</v>
      </c>
      <c r="AC312" s="8">
        <f t="shared" si="12"/>
        <v>0.55555555555555558</v>
      </c>
      <c r="AD312" s="8">
        <f t="shared" si="13"/>
        <v>0.51111111111111107</v>
      </c>
      <c r="AE312" s="8">
        <v>560.43478260869563</v>
      </c>
      <c r="AF312" s="8">
        <v>604.9</v>
      </c>
      <c r="AG312" s="8">
        <v>581.11627906976742</v>
      </c>
      <c r="AH312" s="8">
        <v>603.04999999999995</v>
      </c>
      <c r="AI312" s="8">
        <v>537.16666666666663</v>
      </c>
      <c r="AJ312" s="8">
        <v>567.11363636363637</v>
      </c>
      <c r="AK312" s="8">
        <v>574.0344827586207</v>
      </c>
      <c r="AL312" s="8">
        <f t="shared" si="14"/>
        <v>-42.615217391304327</v>
      </c>
      <c r="AM312" s="8">
        <f t="shared" si="14"/>
        <v>67.733333333333348</v>
      </c>
      <c r="AN312" s="8">
        <f t="shared" si="14"/>
        <v>14.002642706131041</v>
      </c>
      <c r="AS312">
        <v>0.98684210000000006</v>
      </c>
      <c r="AT312">
        <v>0.96052630000000006</v>
      </c>
      <c r="AU312">
        <v>0.9736842</v>
      </c>
      <c r="AV312">
        <v>448.43243243243199</v>
      </c>
      <c r="AW312">
        <v>449.92957746478902</v>
      </c>
      <c r="AX312">
        <v>449.16551724137901</v>
      </c>
      <c r="AY312">
        <v>1.49714503235629</v>
      </c>
      <c r="AZ312">
        <v>3.4296556667107299E-2</v>
      </c>
      <c r="BA312">
        <v>4</v>
      </c>
      <c r="BB312">
        <v>0.9</v>
      </c>
      <c r="BC312" s="39">
        <v>356.53703703703701</v>
      </c>
      <c r="BD312" s="39">
        <v>434.59259259259261</v>
      </c>
      <c r="BE312">
        <v>0.91666666666666663</v>
      </c>
      <c r="BF312">
        <v>0.93333333333333335</v>
      </c>
      <c r="BG312">
        <v>0.92500000000000004</v>
      </c>
    </row>
    <row r="313" spans="1:59" x14ac:dyDescent="0.25">
      <c r="A313" s="38">
        <v>4005</v>
      </c>
      <c r="B313" s="8" t="s">
        <v>620</v>
      </c>
      <c r="C313" s="8" t="s">
        <v>504</v>
      </c>
      <c r="D313" s="8" t="s">
        <v>639</v>
      </c>
      <c r="E313" s="8" t="s">
        <v>634</v>
      </c>
      <c r="F313" s="7" t="s">
        <v>637</v>
      </c>
      <c r="G313" s="7">
        <v>2</v>
      </c>
      <c r="H313" s="7">
        <v>0</v>
      </c>
      <c r="I313" s="8">
        <v>0</v>
      </c>
      <c r="J313" s="8">
        <v>1</v>
      </c>
      <c r="K313" s="7">
        <v>4</v>
      </c>
      <c r="L313" s="7">
        <v>0</v>
      </c>
      <c r="M313" s="7">
        <v>2</v>
      </c>
      <c r="N313" s="7">
        <v>1</v>
      </c>
      <c r="O313" s="7">
        <v>1</v>
      </c>
      <c r="P313" s="7">
        <v>0</v>
      </c>
      <c r="Q313" s="7">
        <v>22</v>
      </c>
      <c r="R313" s="8">
        <v>33</v>
      </c>
      <c r="S313" s="7">
        <v>40</v>
      </c>
      <c r="T313" s="7"/>
      <c r="U313" s="7"/>
      <c r="V313" s="7"/>
      <c r="W313" s="7"/>
      <c r="X313" s="7"/>
      <c r="Y313" s="8">
        <v>0.83333333333333337</v>
      </c>
      <c r="Z313" s="8">
        <v>23</v>
      </c>
      <c r="AA313" s="8">
        <v>26</v>
      </c>
      <c r="AB313" s="8">
        <v>0.51111111111111107</v>
      </c>
      <c r="AC313" s="8">
        <f t="shared" si="12"/>
        <v>0.57777777777777772</v>
      </c>
      <c r="AD313" s="8">
        <f t="shared" si="13"/>
        <v>0.5444444444444444</v>
      </c>
      <c r="AE313" s="8">
        <v>474.77272727272725</v>
      </c>
      <c r="AF313" s="8">
        <v>528.57894736842104</v>
      </c>
      <c r="AG313" s="8">
        <v>499.70731707317071</v>
      </c>
      <c r="AH313" s="8">
        <v>540.56521739130437</v>
      </c>
      <c r="AI313" s="8">
        <v>471.08333333333331</v>
      </c>
      <c r="AJ313" s="8">
        <v>505.08510638297872</v>
      </c>
      <c r="AK313" s="8">
        <v>502.57954545454544</v>
      </c>
      <c r="AL313" s="8">
        <f t="shared" si="14"/>
        <v>-65.79249011857712</v>
      </c>
      <c r="AM313" s="8">
        <f t="shared" si="14"/>
        <v>57.495614035087726</v>
      </c>
      <c r="AN313" s="8">
        <f t="shared" si="14"/>
        <v>-5.3777893098080085</v>
      </c>
      <c r="AS313">
        <v>0.96052630000000006</v>
      </c>
      <c r="AT313">
        <v>0.9473684</v>
      </c>
      <c r="AU313">
        <v>0.9539474</v>
      </c>
      <c r="AV313">
        <v>416.64788732394402</v>
      </c>
      <c r="AW313">
        <v>423.88571428571402</v>
      </c>
      <c r="AX313">
        <v>420.24113475177302</v>
      </c>
      <c r="AY313">
        <v>7.2378269617706197</v>
      </c>
      <c r="AZ313">
        <v>4.7322689081919098E-2</v>
      </c>
      <c r="BA313">
        <v>7</v>
      </c>
      <c r="BB313">
        <v>0.9916666666666667</v>
      </c>
      <c r="BC313" s="39">
        <v>384.56666666666666</v>
      </c>
      <c r="BD313" s="39">
        <v>455.69491525423729</v>
      </c>
      <c r="BE313">
        <v>1</v>
      </c>
      <c r="BF313">
        <v>0.98333333333333328</v>
      </c>
      <c r="BG313">
        <v>0.9916666666666667</v>
      </c>
    </row>
    <row r="314" spans="1:59" x14ac:dyDescent="0.25">
      <c r="A314" s="38">
        <v>4006</v>
      </c>
      <c r="B314" s="8" t="s">
        <v>620</v>
      </c>
      <c r="C314" s="8" t="s">
        <v>507</v>
      </c>
      <c r="D314" s="8" t="s">
        <v>640</v>
      </c>
      <c r="E314" s="8" t="s">
        <v>640</v>
      </c>
      <c r="F314" s="7" t="s">
        <v>637</v>
      </c>
      <c r="G314" s="7">
        <v>5</v>
      </c>
      <c r="H314" s="7">
        <v>3</v>
      </c>
      <c r="I314" s="8">
        <v>0</v>
      </c>
      <c r="J314" s="8">
        <v>2</v>
      </c>
      <c r="K314" s="7">
        <v>2</v>
      </c>
      <c r="L314" s="7">
        <v>1</v>
      </c>
      <c r="M314" s="7">
        <v>0</v>
      </c>
      <c r="N314" s="7">
        <v>1</v>
      </c>
      <c r="O314" s="7">
        <v>0</v>
      </c>
      <c r="P314" s="7">
        <v>1</v>
      </c>
      <c r="Q314" s="7">
        <v>9</v>
      </c>
      <c r="R314" s="8">
        <v>18</v>
      </c>
      <c r="S314" s="7">
        <v>40</v>
      </c>
      <c r="T314" s="7"/>
      <c r="U314" s="7"/>
      <c r="V314" s="7"/>
      <c r="W314" s="7"/>
      <c r="X314" s="7"/>
      <c r="Y314" s="8">
        <v>0.79166666666666663</v>
      </c>
      <c r="Z314" s="8">
        <v>26</v>
      </c>
      <c r="AA314" s="8">
        <v>24</v>
      </c>
      <c r="AB314" s="8">
        <v>0.57777777777777772</v>
      </c>
      <c r="AC314" s="8">
        <f t="shared" si="12"/>
        <v>0.53333333333333333</v>
      </c>
      <c r="AD314" s="8">
        <f t="shared" si="13"/>
        <v>0.55555555555555558</v>
      </c>
      <c r="AE314" s="8">
        <v>686.23529411764707</v>
      </c>
      <c r="AF314" s="8">
        <v>664.85714285714289</v>
      </c>
      <c r="AG314" s="8">
        <v>674.42105263157896</v>
      </c>
      <c r="AH314" s="8">
        <v>645.304347826087</v>
      </c>
      <c r="AI314" s="8">
        <v>644.40909090909088</v>
      </c>
      <c r="AJ314" s="8">
        <v>644.86666666666667</v>
      </c>
      <c r="AK314" s="8">
        <v>658.39759036144574</v>
      </c>
      <c r="AL314" s="8">
        <f t="shared" si="14"/>
        <v>40.930946291560076</v>
      </c>
      <c r="AM314" s="8">
        <f t="shared" si="14"/>
        <v>20.448051948052012</v>
      </c>
      <c r="AN314" s="8">
        <f t="shared" si="14"/>
        <v>29.554385964912285</v>
      </c>
      <c r="AS314">
        <v>0.98684210000000006</v>
      </c>
      <c r="AT314">
        <v>1</v>
      </c>
      <c r="AU314">
        <v>0.99342109999999995</v>
      </c>
      <c r="AV314">
        <v>542.256756756757</v>
      </c>
      <c r="AW314">
        <v>534.10810810810801</v>
      </c>
      <c r="AX314">
        <v>538.18243243243205</v>
      </c>
      <c r="AY314">
        <v>-8.1486486486486491</v>
      </c>
      <c r="AZ314">
        <v>8.0108069363058101E-2</v>
      </c>
      <c r="BA314">
        <v>2</v>
      </c>
      <c r="BB314">
        <v>0.90833333333333333</v>
      </c>
      <c r="BC314" s="39">
        <v>404.25862068965517</v>
      </c>
      <c r="BD314" s="39">
        <v>488.41176470588238</v>
      </c>
      <c r="BE314">
        <v>0.98333333333333328</v>
      </c>
      <c r="BF314">
        <v>0.8833333333333333</v>
      </c>
      <c r="BG314">
        <v>0.93333333333333335</v>
      </c>
    </row>
    <row r="315" spans="1:59" x14ac:dyDescent="0.25">
      <c r="A315" s="38">
        <v>4007</v>
      </c>
      <c r="B315" s="8" t="s">
        <v>502</v>
      </c>
      <c r="C315" s="8" t="s">
        <v>507</v>
      </c>
      <c r="D315" s="8" t="s">
        <v>640</v>
      </c>
      <c r="E315" s="8" t="s">
        <v>640</v>
      </c>
      <c r="F315" s="7" t="s">
        <v>642</v>
      </c>
      <c r="G315" s="7">
        <v>9</v>
      </c>
      <c r="H315" s="7">
        <v>2</v>
      </c>
      <c r="I315" s="8">
        <v>0</v>
      </c>
      <c r="J315" s="8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16</v>
      </c>
      <c r="R315" s="8">
        <v>13</v>
      </c>
      <c r="S315" s="7">
        <v>40</v>
      </c>
      <c r="T315" s="7"/>
      <c r="U315" s="7"/>
      <c r="V315" s="7"/>
      <c r="W315" s="7"/>
      <c r="X315" s="7"/>
      <c r="Y315" s="8">
        <v>0.83333333333333337</v>
      </c>
      <c r="Z315" s="8">
        <v>23</v>
      </c>
      <c r="AA315" s="8">
        <v>29</v>
      </c>
      <c r="AB315" s="8">
        <v>0.51111111111111107</v>
      </c>
      <c r="AC315" s="8">
        <f t="shared" si="12"/>
        <v>0.64444444444444449</v>
      </c>
      <c r="AD315" s="8">
        <f t="shared" si="13"/>
        <v>0.57777777777777772</v>
      </c>
      <c r="AE315" s="8">
        <v>426.95238095238096</v>
      </c>
      <c r="AF315" s="8">
        <v>449.375</v>
      </c>
      <c r="AG315" s="8">
        <v>436.64864864864865</v>
      </c>
      <c r="AH315" s="8">
        <v>497.09523809523807</v>
      </c>
      <c r="AI315" s="8">
        <v>460.31034482758622</v>
      </c>
      <c r="AJ315" s="8">
        <v>475.76</v>
      </c>
      <c r="AK315" s="8">
        <v>459.12643678160919</v>
      </c>
      <c r="AL315" s="8">
        <f t="shared" si="14"/>
        <v>-70.14285714285711</v>
      </c>
      <c r="AM315" s="8">
        <f t="shared" si="14"/>
        <v>-10.935344827586221</v>
      </c>
      <c r="AN315" s="8">
        <f t="shared" si="14"/>
        <v>-39.111351351351345</v>
      </c>
      <c r="AS315">
        <v>0.9210526</v>
      </c>
      <c r="AT315">
        <v>0.93421050000000005</v>
      </c>
      <c r="AU315">
        <v>0.9276316</v>
      </c>
      <c r="AV315">
        <v>464.45588235294099</v>
      </c>
      <c r="AW315">
        <v>455.17391304347802</v>
      </c>
      <c r="AX315">
        <v>459.78102189780998</v>
      </c>
      <c r="AY315">
        <v>-9.2819693094629105</v>
      </c>
      <c r="AZ315">
        <v>5.5746750276192303E-2</v>
      </c>
      <c r="BA315">
        <v>9</v>
      </c>
      <c r="BB315">
        <v>0.8833333333333333</v>
      </c>
      <c r="BC315" s="39">
        <v>368.43859649122805</v>
      </c>
      <c r="BD315" s="39">
        <v>436.9591836734694</v>
      </c>
      <c r="BE315">
        <v>0.96666666666666667</v>
      </c>
      <c r="BF315">
        <v>0.83333333333333337</v>
      </c>
      <c r="BG315">
        <v>0.9</v>
      </c>
    </row>
    <row r="316" spans="1:59" x14ac:dyDescent="0.25">
      <c r="A316" s="38">
        <v>4008</v>
      </c>
      <c r="B316" s="8" t="s">
        <v>502</v>
      </c>
      <c r="C316" s="8" t="s">
        <v>507</v>
      </c>
      <c r="D316" s="8" t="s">
        <v>631</v>
      </c>
      <c r="E316" s="8" t="s">
        <v>634</v>
      </c>
      <c r="F316" s="7" t="s">
        <v>633</v>
      </c>
      <c r="G316" s="7">
        <v>12</v>
      </c>
      <c r="H316" s="7">
        <v>10</v>
      </c>
      <c r="I316" s="8">
        <v>2</v>
      </c>
      <c r="J316" s="8">
        <v>1</v>
      </c>
      <c r="K316" s="7">
        <v>28</v>
      </c>
      <c r="L316" s="7">
        <v>1</v>
      </c>
      <c r="M316" s="7">
        <v>0</v>
      </c>
      <c r="N316" s="7">
        <v>9</v>
      </c>
      <c r="O316" s="7">
        <v>18</v>
      </c>
      <c r="P316" s="7">
        <v>1</v>
      </c>
      <c r="Q316" s="7">
        <v>9</v>
      </c>
      <c r="R316" s="8">
        <v>17</v>
      </c>
      <c r="S316" s="7">
        <v>31</v>
      </c>
      <c r="T316" s="7"/>
      <c r="U316" s="7"/>
      <c r="V316" s="7"/>
      <c r="W316" s="7"/>
      <c r="X316" s="7"/>
      <c r="Y316" s="8">
        <v>0.70833333333333337</v>
      </c>
      <c r="Z316" s="8">
        <v>17</v>
      </c>
      <c r="AA316" s="8">
        <v>28</v>
      </c>
      <c r="AB316" s="8">
        <v>0.37777777777777777</v>
      </c>
      <c r="AC316" s="8">
        <f t="shared" si="12"/>
        <v>0.62222222222222223</v>
      </c>
      <c r="AD316" s="8">
        <f t="shared" si="13"/>
        <v>0.5</v>
      </c>
      <c r="AE316" s="8">
        <v>450.39285714285717</v>
      </c>
      <c r="AF316" s="8">
        <v>426.88235294117646</v>
      </c>
      <c r="AG316" s="8">
        <v>441.51111111111112</v>
      </c>
      <c r="AH316" s="8">
        <v>453.29411764705884</v>
      </c>
      <c r="AI316" s="8">
        <v>428.48148148148147</v>
      </c>
      <c r="AJ316" s="8">
        <v>438.06818181818181</v>
      </c>
      <c r="AK316" s="8">
        <v>439.80898876404495</v>
      </c>
      <c r="AL316" s="8">
        <f t="shared" si="14"/>
        <v>-2.901260504201673</v>
      </c>
      <c r="AM316" s="8">
        <f t="shared" si="14"/>
        <v>-1.5991285403050028</v>
      </c>
      <c r="AN316" s="8">
        <f t="shared" si="14"/>
        <v>3.4429292929293069</v>
      </c>
      <c r="AS316">
        <v>0.90789470000000005</v>
      </c>
      <c r="AT316">
        <v>0.9736842</v>
      </c>
      <c r="AU316">
        <v>0.94078949999999995</v>
      </c>
      <c r="AV316">
        <v>426</v>
      </c>
      <c r="AW316">
        <v>425.01408450704201</v>
      </c>
      <c r="AX316">
        <v>425.49640287769802</v>
      </c>
      <c r="AY316">
        <v>-0.98591549295775804</v>
      </c>
      <c r="AZ316">
        <v>5.4779382316405202E-2</v>
      </c>
      <c r="BA316">
        <v>8</v>
      </c>
      <c r="BB316">
        <v>0.89166666666666672</v>
      </c>
      <c r="BC316" s="39">
        <v>342.43103448275861</v>
      </c>
      <c r="BD316" s="39">
        <v>394.08163265306121</v>
      </c>
      <c r="BE316">
        <v>1</v>
      </c>
      <c r="BF316">
        <v>0.83333333333333337</v>
      </c>
      <c r="BG316">
        <v>0.91666666666666663</v>
      </c>
    </row>
    <row r="317" spans="1:59" x14ac:dyDescent="0.25">
      <c r="A317" s="38">
        <v>4010</v>
      </c>
      <c r="B317" s="8" t="s">
        <v>502</v>
      </c>
      <c r="C317" s="8" t="s">
        <v>507</v>
      </c>
      <c r="D317" s="8" t="s">
        <v>643</v>
      </c>
      <c r="E317" s="8" t="s">
        <v>640</v>
      </c>
      <c r="F317" s="7" t="s">
        <v>636</v>
      </c>
      <c r="G317" s="7">
        <v>7</v>
      </c>
      <c r="H317" s="7">
        <v>1</v>
      </c>
      <c r="I317" s="8">
        <v>0</v>
      </c>
      <c r="J317" s="8">
        <v>0</v>
      </c>
      <c r="K317" s="7">
        <v>5</v>
      </c>
      <c r="L317" s="7">
        <v>1</v>
      </c>
      <c r="M317" s="7">
        <v>1</v>
      </c>
      <c r="N317" s="7">
        <v>3</v>
      </c>
      <c r="O317" s="7">
        <v>0</v>
      </c>
      <c r="P317" s="7">
        <v>0</v>
      </c>
      <c r="Q317" s="7">
        <v>27</v>
      </c>
      <c r="R317" s="8">
        <v>21</v>
      </c>
      <c r="S317" s="7">
        <v>36</v>
      </c>
      <c r="T317" s="7"/>
      <c r="U317" s="7"/>
      <c r="V317" s="7"/>
      <c r="W317" s="7"/>
      <c r="X317" s="7"/>
      <c r="Y317" s="8">
        <v>0.95833333333333337</v>
      </c>
      <c r="Z317" s="8">
        <v>22</v>
      </c>
      <c r="AA317" s="8">
        <v>28</v>
      </c>
      <c r="AB317" s="8">
        <v>0.48888888888888887</v>
      </c>
      <c r="AC317" s="8">
        <f t="shared" si="12"/>
        <v>0.62222222222222223</v>
      </c>
      <c r="AD317" s="8">
        <f t="shared" si="13"/>
        <v>0.55555555555555558</v>
      </c>
      <c r="AE317" s="8">
        <v>529.5454545454545</v>
      </c>
      <c r="AF317" s="8">
        <v>694.94117647058829</v>
      </c>
      <c r="AG317" s="8">
        <v>601.64102564102564</v>
      </c>
      <c r="AH317" s="8">
        <v>663.5</v>
      </c>
      <c r="AI317" s="8">
        <v>605.76</v>
      </c>
      <c r="AJ317" s="8">
        <v>632.78723404255322</v>
      </c>
      <c r="AK317" s="8">
        <v>618.66279069767438</v>
      </c>
      <c r="AL317" s="8">
        <f t="shared" si="14"/>
        <v>-133.9545454545455</v>
      </c>
      <c r="AM317" s="8">
        <f t="shared" si="14"/>
        <v>89.181176470588298</v>
      </c>
      <c r="AN317" s="8">
        <f t="shared" si="14"/>
        <v>-31.146208401527588</v>
      </c>
      <c r="AS317">
        <v>0.93421050000000005</v>
      </c>
      <c r="AT317">
        <v>1</v>
      </c>
      <c r="AU317">
        <v>0.96710529999999995</v>
      </c>
      <c r="AV317">
        <v>471.65671641790999</v>
      </c>
      <c r="AW317">
        <v>460.41891891891902</v>
      </c>
      <c r="AX317">
        <v>465.75886524822698</v>
      </c>
      <c r="AY317">
        <v>-11.237797498991499</v>
      </c>
      <c r="AZ317">
        <v>4.4050728814640797E-2</v>
      </c>
      <c r="BA317">
        <v>7</v>
      </c>
      <c r="BB317">
        <v>0.82499999999999996</v>
      </c>
      <c r="BC317" s="39">
        <v>403.29090909090911</v>
      </c>
      <c r="BD317" s="39">
        <v>470.84090909090907</v>
      </c>
      <c r="BE317">
        <v>0.93333333333333335</v>
      </c>
      <c r="BF317">
        <v>0.75</v>
      </c>
      <c r="BG317">
        <v>0.84166666666666667</v>
      </c>
    </row>
    <row r="318" spans="1:59" x14ac:dyDescent="0.25">
      <c r="A318" s="38">
        <v>4011</v>
      </c>
      <c r="B318" s="8" t="s">
        <v>620</v>
      </c>
      <c r="C318" s="8" t="s">
        <v>507</v>
      </c>
      <c r="D318" s="8" t="s">
        <v>639</v>
      </c>
      <c r="E318" s="8" t="s">
        <v>640</v>
      </c>
      <c r="F318" s="7" t="s">
        <v>642</v>
      </c>
      <c r="G318" s="7">
        <v>15</v>
      </c>
      <c r="H318" s="7">
        <v>17</v>
      </c>
      <c r="I318" s="8">
        <v>1</v>
      </c>
      <c r="J318" s="8">
        <v>0</v>
      </c>
      <c r="K318" s="7">
        <v>53</v>
      </c>
      <c r="L318" s="7">
        <v>9</v>
      </c>
      <c r="M318" s="7">
        <v>5</v>
      </c>
      <c r="N318" s="7">
        <v>22</v>
      </c>
      <c r="O318" s="7">
        <v>17</v>
      </c>
      <c r="P318" s="7">
        <v>6</v>
      </c>
      <c r="Q318" s="7">
        <v>25</v>
      </c>
      <c r="R318" s="8">
        <v>19</v>
      </c>
      <c r="S318" s="7">
        <v>13</v>
      </c>
      <c r="T318" s="7"/>
      <c r="U318" s="7"/>
      <c r="V318" s="7"/>
      <c r="W318" s="7"/>
      <c r="X318" s="7"/>
      <c r="Y318" s="8">
        <v>0.875</v>
      </c>
      <c r="Z318" s="8">
        <v>30</v>
      </c>
      <c r="AA318" s="8">
        <v>33</v>
      </c>
      <c r="AB318" s="8">
        <v>0.66666666666666663</v>
      </c>
      <c r="AC318" s="8">
        <f t="shared" si="12"/>
        <v>0.73333333333333328</v>
      </c>
      <c r="AD318" s="8">
        <f t="shared" si="13"/>
        <v>0.7</v>
      </c>
      <c r="AE318" s="8">
        <v>746.53846153846155</v>
      </c>
      <c r="AF318" s="8">
        <v>794.66666666666663</v>
      </c>
      <c r="AG318" s="8">
        <v>769.64</v>
      </c>
      <c r="AH318" s="8">
        <v>762.82142857142856</v>
      </c>
      <c r="AI318" s="8">
        <v>739.83870967741939</v>
      </c>
      <c r="AJ318" s="8">
        <v>750.74576271186436</v>
      </c>
      <c r="AK318" s="8">
        <v>756.36904761904759</v>
      </c>
      <c r="AL318" s="8">
        <f t="shared" si="14"/>
        <v>-16.282967032967008</v>
      </c>
      <c r="AM318" s="8">
        <f t="shared" si="14"/>
        <v>54.827956989247241</v>
      </c>
      <c r="AN318" s="8">
        <f t="shared" si="14"/>
        <v>18.894237288135628</v>
      </c>
      <c r="AS318">
        <v>0.93421050000000005</v>
      </c>
      <c r="AT318">
        <v>0.9736842</v>
      </c>
      <c r="AU318">
        <v>0.9539474</v>
      </c>
      <c r="AV318">
        <v>515.857142857143</v>
      </c>
      <c r="AW318">
        <v>497.91549295774598</v>
      </c>
      <c r="AX318">
        <v>506.82269503546098</v>
      </c>
      <c r="AY318">
        <v>-17.941649899396399</v>
      </c>
      <c r="AZ318">
        <v>9.7611014629601797E-2</v>
      </c>
      <c r="BA318">
        <v>7</v>
      </c>
      <c r="BB318">
        <v>0.95</v>
      </c>
      <c r="BC318" s="39">
        <v>423.5344827586207</v>
      </c>
      <c r="BD318" s="39">
        <v>557.19642857142856</v>
      </c>
      <c r="BE318">
        <v>0.98333333333333328</v>
      </c>
      <c r="BF318">
        <v>0.93333333333333335</v>
      </c>
      <c r="BG318">
        <v>0.95833333333333337</v>
      </c>
    </row>
    <row r="319" spans="1:59" x14ac:dyDescent="0.25">
      <c r="A319" s="38">
        <v>4012</v>
      </c>
      <c r="B319" s="8" t="s">
        <v>502</v>
      </c>
      <c r="C319" s="8" t="s">
        <v>506</v>
      </c>
      <c r="D319" s="8" t="s">
        <v>634</v>
      </c>
      <c r="E319" s="8" t="s">
        <v>634</v>
      </c>
      <c r="F319" s="7" t="s">
        <v>635</v>
      </c>
      <c r="G319" s="7">
        <v>1</v>
      </c>
      <c r="H319" s="7">
        <v>1</v>
      </c>
      <c r="I319" s="8">
        <v>0</v>
      </c>
      <c r="J319" s="8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6</v>
      </c>
      <c r="R319" s="8">
        <v>32</v>
      </c>
      <c r="S319" s="7">
        <v>38</v>
      </c>
      <c r="T319" s="7"/>
      <c r="U319" s="7"/>
      <c r="V319" s="7"/>
      <c r="W319" s="7"/>
      <c r="X319" s="7"/>
      <c r="Y319" s="8">
        <v>0.875</v>
      </c>
      <c r="Z319" s="8">
        <v>19</v>
      </c>
      <c r="AA319" s="8">
        <v>21</v>
      </c>
      <c r="AB319" s="8">
        <v>0.42222222222222222</v>
      </c>
      <c r="AC319" s="8">
        <f t="shared" si="12"/>
        <v>0.46666666666666667</v>
      </c>
      <c r="AD319" s="8">
        <f t="shared" si="13"/>
        <v>0.44444444444444442</v>
      </c>
      <c r="AE319" s="8">
        <v>556.46153846153845</v>
      </c>
      <c r="AF319" s="8">
        <v>667.56521739130437</v>
      </c>
      <c r="AG319" s="8">
        <v>608.61224489795916</v>
      </c>
      <c r="AH319" s="8">
        <v>695.27777777777783</v>
      </c>
      <c r="AI319" s="8">
        <v>637.95238095238096</v>
      </c>
      <c r="AJ319" s="8">
        <v>664.41025641025647</v>
      </c>
      <c r="AK319" s="8">
        <v>633.34090909090912</v>
      </c>
      <c r="AL319" s="8">
        <f t="shared" si="14"/>
        <v>-138.81623931623938</v>
      </c>
      <c r="AM319" s="8">
        <f t="shared" si="14"/>
        <v>29.612836438923409</v>
      </c>
      <c r="AN319" s="8">
        <f t="shared" si="14"/>
        <v>-55.798011512297307</v>
      </c>
      <c r="AS319">
        <v>0.9736842</v>
      </c>
      <c r="AT319">
        <v>0.96052630000000006</v>
      </c>
      <c r="AU319">
        <v>0.96710529999999995</v>
      </c>
      <c r="AV319">
        <v>465.25714285714298</v>
      </c>
      <c r="AW319">
        <v>476.16666666666703</v>
      </c>
      <c r="AX319">
        <v>470.78873239436598</v>
      </c>
      <c r="AY319">
        <v>10.909523809523799</v>
      </c>
      <c r="AZ319">
        <v>5.9068493659615702E-2</v>
      </c>
      <c r="BA319">
        <v>6</v>
      </c>
      <c r="BB319">
        <v>0.95833333333333337</v>
      </c>
      <c r="BC319" s="39">
        <v>409.4655172413793</v>
      </c>
      <c r="BD319" s="39">
        <v>468.07017543859649</v>
      </c>
      <c r="BE319">
        <v>1</v>
      </c>
      <c r="BF319">
        <v>0.98333333333333328</v>
      </c>
      <c r="BG319">
        <v>0.9916666666666667</v>
      </c>
    </row>
    <row r="320" spans="1:59" x14ac:dyDescent="0.25">
      <c r="A320" s="38">
        <v>4013</v>
      </c>
      <c r="B320" s="8" t="s">
        <v>620</v>
      </c>
      <c r="C320" s="8" t="s">
        <v>504</v>
      </c>
      <c r="D320" s="8" t="s">
        <v>634</v>
      </c>
      <c r="E320" s="8" t="s">
        <v>634</v>
      </c>
      <c r="F320" s="7" t="s">
        <v>635</v>
      </c>
      <c r="G320" s="7">
        <v>1</v>
      </c>
      <c r="H320" s="7">
        <v>1</v>
      </c>
      <c r="I320" s="8">
        <v>1</v>
      </c>
      <c r="J320" s="8">
        <v>2</v>
      </c>
      <c r="K320" s="7">
        <v>14</v>
      </c>
      <c r="L320" s="7">
        <v>1</v>
      </c>
      <c r="M320" s="7">
        <v>0</v>
      </c>
      <c r="N320" s="7">
        <v>1</v>
      </c>
      <c r="O320" s="7">
        <v>12</v>
      </c>
      <c r="P320" s="7">
        <v>1</v>
      </c>
      <c r="Q320" s="7">
        <v>36</v>
      </c>
      <c r="R320" s="8">
        <v>33</v>
      </c>
      <c r="S320" s="7">
        <v>40</v>
      </c>
      <c r="T320" s="7"/>
      <c r="U320" s="7"/>
      <c r="V320" s="7"/>
      <c r="W320" s="7"/>
      <c r="X320" s="7"/>
      <c r="Y320" s="8">
        <v>0.875</v>
      </c>
      <c r="Z320" s="8">
        <v>28</v>
      </c>
      <c r="AA320" s="8">
        <v>23</v>
      </c>
      <c r="AB320" s="8">
        <v>0.62222222222222223</v>
      </c>
      <c r="AC320" s="8">
        <f t="shared" si="12"/>
        <v>0.51111111111111107</v>
      </c>
      <c r="AD320" s="8">
        <f t="shared" si="13"/>
        <v>0.56666666666666665</v>
      </c>
      <c r="AE320" s="8">
        <v>923</v>
      </c>
      <c r="AF320" s="8">
        <v>810.7</v>
      </c>
      <c r="AG320" s="8">
        <v>856.94117647058829</v>
      </c>
      <c r="AH320" s="8">
        <v>981.03846153846155</v>
      </c>
      <c r="AI320" s="8">
        <v>894.89473684210532</v>
      </c>
      <c r="AJ320" s="8">
        <v>944.66666666666663</v>
      </c>
      <c r="AK320" s="8">
        <v>906.91139240506334</v>
      </c>
      <c r="AL320" s="8">
        <f t="shared" si="14"/>
        <v>-58.038461538461547</v>
      </c>
      <c r="AM320" s="8">
        <f t="shared" si="14"/>
        <v>-84.194736842105272</v>
      </c>
      <c r="AN320" s="8">
        <f t="shared" si="14"/>
        <v>-87.72549019607834</v>
      </c>
      <c r="AS320">
        <v>1</v>
      </c>
      <c r="AT320">
        <v>0.98684210000000006</v>
      </c>
      <c r="AU320">
        <v>0.99342109999999995</v>
      </c>
      <c r="AV320">
        <v>454.95890410958901</v>
      </c>
      <c r="AW320">
        <v>442.43661971831</v>
      </c>
      <c r="AX320">
        <v>448.784722222222</v>
      </c>
      <c r="AY320">
        <v>-12.522284391279101</v>
      </c>
      <c r="AZ320">
        <v>8.3823934973502601E-2</v>
      </c>
      <c r="BA320">
        <v>5</v>
      </c>
      <c r="BB320">
        <v>0.97499999999999998</v>
      </c>
      <c r="BC320" s="39">
        <v>381.50847457627117</v>
      </c>
      <c r="BD320" s="39">
        <v>432.44827586206895</v>
      </c>
      <c r="BE320">
        <v>1</v>
      </c>
      <c r="BF320">
        <v>0.98333333333333328</v>
      </c>
      <c r="BG320">
        <v>0.9916666666666667</v>
      </c>
    </row>
    <row r="321" spans="1:59" x14ac:dyDescent="0.25">
      <c r="A321" s="38">
        <v>4014</v>
      </c>
      <c r="B321" s="8" t="s">
        <v>502</v>
      </c>
      <c r="C321" s="8" t="s">
        <v>507</v>
      </c>
      <c r="D321" s="8" t="s">
        <v>640</v>
      </c>
      <c r="E321" s="8" t="s">
        <v>639</v>
      </c>
      <c r="F321" s="7" t="s">
        <v>636</v>
      </c>
      <c r="G321" s="7">
        <v>5</v>
      </c>
      <c r="H321" s="7">
        <v>1</v>
      </c>
      <c r="I321" s="8">
        <v>1</v>
      </c>
      <c r="J321" s="8">
        <v>1</v>
      </c>
      <c r="K321" s="7">
        <v>7.3684210526315788</v>
      </c>
      <c r="L321" s="7">
        <v>0</v>
      </c>
      <c r="M321" s="7">
        <v>0</v>
      </c>
      <c r="N321" s="7">
        <v>1</v>
      </c>
      <c r="O321" s="7">
        <v>7.1999999999999993</v>
      </c>
      <c r="P321" s="7">
        <v>0</v>
      </c>
      <c r="Q321" s="7">
        <v>25</v>
      </c>
      <c r="R321" s="8">
        <v>23</v>
      </c>
      <c r="S321" s="7">
        <v>32</v>
      </c>
      <c r="T321" s="7"/>
      <c r="U321" s="7"/>
      <c r="V321" s="7"/>
      <c r="W321" s="7"/>
      <c r="X321" s="7"/>
      <c r="Y321" s="8">
        <v>0.66666666666666663</v>
      </c>
      <c r="Z321" s="8">
        <v>14</v>
      </c>
      <c r="AA321" s="8">
        <v>23</v>
      </c>
      <c r="AB321" s="8">
        <v>0.31111111111111112</v>
      </c>
      <c r="AC321" s="8">
        <f t="shared" si="12"/>
        <v>0.51111111111111107</v>
      </c>
      <c r="AD321" s="8">
        <f t="shared" si="13"/>
        <v>0.41111111111111109</v>
      </c>
      <c r="AE321" s="8">
        <v>599.15789473684208</v>
      </c>
      <c r="AF321" s="8">
        <v>687.57142857142856</v>
      </c>
      <c r="AG321" s="8">
        <v>636.66666666666663</v>
      </c>
      <c r="AH321" s="8">
        <v>609.6</v>
      </c>
      <c r="AI321" s="8">
        <v>512.59090909090912</v>
      </c>
      <c r="AJ321" s="8">
        <v>542.90625</v>
      </c>
      <c r="AK321" s="8">
        <v>590.50769230769231</v>
      </c>
      <c r="AL321" s="8">
        <f t="shared" si="14"/>
        <v>-10.442105263157941</v>
      </c>
      <c r="AM321" s="8">
        <f t="shared" si="14"/>
        <v>174.98051948051943</v>
      </c>
      <c r="AN321" s="8">
        <f t="shared" si="14"/>
        <v>93.760416666666629</v>
      </c>
      <c r="AS321">
        <v>0.93421050000000005</v>
      </c>
      <c r="AT321">
        <v>0.90789470000000005</v>
      </c>
      <c r="AU321">
        <v>0.9210526</v>
      </c>
      <c r="AV321">
        <v>526.84057971014499</v>
      </c>
      <c r="AW321">
        <v>532.89552238806004</v>
      </c>
      <c r="AX321">
        <v>529.82352941176498</v>
      </c>
      <c r="AY321">
        <v>6.0549426779148199</v>
      </c>
      <c r="AZ321">
        <v>5.9969643259085201E-2</v>
      </c>
      <c r="BA321">
        <v>10</v>
      </c>
      <c r="BB321">
        <v>0.80833333333333335</v>
      </c>
      <c r="BC321" s="39">
        <v>431</v>
      </c>
      <c r="BD321" s="39">
        <v>512.30232558139539</v>
      </c>
      <c r="BE321">
        <v>0.91666666666666663</v>
      </c>
      <c r="BF321">
        <v>0.71666666666666667</v>
      </c>
      <c r="BG321">
        <v>0.81666666666666665</v>
      </c>
    </row>
    <row r="322" spans="1:59" x14ac:dyDescent="0.25">
      <c r="A322" s="38">
        <v>4015</v>
      </c>
      <c r="B322" s="8" t="s">
        <v>502</v>
      </c>
      <c r="C322" s="8" t="s">
        <v>507</v>
      </c>
      <c r="D322" s="8" t="s">
        <v>639</v>
      </c>
      <c r="E322" s="8" t="s">
        <v>639</v>
      </c>
      <c r="F322" s="7" t="s">
        <v>636</v>
      </c>
      <c r="G322" s="7">
        <v>14</v>
      </c>
      <c r="H322" s="7">
        <v>6</v>
      </c>
      <c r="I322" s="8">
        <v>1</v>
      </c>
      <c r="J322" s="8">
        <v>0</v>
      </c>
      <c r="K322" s="7">
        <v>34</v>
      </c>
      <c r="L322" s="7">
        <v>8</v>
      </c>
      <c r="M322" s="7">
        <v>2</v>
      </c>
      <c r="N322" s="7">
        <v>15</v>
      </c>
      <c r="O322" s="7">
        <v>9</v>
      </c>
      <c r="P322" s="7">
        <v>3</v>
      </c>
      <c r="Q322" s="7">
        <v>21</v>
      </c>
      <c r="R322" s="8">
        <v>23</v>
      </c>
      <c r="S322" s="7">
        <v>39</v>
      </c>
      <c r="T322" s="7"/>
      <c r="U322" s="7"/>
      <c r="V322" s="7"/>
      <c r="W322" s="7"/>
      <c r="X322" s="7"/>
      <c r="Y322" s="8">
        <v>1</v>
      </c>
      <c r="Z322" s="8">
        <v>25</v>
      </c>
      <c r="AA322" s="8">
        <v>23</v>
      </c>
      <c r="AB322" s="8">
        <v>0.55555555555555558</v>
      </c>
      <c r="AC322" s="8">
        <f t="shared" ref="AC322:AC385" si="15">AA322/45</f>
        <v>0.51111111111111107</v>
      </c>
      <c r="AD322" s="8">
        <f t="shared" si="13"/>
        <v>0.53333333333333333</v>
      </c>
      <c r="AE322" s="8">
        <v>565.36842105263156</v>
      </c>
      <c r="AF322" s="8">
        <v>613.22727272727275</v>
      </c>
      <c r="AG322" s="8">
        <v>591.04878048780483</v>
      </c>
      <c r="AH322" s="8">
        <v>585.04</v>
      </c>
      <c r="AI322" s="8">
        <v>610.52173913043475</v>
      </c>
      <c r="AJ322" s="8">
        <v>597.25</v>
      </c>
      <c r="AK322" s="8">
        <v>594.39325842696633</v>
      </c>
      <c r="AL322" s="8">
        <f t="shared" si="14"/>
        <v>-19.671578947368403</v>
      </c>
      <c r="AM322" s="8">
        <f t="shared" si="14"/>
        <v>2.705533596837995</v>
      </c>
      <c r="AN322" s="8">
        <f t="shared" si="14"/>
        <v>-6.2012195121951663</v>
      </c>
      <c r="AS322">
        <v>0.9473684</v>
      </c>
      <c r="AT322">
        <v>0.96052630000000006</v>
      </c>
      <c r="AU322">
        <v>0.9539474</v>
      </c>
      <c r="AV322">
        <v>495.69014084507</v>
      </c>
      <c r="AW322">
        <v>490.722222222222</v>
      </c>
      <c r="AX322">
        <v>493.18881118881097</v>
      </c>
      <c r="AY322">
        <v>-4.9679186228481704</v>
      </c>
      <c r="AZ322">
        <v>7.3769667230789995E-2</v>
      </c>
      <c r="BA322">
        <v>5</v>
      </c>
      <c r="BB322">
        <v>0.97499999999999998</v>
      </c>
      <c r="BC322" s="39">
        <v>454.71186440677968</v>
      </c>
      <c r="BD322" s="39">
        <v>526.51724137931035</v>
      </c>
      <c r="BE322">
        <v>1</v>
      </c>
      <c r="BF322">
        <v>0.96666666666666667</v>
      </c>
      <c r="BG322">
        <v>0.98333333333333328</v>
      </c>
    </row>
    <row r="323" spans="1:59" x14ac:dyDescent="0.25">
      <c r="A323" s="38">
        <v>4016</v>
      </c>
      <c r="B323" s="8" t="s">
        <v>502</v>
      </c>
      <c r="C323" s="8" t="s">
        <v>507</v>
      </c>
      <c r="D323" s="8" t="s">
        <v>640</v>
      </c>
      <c r="E323" s="8" t="s">
        <v>639</v>
      </c>
      <c r="F323" s="7" t="s">
        <v>642</v>
      </c>
      <c r="G323" s="7">
        <v>10</v>
      </c>
      <c r="H323" s="7">
        <v>13</v>
      </c>
      <c r="I323" s="8">
        <v>1</v>
      </c>
      <c r="J323" s="8">
        <v>1</v>
      </c>
      <c r="K323" s="7">
        <v>14</v>
      </c>
      <c r="L323" s="7">
        <v>6</v>
      </c>
      <c r="M323" s="7">
        <v>2</v>
      </c>
      <c r="N323" s="7">
        <v>3</v>
      </c>
      <c r="O323" s="7">
        <v>3</v>
      </c>
      <c r="P323" s="7">
        <v>5</v>
      </c>
      <c r="Q323" s="7">
        <v>28</v>
      </c>
      <c r="R323" s="8">
        <v>28</v>
      </c>
      <c r="S323" s="7">
        <v>40</v>
      </c>
      <c r="T323" s="7"/>
      <c r="U323" s="7"/>
      <c r="V323" s="7"/>
      <c r="W323" s="7"/>
      <c r="X323" s="7"/>
      <c r="Y323" s="8">
        <v>1</v>
      </c>
      <c r="Z323" s="8">
        <v>23</v>
      </c>
      <c r="AA323" s="8">
        <v>26</v>
      </c>
      <c r="AB323" s="8">
        <v>0.51111111111111107</v>
      </c>
      <c r="AC323" s="8">
        <f t="shared" si="15"/>
        <v>0.57777777777777772</v>
      </c>
      <c r="AD323" s="8">
        <f t="shared" ref="AD323:AD386" si="16">(Z323+AA323)/90</f>
        <v>0.5444444444444444</v>
      </c>
      <c r="AE323" s="8">
        <v>836.31818181818187</v>
      </c>
      <c r="AF323" s="8">
        <v>835.5</v>
      </c>
      <c r="AG323" s="8">
        <v>835.95</v>
      </c>
      <c r="AH323" s="8">
        <v>744.36363636363637</v>
      </c>
      <c r="AI323" s="8">
        <v>802.44</v>
      </c>
      <c r="AJ323" s="8">
        <v>775.25531914893622</v>
      </c>
      <c r="AK323" s="8">
        <v>803.16091954022988</v>
      </c>
      <c r="AL323" s="8">
        <f t="shared" ref="AL323:AN386" si="17">AE323-AH323</f>
        <v>91.954545454545496</v>
      </c>
      <c r="AM323" s="8">
        <f t="shared" si="17"/>
        <v>33.059999999999945</v>
      </c>
      <c r="AN323" s="8">
        <f t="shared" si="17"/>
        <v>60.694680851063822</v>
      </c>
      <c r="AS323">
        <v>1</v>
      </c>
      <c r="AT323">
        <v>0.98684210000000006</v>
      </c>
      <c r="AU323">
        <v>0.99342109999999995</v>
      </c>
      <c r="AV323">
        <v>544.35616438356203</v>
      </c>
      <c r="AW323">
        <v>519.24657534246603</v>
      </c>
      <c r="AX323">
        <v>531.80136986301397</v>
      </c>
      <c r="AY323">
        <v>-25.109589041095902</v>
      </c>
      <c r="AZ323">
        <v>2.71732556324338E-2</v>
      </c>
      <c r="BA323">
        <v>3</v>
      </c>
      <c r="BB323">
        <v>0.98333333333333328</v>
      </c>
      <c r="BC323" s="39">
        <v>403.6</v>
      </c>
      <c r="BD323" s="39">
        <v>525.0344827586207</v>
      </c>
      <c r="BE323">
        <v>1</v>
      </c>
      <c r="BF323">
        <v>0.96666666666666667</v>
      </c>
      <c r="BG323">
        <v>0.98333333333333328</v>
      </c>
    </row>
    <row r="324" spans="1:59" x14ac:dyDescent="0.25">
      <c r="A324" s="38">
        <v>4017</v>
      </c>
      <c r="B324" s="8" t="s">
        <v>502</v>
      </c>
      <c r="C324" s="8" t="s">
        <v>507</v>
      </c>
      <c r="D324" s="8" t="s">
        <v>634</v>
      </c>
      <c r="E324" s="8" t="s">
        <v>634</v>
      </c>
      <c r="F324" s="7" t="s">
        <v>636</v>
      </c>
      <c r="G324" s="7">
        <v>8</v>
      </c>
      <c r="H324" s="7">
        <v>0</v>
      </c>
      <c r="I324" s="8">
        <v>0</v>
      </c>
      <c r="J324" s="8">
        <v>0</v>
      </c>
      <c r="K324" s="7">
        <v>1</v>
      </c>
      <c r="L324" s="7">
        <v>0</v>
      </c>
      <c r="M324" s="7">
        <v>0</v>
      </c>
      <c r="N324" s="7">
        <v>1</v>
      </c>
      <c r="O324" s="7">
        <v>0</v>
      </c>
      <c r="P324" s="7">
        <v>0</v>
      </c>
      <c r="Q324" s="7">
        <v>20</v>
      </c>
      <c r="R324" s="8">
        <v>29</v>
      </c>
      <c r="S324" s="7">
        <v>40</v>
      </c>
      <c r="T324" s="7"/>
      <c r="U324" s="7"/>
      <c r="V324" s="7"/>
      <c r="W324" s="7"/>
      <c r="X324" s="7"/>
      <c r="Y324" s="8">
        <v>0.91666666666666663</v>
      </c>
      <c r="Z324" s="8">
        <v>28</v>
      </c>
      <c r="AA324" s="8">
        <v>25</v>
      </c>
      <c r="AB324" s="8">
        <v>0.62222222222222223</v>
      </c>
      <c r="AC324" s="8">
        <f t="shared" si="15"/>
        <v>0.55555555555555558</v>
      </c>
      <c r="AD324" s="8">
        <f t="shared" si="16"/>
        <v>0.58888888888888891</v>
      </c>
      <c r="AE324" s="8">
        <v>723.52941176470586</v>
      </c>
      <c r="AF324" s="8">
        <v>866.9</v>
      </c>
      <c r="AG324" s="8">
        <v>801.02702702702697</v>
      </c>
      <c r="AH324" s="8">
        <v>659.96428571428567</v>
      </c>
      <c r="AI324" s="8">
        <v>753.56</v>
      </c>
      <c r="AJ324" s="8">
        <v>704.11320754716985</v>
      </c>
      <c r="AK324" s="8">
        <v>743.95555555555552</v>
      </c>
      <c r="AL324" s="8">
        <f t="shared" si="17"/>
        <v>63.56512605042019</v>
      </c>
      <c r="AM324" s="8">
        <f t="shared" si="17"/>
        <v>113.34000000000003</v>
      </c>
      <c r="AN324" s="8">
        <f t="shared" si="17"/>
        <v>96.913819479857125</v>
      </c>
      <c r="AS324">
        <v>0.96052630000000006</v>
      </c>
      <c r="AT324">
        <v>0.9736842</v>
      </c>
      <c r="AU324">
        <v>0.96710529999999995</v>
      </c>
      <c r="AV324">
        <v>470.25352112676097</v>
      </c>
      <c r="AW324">
        <v>461.902777777778</v>
      </c>
      <c r="AX324">
        <v>466.04895104895098</v>
      </c>
      <c r="AY324">
        <v>-8.3507433489827996</v>
      </c>
      <c r="AZ324">
        <v>6.4789885454489896E-2</v>
      </c>
      <c r="BA324">
        <v>5</v>
      </c>
      <c r="BB324">
        <v>0.95833333333333337</v>
      </c>
      <c r="BC324" s="39">
        <v>380.61666666666667</v>
      </c>
      <c r="BD324" s="39">
        <v>407.90909090909093</v>
      </c>
      <c r="BE324">
        <v>1</v>
      </c>
      <c r="BF324">
        <v>0.95</v>
      </c>
      <c r="BG324">
        <v>0.97499999999999998</v>
      </c>
    </row>
    <row r="325" spans="1:59" x14ac:dyDescent="0.25">
      <c r="A325" s="38">
        <v>4018</v>
      </c>
      <c r="B325" s="8" t="s">
        <v>621</v>
      </c>
      <c r="C325" s="8" t="s">
        <v>508</v>
      </c>
      <c r="D325" s="8" t="s">
        <v>634</v>
      </c>
      <c r="E325" s="8" t="s">
        <v>634</v>
      </c>
      <c r="F325" s="7" t="s">
        <v>636</v>
      </c>
      <c r="G325" s="7">
        <v>7</v>
      </c>
      <c r="H325" s="7">
        <v>0</v>
      </c>
      <c r="I325" s="8">
        <v>0</v>
      </c>
      <c r="J325" s="8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9</v>
      </c>
      <c r="R325" s="8">
        <v>26</v>
      </c>
      <c r="S325" s="7">
        <v>37</v>
      </c>
      <c r="T325" s="7"/>
      <c r="U325" s="7"/>
      <c r="V325" s="7"/>
      <c r="W325" s="7"/>
      <c r="X325" s="7"/>
      <c r="Y325" s="8">
        <v>0.95833333333333337</v>
      </c>
      <c r="Z325" s="8">
        <v>28</v>
      </c>
      <c r="AA325" s="8">
        <v>27</v>
      </c>
      <c r="AB325" s="8">
        <v>0.62222222222222223</v>
      </c>
      <c r="AC325" s="8">
        <f t="shared" si="15"/>
        <v>0.6</v>
      </c>
      <c r="AD325" s="8">
        <f t="shared" si="16"/>
        <v>0.61111111111111116</v>
      </c>
      <c r="AE325" s="8">
        <v>720.0625</v>
      </c>
      <c r="AF325" s="8">
        <v>665.27777777777783</v>
      </c>
      <c r="AG325" s="8">
        <v>691.05882352941171</v>
      </c>
      <c r="AH325" s="8">
        <v>565.55555555555554</v>
      </c>
      <c r="AI325" s="8">
        <v>655.03846153846155</v>
      </c>
      <c r="AJ325" s="8">
        <v>609.45283018867929</v>
      </c>
      <c r="AK325" s="8">
        <v>641.34482758620686</v>
      </c>
      <c r="AL325" s="8">
        <f t="shared" si="17"/>
        <v>154.50694444444446</v>
      </c>
      <c r="AM325" s="8">
        <f t="shared" si="17"/>
        <v>10.239316239316281</v>
      </c>
      <c r="AN325" s="8">
        <f t="shared" si="17"/>
        <v>81.605993340732425</v>
      </c>
      <c r="AS325">
        <v>0.86842109999999995</v>
      </c>
      <c r="AT325">
        <v>0.76315789999999994</v>
      </c>
      <c r="AU325">
        <v>0.81578949999999995</v>
      </c>
      <c r="AV325">
        <v>367.31746031746002</v>
      </c>
      <c r="AW325">
        <v>376.81818181818198</v>
      </c>
      <c r="AX325">
        <v>371.74576271186402</v>
      </c>
      <c r="AY325">
        <v>9.5007215007215091</v>
      </c>
      <c r="AZ325">
        <v>3.8757686345147799E-2</v>
      </c>
      <c r="BA325">
        <v>22</v>
      </c>
      <c r="BB325">
        <v>0.875</v>
      </c>
      <c r="BC325" s="39">
        <v>332.94915254237287</v>
      </c>
      <c r="BD325" s="39">
        <v>416.67391304347825</v>
      </c>
      <c r="BE325">
        <v>1</v>
      </c>
      <c r="BF325">
        <v>0.78333333333333333</v>
      </c>
      <c r="BG325">
        <v>0.89166666666666672</v>
      </c>
    </row>
    <row r="326" spans="1:59" x14ac:dyDescent="0.25">
      <c r="A326" s="38">
        <v>4019</v>
      </c>
      <c r="B326" s="8" t="s">
        <v>620</v>
      </c>
      <c r="C326" s="8" t="s">
        <v>507</v>
      </c>
      <c r="D326" s="8" t="s">
        <v>640</v>
      </c>
      <c r="E326" s="8" t="s">
        <v>640</v>
      </c>
      <c r="F326" s="7" t="s">
        <v>642</v>
      </c>
      <c r="G326" s="7">
        <v>16</v>
      </c>
      <c r="H326" s="7">
        <v>14</v>
      </c>
      <c r="I326" s="8">
        <v>1</v>
      </c>
      <c r="J326" s="8">
        <v>1</v>
      </c>
      <c r="K326" s="7">
        <v>18.94736842105263</v>
      </c>
      <c r="L326" s="7">
        <v>1</v>
      </c>
      <c r="M326" s="7">
        <v>0</v>
      </c>
      <c r="N326" s="7">
        <v>4.6666666666666661</v>
      </c>
      <c r="O326" s="7">
        <v>13</v>
      </c>
      <c r="P326" s="7">
        <v>1</v>
      </c>
      <c r="Q326" s="7">
        <v>16</v>
      </c>
      <c r="R326" s="8">
        <v>20</v>
      </c>
      <c r="S326" s="7">
        <v>36</v>
      </c>
      <c r="T326" s="7"/>
      <c r="U326" s="7"/>
      <c r="V326" s="7"/>
      <c r="W326" s="7"/>
      <c r="X326" s="7"/>
      <c r="Y326" s="8">
        <v>0.875</v>
      </c>
      <c r="Z326" s="8">
        <v>28</v>
      </c>
      <c r="AA326" s="8">
        <v>22</v>
      </c>
      <c r="AB326" s="8">
        <v>0.62222222222222223</v>
      </c>
      <c r="AC326" s="8">
        <f t="shared" si="15"/>
        <v>0.48888888888888887</v>
      </c>
      <c r="AD326" s="8">
        <f t="shared" si="16"/>
        <v>0.55555555555555558</v>
      </c>
      <c r="AE326" s="8">
        <v>869.375</v>
      </c>
      <c r="AF326" s="8">
        <v>767.31818181818187</v>
      </c>
      <c r="AG326" s="8">
        <v>810.28947368421052</v>
      </c>
      <c r="AH326" s="8">
        <v>939.8</v>
      </c>
      <c r="AI326" s="8">
        <v>860.55</v>
      </c>
      <c r="AJ326" s="8">
        <v>904.57777777777778</v>
      </c>
      <c r="AK326" s="8">
        <v>861.40963855421683</v>
      </c>
      <c r="AL326" s="8">
        <f t="shared" si="17"/>
        <v>-70.424999999999955</v>
      </c>
      <c r="AM326" s="8">
        <f t="shared" si="17"/>
        <v>-93.231818181818085</v>
      </c>
      <c r="AN326" s="8">
        <f t="shared" si="17"/>
        <v>-94.288304093567262</v>
      </c>
      <c r="AS326">
        <v>0.9736842</v>
      </c>
      <c r="AT326">
        <v>0.9736842</v>
      </c>
      <c r="AU326">
        <v>0.9736842</v>
      </c>
      <c r="AV326">
        <v>467.79166666666703</v>
      </c>
      <c r="AW326">
        <v>426.68115942028999</v>
      </c>
      <c r="AX326">
        <v>447.67375886524798</v>
      </c>
      <c r="AY326">
        <v>-41.110507246376798</v>
      </c>
      <c r="AZ326">
        <v>5.1420105510727898E-2</v>
      </c>
      <c r="BA326">
        <v>7</v>
      </c>
      <c r="BB326">
        <v>0.90833333333333333</v>
      </c>
      <c r="BC326" s="39">
        <v>364.70175438596493</v>
      </c>
      <c r="BD326" s="39">
        <v>461.61538461538464</v>
      </c>
      <c r="BE326">
        <v>0.96666666666666667</v>
      </c>
      <c r="BF326">
        <v>0.8833333333333333</v>
      </c>
      <c r="BG326">
        <v>0.92500000000000004</v>
      </c>
    </row>
    <row r="327" spans="1:59" x14ac:dyDescent="0.25">
      <c r="A327" s="38">
        <v>4020</v>
      </c>
      <c r="B327" s="8" t="s">
        <v>502</v>
      </c>
      <c r="C327" s="8" t="s">
        <v>508</v>
      </c>
      <c r="D327" s="8" t="s">
        <v>643</v>
      </c>
      <c r="E327" s="8" t="s">
        <v>643</v>
      </c>
      <c r="F327" s="7" t="s">
        <v>635</v>
      </c>
      <c r="G327" s="7">
        <v>12</v>
      </c>
      <c r="H327" s="7">
        <v>2</v>
      </c>
      <c r="I327" s="8">
        <v>0</v>
      </c>
      <c r="J327" s="8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24</v>
      </c>
      <c r="R327" s="8">
        <v>33</v>
      </c>
      <c r="S327" s="7">
        <v>40</v>
      </c>
      <c r="T327" s="7"/>
      <c r="U327" s="7"/>
      <c r="V327" s="7"/>
      <c r="W327" s="7"/>
      <c r="X327" s="7"/>
      <c r="Y327" s="8">
        <v>1</v>
      </c>
      <c r="Z327" s="8">
        <v>23</v>
      </c>
      <c r="AA327" s="8">
        <v>23</v>
      </c>
      <c r="AB327" s="8">
        <v>0.51111111111111107</v>
      </c>
      <c r="AC327" s="8">
        <f t="shared" si="15"/>
        <v>0.51111111111111107</v>
      </c>
      <c r="AD327" s="8">
        <f t="shared" si="16"/>
        <v>0.51111111111111107</v>
      </c>
      <c r="AE327" s="8">
        <v>667.04761904761904</v>
      </c>
      <c r="AF327" s="8">
        <v>657.5</v>
      </c>
      <c r="AG327" s="8">
        <v>662.64102564102564</v>
      </c>
      <c r="AH327" s="8">
        <v>805.39130434782612</v>
      </c>
      <c r="AI327" s="8">
        <v>779.61904761904759</v>
      </c>
      <c r="AJ327" s="8">
        <v>793.09090909090912</v>
      </c>
      <c r="AK327" s="8">
        <v>731.79518072289159</v>
      </c>
      <c r="AL327" s="8">
        <f t="shared" si="17"/>
        <v>-138.34368530020708</v>
      </c>
      <c r="AM327" s="8">
        <f t="shared" si="17"/>
        <v>-122.11904761904759</v>
      </c>
      <c r="AN327" s="8">
        <f t="shared" si="17"/>
        <v>-130.44988344988349</v>
      </c>
      <c r="AS327">
        <v>0.9473684</v>
      </c>
      <c r="AT327">
        <v>0.9736842</v>
      </c>
      <c r="AU327">
        <v>0.96052630000000006</v>
      </c>
      <c r="AV327">
        <v>498.66197183098598</v>
      </c>
      <c r="AW327">
        <v>484.94366197183098</v>
      </c>
      <c r="AX327">
        <v>491.80281690140799</v>
      </c>
      <c r="AY327">
        <v>-13.7183098591549</v>
      </c>
      <c r="AZ327">
        <v>7.4810596610359104E-2</v>
      </c>
      <c r="BA327">
        <v>6</v>
      </c>
      <c r="BB327">
        <v>0.95</v>
      </c>
      <c r="BC327" s="39">
        <v>451.69491525423729</v>
      </c>
      <c r="BD327" s="39">
        <v>503.76363636363635</v>
      </c>
      <c r="BE327">
        <v>1</v>
      </c>
      <c r="BF327">
        <v>0.93333333333333335</v>
      </c>
      <c r="BG327">
        <v>0.96666666666666667</v>
      </c>
    </row>
    <row r="328" spans="1:59" x14ac:dyDescent="0.25">
      <c r="A328" s="38">
        <v>4022</v>
      </c>
      <c r="B328" s="8" t="s">
        <v>620</v>
      </c>
      <c r="C328" s="8" t="s">
        <v>504</v>
      </c>
      <c r="D328" s="8" t="s">
        <v>634</v>
      </c>
      <c r="E328" s="8" t="s">
        <v>634</v>
      </c>
      <c r="F328" s="7" t="s">
        <v>635</v>
      </c>
      <c r="G328" s="7">
        <v>3</v>
      </c>
      <c r="H328" s="7">
        <v>0</v>
      </c>
      <c r="I328" s="8"/>
      <c r="J328" s="8">
        <v>0</v>
      </c>
      <c r="K328" s="7">
        <v>1.0526315789473684</v>
      </c>
      <c r="L328" s="7">
        <v>1</v>
      </c>
      <c r="M328" s="7">
        <v>0</v>
      </c>
      <c r="N328" s="7">
        <v>0</v>
      </c>
      <c r="O328" s="7">
        <v>0</v>
      </c>
      <c r="P328" s="7">
        <v>0</v>
      </c>
      <c r="Q328" s="7">
        <v>21</v>
      </c>
      <c r="R328" s="8">
        <v>29</v>
      </c>
      <c r="S328" s="7">
        <v>37</v>
      </c>
      <c r="T328" s="7"/>
      <c r="U328" s="7"/>
      <c r="V328" s="7"/>
      <c r="W328" s="7"/>
      <c r="X328" s="7"/>
      <c r="Y328" s="8">
        <v>0.91666666666666663</v>
      </c>
      <c r="Z328" s="8">
        <v>24</v>
      </c>
      <c r="AA328" s="8">
        <v>29</v>
      </c>
      <c r="AB328" s="8">
        <v>0.53333333333333333</v>
      </c>
      <c r="AC328" s="8">
        <f t="shared" si="15"/>
        <v>0.64444444444444449</v>
      </c>
      <c r="AD328" s="8">
        <f t="shared" si="16"/>
        <v>0.58888888888888891</v>
      </c>
      <c r="AE328" s="8">
        <v>532.1</v>
      </c>
      <c r="AF328" s="8">
        <v>701.66666666666663</v>
      </c>
      <c r="AG328" s="8">
        <v>604.7714285714286</v>
      </c>
      <c r="AH328" s="8">
        <v>745.95652173913038</v>
      </c>
      <c r="AI328" s="8">
        <v>615.37931034482756</v>
      </c>
      <c r="AJ328" s="8">
        <v>673.13461538461536</v>
      </c>
      <c r="AK328" s="8">
        <v>645.63218390804593</v>
      </c>
      <c r="AL328" s="8">
        <f t="shared" si="17"/>
        <v>-213.85652173913036</v>
      </c>
      <c r="AM328" s="8">
        <f t="shared" si="17"/>
        <v>86.28735632183907</v>
      </c>
      <c r="AN328" s="8">
        <f t="shared" si="17"/>
        <v>-68.363186813186758</v>
      </c>
      <c r="AS328">
        <v>0.98684210000000006</v>
      </c>
      <c r="AT328">
        <v>0.9736842</v>
      </c>
      <c r="AU328">
        <v>0.9802632</v>
      </c>
      <c r="AV328">
        <v>479.142857142857</v>
      </c>
      <c r="AW328">
        <v>491.88888888888903</v>
      </c>
      <c r="AX328">
        <v>485.60563380281701</v>
      </c>
      <c r="AY328">
        <v>12.746031746031701</v>
      </c>
      <c r="AZ328">
        <v>3.6320342428087397E-2</v>
      </c>
      <c r="BA328">
        <v>6</v>
      </c>
      <c r="BB328">
        <v>0.97499999999999998</v>
      </c>
      <c r="BC328" s="39">
        <v>400.81666666666666</v>
      </c>
      <c r="BD328" s="39">
        <v>445.56140350877195</v>
      </c>
      <c r="BE328">
        <v>1</v>
      </c>
      <c r="BF328">
        <v>0.96666666666666667</v>
      </c>
      <c r="BG328">
        <v>0.98333333333333328</v>
      </c>
    </row>
    <row r="329" spans="1:59" x14ac:dyDescent="0.25">
      <c r="A329" s="38">
        <v>4023</v>
      </c>
      <c r="B329" s="8" t="s">
        <v>502</v>
      </c>
      <c r="C329" s="8" t="s">
        <v>507</v>
      </c>
      <c r="D329" s="8" t="s">
        <v>639</v>
      </c>
      <c r="E329" s="8" t="s">
        <v>634</v>
      </c>
      <c r="F329" s="7" t="s">
        <v>636</v>
      </c>
      <c r="G329" s="7">
        <v>4</v>
      </c>
      <c r="H329" s="7">
        <v>1</v>
      </c>
      <c r="I329" s="8">
        <v>0</v>
      </c>
      <c r="J329" s="8">
        <v>1</v>
      </c>
      <c r="K329" s="7">
        <v>2</v>
      </c>
      <c r="L329" s="7">
        <v>0</v>
      </c>
      <c r="M329" s="7">
        <v>1</v>
      </c>
      <c r="N329" s="7">
        <v>1</v>
      </c>
      <c r="O329" s="7">
        <v>0</v>
      </c>
      <c r="P329" s="7">
        <v>0</v>
      </c>
      <c r="Q329" s="7">
        <v>17</v>
      </c>
      <c r="R329" s="8">
        <v>30</v>
      </c>
      <c r="S329" s="7">
        <v>40</v>
      </c>
      <c r="T329" s="7"/>
      <c r="U329" s="7"/>
      <c r="V329" s="7"/>
      <c r="W329" s="7"/>
      <c r="X329" s="7"/>
      <c r="Y329" s="8">
        <v>0.79166666666666663</v>
      </c>
      <c r="Z329" s="8">
        <v>15</v>
      </c>
      <c r="AA329" s="8">
        <v>25</v>
      </c>
      <c r="AB329" s="8">
        <v>0.33333333333333331</v>
      </c>
      <c r="AC329" s="8">
        <f t="shared" si="15"/>
        <v>0.55555555555555558</v>
      </c>
      <c r="AD329" s="8">
        <f t="shared" si="16"/>
        <v>0.44444444444444442</v>
      </c>
      <c r="AE329" s="8">
        <v>428.66666666666669</v>
      </c>
      <c r="AF329" s="8">
        <v>438.21052631578948</v>
      </c>
      <c r="AG329" s="8">
        <v>432.36734693877548</v>
      </c>
      <c r="AH329" s="8">
        <v>565.20000000000005</v>
      </c>
      <c r="AI329" s="8">
        <v>453.91666666666669</v>
      </c>
      <c r="AJ329" s="8">
        <v>496.71794871794873</v>
      </c>
      <c r="AK329" s="8">
        <v>460.88636363636363</v>
      </c>
      <c r="AL329" s="8">
        <f t="shared" si="17"/>
        <v>-136.53333333333336</v>
      </c>
      <c r="AM329" s="8">
        <f t="shared" si="17"/>
        <v>-15.706140350877206</v>
      </c>
      <c r="AN329" s="8">
        <f t="shared" si="17"/>
        <v>-64.350601779173246</v>
      </c>
      <c r="AS329">
        <v>0.9736842</v>
      </c>
      <c r="AT329">
        <v>0.9473684</v>
      </c>
      <c r="AU329">
        <v>0.96052630000000006</v>
      </c>
      <c r="AV329">
        <v>393.84931506849301</v>
      </c>
      <c r="AW329">
        <v>397.91304347826099</v>
      </c>
      <c r="AX329">
        <v>395.82394366197201</v>
      </c>
      <c r="AY329">
        <v>4.0637284097677497</v>
      </c>
      <c r="AZ329">
        <v>4.0330352408084399E-2</v>
      </c>
      <c r="BA329">
        <v>6</v>
      </c>
      <c r="BB329">
        <v>0.90833333333333333</v>
      </c>
      <c r="BC329" s="39">
        <v>323.76271186440675</v>
      </c>
      <c r="BD329" s="39">
        <v>389.52</v>
      </c>
      <c r="BE329">
        <v>1</v>
      </c>
      <c r="BF329">
        <v>0.83333333333333337</v>
      </c>
      <c r="BG329">
        <v>0.91666666666666663</v>
      </c>
    </row>
    <row r="330" spans="1:59" x14ac:dyDescent="0.25">
      <c r="A330" s="38">
        <v>4024</v>
      </c>
      <c r="B330" s="8" t="s">
        <v>502</v>
      </c>
      <c r="C330" s="8" t="s">
        <v>507</v>
      </c>
      <c r="D330" s="8" t="s">
        <v>639</v>
      </c>
      <c r="E330" s="8" t="s">
        <v>631</v>
      </c>
      <c r="F330" s="7" t="s">
        <v>636</v>
      </c>
      <c r="G330" s="7">
        <v>9</v>
      </c>
      <c r="H330" s="7">
        <v>1</v>
      </c>
      <c r="I330" s="8">
        <v>0</v>
      </c>
      <c r="J330" s="8">
        <v>0</v>
      </c>
      <c r="K330" s="7">
        <v>2</v>
      </c>
      <c r="L330" s="7">
        <v>0</v>
      </c>
      <c r="M330" s="7">
        <v>0</v>
      </c>
      <c r="N330" s="7">
        <v>1</v>
      </c>
      <c r="O330" s="7">
        <v>1</v>
      </c>
      <c r="P330" s="7">
        <v>0</v>
      </c>
      <c r="Q330" s="7">
        <v>3</v>
      </c>
      <c r="R330" s="8">
        <v>26</v>
      </c>
      <c r="S330" s="7">
        <v>38</v>
      </c>
      <c r="T330" s="7"/>
      <c r="U330" s="7"/>
      <c r="V330" s="7"/>
      <c r="W330" s="7"/>
      <c r="X330" s="7"/>
      <c r="Y330" s="8">
        <v>1</v>
      </c>
      <c r="Z330" s="8">
        <v>27</v>
      </c>
      <c r="AA330" s="8">
        <v>24</v>
      </c>
      <c r="AB330" s="8">
        <v>0.6</v>
      </c>
      <c r="AC330" s="8">
        <f t="shared" si="15"/>
        <v>0.53333333333333333</v>
      </c>
      <c r="AD330" s="8">
        <f t="shared" si="16"/>
        <v>0.56666666666666665</v>
      </c>
      <c r="AE330" s="8">
        <v>842.44444444444446</v>
      </c>
      <c r="AF330" s="8">
        <v>897.09523809523807</v>
      </c>
      <c r="AG330" s="8">
        <v>871.87179487179492</v>
      </c>
      <c r="AH330" s="8">
        <v>734.25</v>
      </c>
      <c r="AI330" s="8">
        <v>813.60869565217388</v>
      </c>
      <c r="AJ330" s="8">
        <v>773.08510638297878</v>
      </c>
      <c r="AK330" s="8">
        <v>817.88372093023258</v>
      </c>
      <c r="AL330" s="8">
        <f t="shared" si="17"/>
        <v>108.19444444444446</v>
      </c>
      <c r="AM330" s="8">
        <f t="shared" si="17"/>
        <v>83.486542443064195</v>
      </c>
      <c r="AN330" s="8">
        <f t="shared" si="17"/>
        <v>98.786688488816139</v>
      </c>
      <c r="AS330">
        <v>0.9736842</v>
      </c>
      <c r="AT330">
        <v>0.9736842</v>
      </c>
      <c r="AU330">
        <v>0.9736842</v>
      </c>
      <c r="AV330">
        <v>512.25</v>
      </c>
      <c r="AW330">
        <v>525.34722222222194</v>
      </c>
      <c r="AX330">
        <v>518.79861111111097</v>
      </c>
      <c r="AY330">
        <v>13.0972222222222</v>
      </c>
      <c r="AZ330">
        <v>5.4806975228405101E-2</v>
      </c>
      <c r="BA330">
        <v>5</v>
      </c>
      <c r="BB330">
        <v>0.97499999999999998</v>
      </c>
      <c r="BC330" s="39">
        <v>459.56666666666666</v>
      </c>
      <c r="BD330" s="39">
        <v>517.87719298245611</v>
      </c>
      <c r="BE330">
        <v>1</v>
      </c>
      <c r="BF330">
        <v>0.96666666666666667</v>
      </c>
      <c r="BG330">
        <v>0.98333333333333328</v>
      </c>
    </row>
    <row r="331" spans="1:59" x14ac:dyDescent="0.25">
      <c r="A331" s="38">
        <v>4025</v>
      </c>
      <c r="B331" s="8" t="s">
        <v>502</v>
      </c>
      <c r="C331" s="8" t="s">
        <v>506</v>
      </c>
      <c r="D331" s="8" t="s">
        <v>639</v>
      </c>
      <c r="E331" s="8" t="s">
        <v>634</v>
      </c>
      <c r="F331" s="7" t="s">
        <v>637</v>
      </c>
      <c r="G331" s="7">
        <v>9</v>
      </c>
      <c r="H331" s="7">
        <v>6</v>
      </c>
      <c r="I331" s="8">
        <v>0</v>
      </c>
      <c r="J331" s="8">
        <v>1</v>
      </c>
      <c r="K331" s="7">
        <v>10</v>
      </c>
      <c r="L331" s="7">
        <v>2</v>
      </c>
      <c r="M331" s="7">
        <v>0</v>
      </c>
      <c r="N331" s="7">
        <v>4</v>
      </c>
      <c r="O331" s="7">
        <v>4</v>
      </c>
      <c r="P331" s="7">
        <v>1</v>
      </c>
      <c r="Q331" s="7">
        <v>26</v>
      </c>
      <c r="R331" s="8">
        <v>18</v>
      </c>
      <c r="S331" s="7">
        <v>38</v>
      </c>
      <c r="T331" s="7"/>
      <c r="U331" s="7"/>
      <c r="V331" s="7"/>
      <c r="W331" s="7"/>
      <c r="X331" s="7"/>
      <c r="Y331" s="8">
        <v>1</v>
      </c>
      <c r="Z331" s="8">
        <v>14</v>
      </c>
      <c r="AA331" s="8">
        <v>25</v>
      </c>
      <c r="AB331" s="8">
        <v>0.31111111111111112</v>
      </c>
      <c r="AC331" s="8">
        <f t="shared" si="15"/>
        <v>0.55555555555555558</v>
      </c>
      <c r="AD331" s="8">
        <f t="shared" si="16"/>
        <v>0.43333333333333335</v>
      </c>
      <c r="AE331" s="8">
        <v>744.13333333333333</v>
      </c>
      <c r="AF331" s="8">
        <v>782.9</v>
      </c>
      <c r="AG331" s="8">
        <v>759.64</v>
      </c>
      <c r="AH331" s="8">
        <v>878.92857142857144</v>
      </c>
      <c r="AI331" s="8">
        <v>723.95833333333337</v>
      </c>
      <c r="AJ331" s="8">
        <v>781.0526315789474</v>
      </c>
      <c r="AK331" s="8">
        <v>768.88636363636363</v>
      </c>
      <c r="AL331" s="8">
        <f t="shared" si="17"/>
        <v>-134.79523809523812</v>
      </c>
      <c r="AM331" s="8">
        <f t="shared" si="17"/>
        <v>58.941666666666606</v>
      </c>
      <c r="AN331" s="8">
        <f t="shared" si="17"/>
        <v>-21.412631578947412</v>
      </c>
      <c r="AS331">
        <v>0.98684210000000006</v>
      </c>
      <c r="AT331">
        <v>1</v>
      </c>
      <c r="AU331">
        <v>0.99342109999999995</v>
      </c>
      <c r="AV331">
        <v>483.21621621621603</v>
      </c>
      <c r="AW331">
        <v>487.57534246575301</v>
      </c>
      <c r="AX331">
        <v>485.38095238095201</v>
      </c>
      <c r="AY331">
        <v>4.3591262495372103</v>
      </c>
      <c r="AZ331">
        <v>5.8129616992579701E-2</v>
      </c>
      <c r="BA331">
        <v>3</v>
      </c>
      <c r="BB331">
        <v>0.97499999999999998</v>
      </c>
      <c r="BC331" s="39">
        <v>416.52542372881356</v>
      </c>
      <c r="BD331" s="39">
        <v>508.77586206896552</v>
      </c>
      <c r="BE331">
        <v>1</v>
      </c>
      <c r="BF331">
        <v>0.98333333333333328</v>
      </c>
      <c r="BG331">
        <v>0.9916666666666667</v>
      </c>
    </row>
    <row r="332" spans="1:59" x14ac:dyDescent="0.25">
      <c r="A332" s="38">
        <v>4027</v>
      </c>
      <c r="B332" s="8" t="s">
        <v>620</v>
      </c>
      <c r="C332" s="8" t="s">
        <v>507</v>
      </c>
      <c r="D332" s="8" t="s">
        <v>639</v>
      </c>
      <c r="E332" s="8" t="s">
        <v>639</v>
      </c>
      <c r="F332" s="7" t="s">
        <v>636</v>
      </c>
      <c r="G332" s="7">
        <v>11</v>
      </c>
      <c r="H332" s="7">
        <v>2</v>
      </c>
      <c r="I332" s="8">
        <v>1</v>
      </c>
      <c r="J332" s="8">
        <v>6</v>
      </c>
      <c r="K332" s="7">
        <v>13</v>
      </c>
      <c r="L332" s="7">
        <v>1</v>
      </c>
      <c r="M332" s="7">
        <v>1</v>
      </c>
      <c r="N332" s="7">
        <v>4</v>
      </c>
      <c r="O332" s="7">
        <v>7</v>
      </c>
      <c r="P332" s="7">
        <v>1</v>
      </c>
      <c r="Q332" s="7">
        <v>26</v>
      </c>
      <c r="R332" s="8">
        <v>23</v>
      </c>
      <c r="S332" s="7">
        <v>33</v>
      </c>
      <c r="T332" s="7"/>
      <c r="U332" s="7"/>
      <c r="V332" s="7"/>
      <c r="W332" s="7"/>
      <c r="X332" s="7"/>
      <c r="Y332" s="8">
        <v>0.95833333333333337</v>
      </c>
      <c r="Z332" s="8">
        <v>13</v>
      </c>
      <c r="AA332" s="8">
        <v>28</v>
      </c>
      <c r="AB332" s="8">
        <v>0.28888888888888886</v>
      </c>
      <c r="AC332" s="8">
        <f t="shared" si="15"/>
        <v>0.62222222222222223</v>
      </c>
      <c r="AD332" s="8">
        <f t="shared" si="16"/>
        <v>0.45555555555555555</v>
      </c>
      <c r="AE332" s="8">
        <v>553.59375</v>
      </c>
      <c r="AF332" s="8">
        <v>637.0625</v>
      </c>
      <c r="AG332" s="8">
        <v>581.41666666666663</v>
      </c>
      <c r="AH332" s="8">
        <v>597.61538461538464</v>
      </c>
      <c r="AI332" s="8">
        <v>603.73076923076928</v>
      </c>
      <c r="AJ332" s="8">
        <v>601.69230769230774</v>
      </c>
      <c r="AK332" s="8">
        <v>590.50574712643675</v>
      </c>
      <c r="AL332" s="8">
        <f t="shared" si="17"/>
        <v>-44.021634615384642</v>
      </c>
      <c r="AM332" s="8">
        <f t="shared" si="17"/>
        <v>33.331730769230717</v>
      </c>
      <c r="AN332" s="8">
        <f t="shared" si="17"/>
        <v>-20.275641025641107</v>
      </c>
      <c r="AS332">
        <v>0.86842109999999995</v>
      </c>
      <c r="AT332">
        <v>0.88157890000000005</v>
      </c>
      <c r="AU332">
        <v>0.875</v>
      </c>
      <c r="AV332">
        <v>468.12307692307701</v>
      </c>
      <c r="AW332">
        <v>454.87692307692299</v>
      </c>
      <c r="AX332">
        <v>461.5</v>
      </c>
      <c r="AY332">
        <v>-13.2461538461539</v>
      </c>
      <c r="AZ332">
        <v>3.6424976596790698E-2</v>
      </c>
      <c r="BA332">
        <v>14</v>
      </c>
      <c r="BB332">
        <v>0.89166666666666672</v>
      </c>
      <c r="BC332" s="39">
        <v>357.51724137931035</v>
      </c>
      <c r="BD332" s="39">
        <v>441.67346938775512</v>
      </c>
      <c r="BE332">
        <v>0.98333333333333328</v>
      </c>
      <c r="BF332">
        <v>0.83333333333333337</v>
      </c>
      <c r="BG332">
        <v>0.90833333333333333</v>
      </c>
    </row>
    <row r="333" spans="1:59" x14ac:dyDescent="0.25">
      <c r="A333" s="38">
        <v>4029</v>
      </c>
      <c r="B333" s="8" t="s">
        <v>502</v>
      </c>
      <c r="C333" s="8" t="s">
        <v>507</v>
      </c>
      <c r="D333" s="8" t="s">
        <v>634</v>
      </c>
      <c r="E333" s="8" t="s">
        <v>634</v>
      </c>
      <c r="F333" s="7" t="s">
        <v>642</v>
      </c>
      <c r="G333" s="7">
        <v>6</v>
      </c>
      <c r="H333" s="7">
        <v>3</v>
      </c>
      <c r="I333" s="8">
        <v>0</v>
      </c>
      <c r="J333" s="8">
        <v>2</v>
      </c>
      <c r="K333" s="7">
        <v>2</v>
      </c>
      <c r="L333" s="7">
        <v>1</v>
      </c>
      <c r="M333" s="7">
        <v>0</v>
      </c>
      <c r="N333" s="7">
        <v>1</v>
      </c>
      <c r="O333" s="7">
        <v>0</v>
      </c>
      <c r="P333" s="7">
        <v>1</v>
      </c>
      <c r="Q333" s="7">
        <v>19</v>
      </c>
      <c r="R333" s="8">
        <v>22</v>
      </c>
      <c r="S333" s="7">
        <v>39</v>
      </c>
      <c r="T333" s="7"/>
      <c r="U333" s="7"/>
      <c r="V333" s="7"/>
      <c r="W333" s="7"/>
      <c r="X333" s="7"/>
      <c r="Y333" s="8">
        <v>0.95833333333333337</v>
      </c>
      <c r="Z333" s="8">
        <v>19</v>
      </c>
      <c r="AA333" s="8">
        <v>27</v>
      </c>
      <c r="AB333" s="8">
        <v>0.42222222222222222</v>
      </c>
      <c r="AC333" s="8">
        <f t="shared" si="15"/>
        <v>0.6</v>
      </c>
      <c r="AD333" s="8">
        <f t="shared" si="16"/>
        <v>0.51111111111111107</v>
      </c>
      <c r="AE333" s="8">
        <v>767</v>
      </c>
      <c r="AF333" s="8">
        <v>674.22222222222217</v>
      </c>
      <c r="AG333" s="8">
        <v>728.16279069767438</v>
      </c>
      <c r="AH333" s="8">
        <v>699.78947368421052</v>
      </c>
      <c r="AI333" s="8">
        <v>579.69230769230774</v>
      </c>
      <c r="AJ333" s="8">
        <v>630.4</v>
      </c>
      <c r="AK333" s="8">
        <v>678.1704545454545</v>
      </c>
      <c r="AL333" s="8">
        <f t="shared" si="17"/>
        <v>67.21052631578948</v>
      </c>
      <c r="AM333" s="8">
        <f t="shared" si="17"/>
        <v>94.529914529914436</v>
      </c>
      <c r="AN333" s="8">
        <f t="shared" si="17"/>
        <v>97.762790697674404</v>
      </c>
      <c r="AS333">
        <v>0.98684210000000006</v>
      </c>
      <c r="AT333">
        <v>0.9736842</v>
      </c>
      <c r="AU333">
        <v>0.9802632</v>
      </c>
      <c r="AV333">
        <v>442.90410958904101</v>
      </c>
      <c r="AW333">
        <v>435.875</v>
      </c>
      <c r="AX333">
        <v>439.41379310344797</v>
      </c>
      <c r="AY333">
        <v>-7.0291095890410702</v>
      </c>
      <c r="AZ333">
        <v>8.6158847508949699E-2</v>
      </c>
      <c r="BA333">
        <v>4</v>
      </c>
      <c r="BB333">
        <v>0.95833333333333337</v>
      </c>
      <c r="BC333" s="39">
        <v>384.96610169491527</v>
      </c>
      <c r="BD333" s="39">
        <v>434.28571428571428</v>
      </c>
      <c r="BE333">
        <v>1</v>
      </c>
      <c r="BF333">
        <v>0.95</v>
      </c>
      <c r="BG333">
        <v>0.97499999999999998</v>
      </c>
    </row>
    <row r="334" spans="1:59" x14ac:dyDescent="0.25">
      <c r="A334" s="38">
        <v>4030</v>
      </c>
      <c r="B334" s="8" t="s">
        <v>502</v>
      </c>
      <c r="C334" s="8" t="s">
        <v>504</v>
      </c>
      <c r="D334" s="8" t="s">
        <v>639</v>
      </c>
      <c r="E334" s="8" t="s">
        <v>634</v>
      </c>
      <c r="F334" s="7" t="s">
        <v>637</v>
      </c>
      <c r="G334" s="7">
        <v>3</v>
      </c>
      <c r="H334" s="7">
        <v>2</v>
      </c>
      <c r="I334" s="8">
        <v>1</v>
      </c>
      <c r="J334" s="8">
        <v>0</v>
      </c>
      <c r="K334" s="7">
        <v>10</v>
      </c>
      <c r="L334" s="7">
        <v>1</v>
      </c>
      <c r="M334" s="7">
        <v>1</v>
      </c>
      <c r="N334" s="7">
        <v>6</v>
      </c>
      <c r="O334" s="7">
        <v>2</v>
      </c>
      <c r="P334" s="7">
        <v>0</v>
      </c>
      <c r="Q334" s="7">
        <v>16.666666666666668</v>
      </c>
      <c r="R334" s="8">
        <v>28</v>
      </c>
      <c r="S334" s="7">
        <v>29</v>
      </c>
      <c r="T334" s="7"/>
      <c r="U334" s="7"/>
      <c r="V334" s="7"/>
      <c r="W334" s="7"/>
      <c r="X334" s="7"/>
      <c r="Y334" s="8">
        <v>0.875</v>
      </c>
      <c r="Z334" s="8">
        <v>25</v>
      </c>
      <c r="AA334" s="8">
        <v>23</v>
      </c>
      <c r="AB334" s="8">
        <v>0.55555555555555558</v>
      </c>
      <c r="AC334" s="8">
        <f t="shared" si="15"/>
        <v>0.51111111111111107</v>
      </c>
      <c r="AD334" s="8">
        <f t="shared" si="16"/>
        <v>0.53333333333333333</v>
      </c>
      <c r="AE334" s="8">
        <v>856.25</v>
      </c>
      <c r="AF334" s="8">
        <v>1019.2222222222222</v>
      </c>
      <c r="AG334" s="8">
        <v>933.4473684210526</v>
      </c>
      <c r="AH334" s="8">
        <v>716.66666666666663</v>
      </c>
      <c r="AI334" s="8">
        <v>835.95238095238096</v>
      </c>
      <c r="AJ334" s="8">
        <v>772.33333333333337</v>
      </c>
      <c r="AK334" s="8">
        <v>846.09638554216872</v>
      </c>
      <c r="AL334" s="8">
        <f t="shared" si="17"/>
        <v>139.58333333333337</v>
      </c>
      <c r="AM334" s="8">
        <f t="shared" si="17"/>
        <v>183.26984126984121</v>
      </c>
      <c r="AN334" s="8">
        <f t="shared" si="17"/>
        <v>161.11403508771923</v>
      </c>
      <c r="AS334">
        <v>0.9736842</v>
      </c>
      <c r="AT334">
        <v>0.98684210000000006</v>
      </c>
      <c r="AU334">
        <v>0.9802632</v>
      </c>
      <c r="AV334">
        <v>477.54166666666703</v>
      </c>
      <c r="AW334">
        <v>467.41095890410998</v>
      </c>
      <c r="AX334">
        <v>472.44137931034498</v>
      </c>
      <c r="AY334">
        <v>-10.130707762557099</v>
      </c>
      <c r="AZ334">
        <v>4.2668959442526397E-2</v>
      </c>
      <c r="BA334">
        <v>4</v>
      </c>
      <c r="BB334">
        <v>0.91666666666666663</v>
      </c>
      <c r="BC334" s="39">
        <v>392.39655172413791</v>
      </c>
      <c r="BD334" s="39">
        <v>460</v>
      </c>
      <c r="BE334">
        <v>0.98333333333333328</v>
      </c>
      <c r="BF334">
        <v>0.8833333333333333</v>
      </c>
      <c r="BG334">
        <v>0.93333333333333335</v>
      </c>
    </row>
    <row r="335" spans="1:59" x14ac:dyDescent="0.25">
      <c r="A335" s="38">
        <v>4031</v>
      </c>
      <c r="B335" s="8" t="s">
        <v>620</v>
      </c>
      <c r="C335" s="8" t="s">
        <v>504</v>
      </c>
      <c r="D335" s="8" t="s">
        <v>639</v>
      </c>
      <c r="E335" s="8" t="s">
        <v>639</v>
      </c>
      <c r="F335" s="7" t="s">
        <v>636</v>
      </c>
      <c r="G335" s="7">
        <v>7</v>
      </c>
      <c r="H335" s="7">
        <v>3</v>
      </c>
      <c r="I335" s="8">
        <v>0</v>
      </c>
      <c r="J335" s="8">
        <v>0</v>
      </c>
      <c r="K335" s="7">
        <v>1</v>
      </c>
      <c r="L335" s="7">
        <v>0</v>
      </c>
      <c r="M335" s="7">
        <v>0</v>
      </c>
      <c r="N335" s="7">
        <v>1</v>
      </c>
      <c r="O335" s="7">
        <v>0</v>
      </c>
      <c r="P335" s="7">
        <v>0</v>
      </c>
      <c r="Q335" s="7">
        <v>17</v>
      </c>
      <c r="R335" s="8">
        <v>31</v>
      </c>
      <c r="S335" s="7">
        <v>40</v>
      </c>
      <c r="T335" s="7"/>
      <c r="U335" s="7"/>
      <c r="V335" s="7"/>
      <c r="W335" s="7"/>
      <c r="X335" s="7"/>
      <c r="Y335" s="8">
        <v>0.95833333333333337</v>
      </c>
      <c r="Z335" s="8">
        <v>17</v>
      </c>
      <c r="AA335" s="8">
        <v>23</v>
      </c>
      <c r="AB335" s="8">
        <v>0.37777777777777777</v>
      </c>
      <c r="AC335" s="8">
        <f t="shared" si="15"/>
        <v>0.51111111111111107</v>
      </c>
      <c r="AD335" s="8">
        <f t="shared" si="16"/>
        <v>0.44444444444444442</v>
      </c>
      <c r="AE335" s="8">
        <v>607.18518518518522</v>
      </c>
      <c r="AF335" s="8">
        <v>633.68181818181813</v>
      </c>
      <c r="AG335" s="8">
        <v>619.08163265306121</v>
      </c>
      <c r="AH335" s="8">
        <v>685</v>
      </c>
      <c r="AI335" s="8">
        <v>594.95652173913038</v>
      </c>
      <c r="AJ335" s="8">
        <v>631.89743589743591</v>
      </c>
      <c r="AK335" s="8">
        <v>624.76136363636363</v>
      </c>
      <c r="AL335" s="8">
        <f t="shared" si="17"/>
        <v>-77.814814814814781</v>
      </c>
      <c r="AM335" s="8">
        <f t="shared" si="17"/>
        <v>38.72529644268775</v>
      </c>
      <c r="AN335" s="8">
        <f t="shared" si="17"/>
        <v>-12.815803244374706</v>
      </c>
      <c r="AS335">
        <v>0.98684210000000006</v>
      </c>
      <c r="AT335">
        <v>1</v>
      </c>
      <c r="AU335">
        <v>0.99342109999999995</v>
      </c>
      <c r="AV335">
        <v>464.04109589041099</v>
      </c>
      <c r="AW335">
        <v>460.561643835616</v>
      </c>
      <c r="AX335">
        <v>462.30136986301397</v>
      </c>
      <c r="AY335">
        <v>-3.4794520547945398</v>
      </c>
      <c r="AZ335">
        <v>6.9041389139549297E-2</v>
      </c>
      <c r="BA335">
        <v>3</v>
      </c>
      <c r="BB335">
        <v>0.98333333333333328</v>
      </c>
      <c r="BC335" s="39">
        <v>363.62711864406782</v>
      </c>
      <c r="BD335" s="39">
        <v>406.32203389830511</v>
      </c>
      <c r="BE335">
        <v>1</v>
      </c>
      <c r="BF335">
        <v>0.98333333333333328</v>
      </c>
      <c r="BG335">
        <v>0.9916666666666667</v>
      </c>
    </row>
    <row r="336" spans="1:59" x14ac:dyDescent="0.25">
      <c r="A336" s="38">
        <v>4032</v>
      </c>
      <c r="B336" s="8" t="s">
        <v>502</v>
      </c>
      <c r="C336" s="8" t="s">
        <v>507</v>
      </c>
      <c r="D336" s="8" t="s">
        <v>634</v>
      </c>
      <c r="E336" s="8" t="s">
        <v>639</v>
      </c>
      <c r="F336" s="7" t="s">
        <v>637</v>
      </c>
      <c r="G336" s="7">
        <v>4</v>
      </c>
      <c r="H336" s="7">
        <v>2</v>
      </c>
      <c r="I336" s="9"/>
      <c r="J336" s="8">
        <v>0</v>
      </c>
      <c r="K336" s="7">
        <v>9</v>
      </c>
      <c r="L336" s="7">
        <v>0</v>
      </c>
      <c r="M336" s="7">
        <v>0</v>
      </c>
      <c r="N336" s="7">
        <v>3</v>
      </c>
      <c r="O336" s="7">
        <v>6</v>
      </c>
      <c r="P336" s="7">
        <v>0</v>
      </c>
      <c r="Q336" s="7">
        <v>1</v>
      </c>
      <c r="R336" s="8">
        <v>28</v>
      </c>
      <c r="S336" s="7">
        <v>36</v>
      </c>
      <c r="T336" s="7"/>
      <c r="U336" s="7"/>
      <c r="V336" s="7"/>
      <c r="W336" s="7"/>
      <c r="X336" s="7"/>
      <c r="Y336" s="8">
        <v>0.91666666666666663</v>
      </c>
      <c r="Z336" s="8">
        <v>16</v>
      </c>
      <c r="AA336" s="8">
        <v>21</v>
      </c>
      <c r="AB336" s="8">
        <v>0.35555555555555557</v>
      </c>
      <c r="AC336" s="8">
        <f t="shared" si="15"/>
        <v>0.46666666666666667</v>
      </c>
      <c r="AD336" s="8">
        <f t="shared" si="16"/>
        <v>0.41111111111111109</v>
      </c>
      <c r="AE336" s="8">
        <v>538.82758620689651</v>
      </c>
      <c r="AF336" s="8">
        <v>547.25</v>
      </c>
      <c r="AG336" s="8">
        <v>542.64150943396226</v>
      </c>
      <c r="AH336" s="8">
        <v>597.1875</v>
      </c>
      <c r="AI336" s="8">
        <v>594.9473684210526</v>
      </c>
      <c r="AJ336" s="8">
        <v>595.97142857142853</v>
      </c>
      <c r="AK336" s="8">
        <v>563.85227272727275</v>
      </c>
      <c r="AL336" s="8">
        <f t="shared" si="17"/>
        <v>-58.359913793103487</v>
      </c>
      <c r="AM336" s="8">
        <f t="shared" si="17"/>
        <v>-47.697368421052602</v>
      </c>
      <c r="AN336" s="8">
        <f t="shared" si="17"/>
        <v>-53.329919137466277</v>
      </c>
      <c r="AS336">
        <v>0.98684210000000006</v>
      </c>
      <c r="AT336">
        <v>0.98684210000000006</v>
      </c>
      <c r="AU336">
        <v>0.98684210000000006</v>
      </c>
      <c r="AV336">
        <v>458.597222222222</v>
      </c>
      <c r="AW336">
        <v>468.243243243243</v>
      </c>
      <c r="AX336">
        <v>463.48630136986299</v>
      </c>
      <c r="AY336">
        <v>9.6460210210209993</v>
      </c>
      <c r="AZ336">
        <v>3.4656017854545897E-2</v>
      </c>
      <c r="BA336">
        <v>3</v>
      </c>
      <c r="BB336">
        <v>0.97499999999999998</v>
      </c>
      <c r="BC336" s="39">
        <v>428.71186440677968</v>
      </c>
      <c r="BD336" s="39">
        <v>502.12068965517244</v>
      </c>
      <c r="BE336">
        <v>1</v>
      </c>
      <c r="BF336">
        <v>0.98333333333333328</v>
      </c>
      <c r="BG336">
        <v>0.9916666666666667</v>
      </c>
    </row>
    <row r="337" spans="1:59" x14ac:dyDescent="0.25">
      <c r="A337" s="38">
        <v>4033</v>
      </c>
      <c r="B337" s="8" t="s">
        <v>502</v>
      </c>
      <c r="C337" s="8" t="s">
        <v>508</v>
      </c>
      <c r="D337" s="8" t="s">
        <v>631</v>
      </c>
      <c r="E337" s="8" t="s">
        <v>643</v>
      </c>
      <c r="F337" s="7" t="s">
        <v>637</v>
      </c>
      <c r="G337" s="7">
        <v>17</v>
      </c>
      <c r="H337" s="7">
        <v>14</v>
      </c>
      <c r="I337" s="8">
        <v>0</v>
      </c>
      <c r="J337" s="8">
        <v>5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36</v>
      </c>
      <c r="R337" s="8">
        <v>35</v>
      </c>
      <c r="S337" s="7">
        <v>40</v>
      </c>
      <c r="T337" s="7"/>
      <c r="U337" s="7"/>
      <c r="V337" s="7"/>
      <c r="W337" s="7"/>
      <c r="X337" s="7"/>
      <c r="Y337" s="8">
        <v>0.75</v>
      </c>
      <c r="Z337" s="8">
        <v>26</v>
      </c>
      <c r="AA337" s="8">
        <v>27</v>
      </c>
      <c r="AB337" s="8">
        <v>0.57777777777777772</v>
      </c>
      <c r="AC337" s="8">
        <f t="shared" si="15"/>
        <v>0.6</v>
      </c>
      <c r="AD337" s="8">
        <f t="shared" si="16"/>
        <v>0.58888888888888891</v>
      </c>
      <c r="AE337" s="8">
        <v>379.47058823529414</v>
      </c>
      <c r="AF337" s="8">
        <v>422</v>
      </c>
      <c r="AG337" s="8">
        <v>397.9</v>
      </c>
      <c r="AH337" s="8">
        <v>367.4</v>
      </c>
      <c r="AI337" s="8">
        <v>354.8</v>
      </c>
      <c r="AJ337" s="8">
        <v>360.4</v>
      </c>
      <c r="AK337" s="8">
        <v>375.4</v>
      </c>
      <c r="AL337" s="8">
        <f t="shared" si="17"/>
        <v>12.070588235294167</v>
      </c>
      <c r="AM337" s="8">
        <f t="shared" si="17"/>
        <v>67.199999999999989</v>
      </c>
      <c r="AN337" s="8">
        <f t="shared" si="17"/>
        <v>37.5</v>
      </c>
      <c r="AS337">
        <v>0.98684210000000006</v>
      </c>
      <c r="AT337">
        <v>0.98684210000000006</v>
      </c>
      <c r="AU337">
        <v>0.98684210000000006</v>
      </c>
      <c r="AV337">
        <v>409.20547945205499</v>
      </c>
      <c r="AW337">
        <v>408.890410958904</v>
      </c>
      <c r="AX337">
        <v>409.04794520547898</v>
      </c>
      <c r="AY337">
        <v>-0.31506849315070401</v>
      </c>
      <c r="AZ337">
        <v>2.3587289139132502E-2</v>
      </c>
      <c r="BA337">
        <v>3</v>
      </c>
      <c r="BB337">
        <v>0.75</v>
      </c>
      <c r="BC337" s="39">
        <v>315.55769230769232</v>
      </c>
      <c r="BD337" s="39">
        <v>375.34210526315792</v>
      </c>
      <c r="BE337">
        <v>0.8833333333333333</v>
      </c>
      <c r="BF337">
        <v>0.66666666666666663</v>
      </c>
      <c r="BG337">
        <v>0.77500000000000002</v>
      </c>
    </row>
    <row r="338" spans="1:59" x14ac:dyDescent="0.25">
      <c r="A338" s="38">
        <v>4034</v>
      </c>
      <c r="B338" s="8" t="s">
        <v>620</v>
      </c>
      <c r="C338" s="8" t="s">
        <v>508</v>
      </c>
      <c r="D338" s="8" t="s">
        <v>640</v>
      </c>
      <c r="E338" s="8" t="s">
        <v>644</v>
      </c>
      <c r="F338" s="7" t="s">
        <v>642</v>
      </c>
      <c r="G338" s="7">
        <v>20</v>
      </c>
      <c r="H338" s="7">
        <v>21</v>
      </c>
      <c r="I338" s="8">
        <v>3</v>
      </c>
      <c r="J338" s="8">
        <v>1</v>
      </c>
      <c r="K338" s="7">
        <v>5</v>
      </c>
      <c r="L338" s="7">
        <v>3</v>
      </c>
      <c r="M338" s="7">
        <v>0</v>
      </c>
      <c r="N338" s="7">
        <v>0</v>
      </c>
      <c r="O338" s="7">
        <v>2</v>
      </c>
      <c r="P338" s="7">
        <v>2</v>
      </c>
      <c r="Q338" s="7">
        <v>23</v>
      </c>
      <c r="R338" s="8">
        <v>28</v>
      </c>
      <c r="S338" s="7">
        <v>40</v>
      </c>
      <c r="T338" s="7"/>
      <c r="U338" s="7"/>
      <c r="V338" s="7"/>
      <c r="W338" s="7"/>
      <c r="X338" s="7"/>
      <c r="Y338" s="8">
        <v>0.91666666666666663</v>
      </c>
      <c r="Z338" s="8">
        <v>25</v>
      </c>
      <c r="AA338" s="8">
        <v>23</v>
      </c>
      <c r="AB338" s="8">
        <v>0.55555555555555558</v>
      </c>
      <c r="AC338" s="8">
        <f t="shared" si="15"/>
        <v>0.51111111111111107</v>
      </c>
      <c r="AD338" s="8">
        <f t="shared" si="16"/>
        <v>0.53333333333333333</v>
      </c>
      <c r="AE338" s="8">
        <v>766.83333333333337</v>
      </c>
      <c r="AF338" s="8">
        <v>769.85</v>
      </c>
      <c r="AG338" s="8">
        <v>768.42105263157896</v>
      </c>
      <c r="AH338" s="8">
        <v>765.58333333333337</v>
      </c>
      <c r="AI338" s="8">
        <v>813.9545454545455</v>
      </c>
      <c r="AJ338" s="8">
        <v>788.71739130434787</v>
      </c>
      <c r="AK338" s="8">
        <v>779.53571428571433</v>
      </c>
      <c r="AL338" s="8">
        <f t="shared" si="17"/>
        <v>1.25</v>
      </c>
      <c r="AM338" s="8">
        <f t="shared" si="17"/>
        <v>-44.104545454545473</v>
      </c>
      <c r="AN338" s="8">
        <f t="shared" si="17"/>
        <v>-20.296338672768911</v>
      </c>
      <c r="AS338">
        <v>0.9210526</v>
      </c>
      <c r="AT338">
        <v>0.9736842</v>
      </c>
      <c r="AU338">
        <v>0.9473684</v>
      </c>
      <c r="AV338">
        <v>423.75362318840598</v>
      </c>
      <c r="AW338">
        <v>422.383561643836</v>
      </c>
      <c r="AX338">
        <v>423.04929577464799</v>
      </c>
      <c r="AY338">
        <v>-1.37006154457021</v>
      </c>
      <c r="AZ338">
        <v>2.4907213632276302E-2</v>
      </c>
      <c r="BA338">
        <v>6</v>
      </c>
      <c r="BB338">
        <v>0.97499999999999998</v>
      </c>
      <c r="BC338" s="39">
        <v>434.05084745762713</v>
      </c>
      <c r="BD338" s="39">
        <v>486.24137931034483</v>
      </c>
      <c r="BE338">
        <v>1</v>
      </c>
      <c r="BF338">
        <v>0.98333333333333328</v>
      </c>
      <c r="BG338">
        <v>0.9916666666666667</v>
      </c>
    </row>
    <row r="339" spans="1:59" x14ac:dyDescent="0.25">
      <c r="A339" s="38">
        <v>4035</v>
      </c>
      <c r="B339" s="8" t="s">
        <v>502</v>
      </c>
      <c r="C339" s="8" t="s">
        <v>504</v>
      </c>
      <c r="D339" s="8" t="s">
        <v>634</v>
      </c>
      <c r="E339" s="8" t="s">
        <v>634</v>
      </c>
      <c r="F339" s="7" t="s">
        <v>637</v>
      </c>
      <c r="G339" s="7">
        <v>4</v>
      </c>
      <c r="H339" s="7">
        <v>2</v>
      </c>
      <c r="I339" s="8">
        <v>1</v>
      </c>
      <c r="J339" s="8">
        <v>1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4</v>
      </c>
      <c r="R339" s="8">
        <v>30</v>
      </c>
      <c r="S339" s="7">
        <v>39</v>
      </c>
      <c r="T339" s="7"/>
      <c r="U339" s="7"/>
      <c r="V339" s="7"/>
      <c r="W339" s="7"/>
      <c r="X339" s="7"/>
      <c r="Y339" s="8">
        <v>0.91666666666666663</v>
      </c>
      <c r="Z339" s="8">
        <v>19</v>
      </c>
      <c r="AA339" s="8">
        <v>19</v>
      </c>
      <c r="AB339" s="8">
        <v>0.42222222222222222</v>
      </c>
      <c r="AC339" s="8">
        <f t="shared" si="15"/>
        <v>0.42222222222222222</v>
      </c>
      <c r="AD339" s="8">
        <f t="shared" si="16"/>
        <v>0.42222222222222222</v>
      </c>
      <c r="AE339" s="8">
        <v>614.80769230769226</v>
      </c>
      <c r="AF339" s="8">
        <v>638.04166666666663</v>
      </c>
      <c r="AG339" s="8">
        <v>625.96</v>
      </c>
      <c r="AH339" s="8">
        <v>762.61111111111109</v>
      </c>
      <c r="AI339" s="8">
        <v>774.76470588235293</v>
      </c>
      <c r="AJ339" s="8">
        <v>768.51428571428573</v>
      </c>
      <c r="AK339" s="8">
        <v>684.65882352941173</v>
      </c>
      <c r="AL339" s="8">
        <f t="shared" si="17"/>
        <v>-147.80341880341882</v>
      </c>
      <c r="AM339" s="8">
        <f t="shared" si="17"/>
        <v>-136.7230392156863</v>
      </c>
      <c r="AN339" s="8">
        <f t="shared" si="17"/>
        <v>-142.5542857142857</v>
      </c>
      <c r="AS339">
        <v>0.98684210000000006</v>
      </c>
      <c r="AT339">
        <v>0.93421050000000005</v>
      </c>
      <c r="AU339">
        <v>0.96052630000000006</v>
      </c>
      <c r="AV339">
        <v>454.86301369863003</v>
      </c>
      <c r="AW339">
        <v>454.84057971014499</v>
      </c>
      <c r="AX339">
        <v>454.85211267605598</v>
      </c>
      <c r="AY339">
        <v>-2.2433988485204299E-2</v>
      </c>
      <c r="AZ339">
        <v>6.8870072422967804E-2</v>
      </c>
      <c r="BA339">
        <v>6</v>
      </c>
      <c r="BB339">
        <v>0.95833333333333337</v>
      </c>
      <c r="BC339" s="39">
        <v>406.37931034482756</v>
      </c>
      <c r="BD339" s="39">
        <v>512.73684210526312</v>
      </c>
      <c r="BE339">
        <v>0.98333333333333328</v>
      </c>
      <c r="BF339">
        <v>0.98333333333333328</v>
      </c>
      <c r="BG339">
        <v>0.98333333333333328</v>
      </c>
    </row>
    <row r="340" spans="1:59" x14ac:dyDescent="0.25">
      <c r="A340" s="38">
        <v>4036</v>
      </c>
      <c r="B340" s="8" t="s">
        <v>620</v>
      </c>
      <c r="C340" s="8" t="s">
        <v>504</v>
      </c>
      <c r="D340" s="8" t="s">
        <v>634</v>
      </c>
      <c r="E340" s="8" t="s">
        <v>634</v>
      </c>
      <c r="F340" s="7" t="s">
        <v>635</v>
      </c>
      <c r="G340" s="7">
        <v>2</v>
      </c>
      <c r="H340" s="7">
        <v>0</v>
      </c>
      <c r="I340" s="8">
        <v>0</v>
      </c>
      <c r="J340" s="8">
        <v>0</v>
      </c>
      <c r="K340" s="7">
        <v>5</v>
      </c>
      <c r="L340" s="7">
        <v>0</v>
      </c>
      <c r="M340" s="7">
        <v>0</v>
      </c>
      <c r="N340" s="7">
        <v>1</v>
      </c>
      <c r="O340" s="7">
        <v>4</v>
      </c>
      <c r="P340" s="7">
        <v>0</v>
      </c>
      <c r="Q340" s="7">
        <v>10</v>
      </c>
      <c r="R340" s="8">
        <v>28</v>
      </c>
      <c r="S340" s="7">
        <v>36</v>
      </c>
      <c r="T340" s="7"/>
      <c r="U340" s="7"/>
      <c r="V340" s="7"/>
      <c r="W340" s="7"/>
      <c r="X340" s="7"/>
      <c r="Y340" s="8">
        <v>0.875</v>
      </c>
      <c r="Z340" s="8">
        <v>19</v>
      </c>
      <c r="AA340" s="8">
        <v>28</v>
      </c>
      <c r="AB340" s="8">
        <v>0.42222222222222222</v>
      </c>
      <c r="AC340" s="8">
        <f t="shared" si="15"/>
        <v>0.62222222222222223</v>
      </c>
      <c r="AD340" s="8">
        <f t="shared" si="16"/>
        <v>0.52222222222222225</v>
      </c>
      <c r="AE340" s="8">
        <v>565</v>
      </c>
      <c r="AF340" s="8">
        <v>601.05882352941171</v>
      </c>
      <c r="AG340" s="8">
        <v>579.95121951219517</v>
      </c>
      <c r="AH340" s="8">
        <v>599.68421052631584</v>
      </c>
      <c r="AI340" s="8">
        <v>477.96296296296299</v>
      </c>
      <c r="AJ340" s="8">
        <v>528.23913043478262</v>
      </c>
      <c r="AK340" s="8">
        <v>552.60919540229884</v>
      </c>
      <c r="AL340" s="8">
        <f t="shared" si="17"/>
        <v>-34.684210526315837</v>
      </c>
      <c r="AM340" s="8">
        <f t="shared" si="17"/>
        <v>123.09586056644872</v>
      </c>
      <c r="AN340" s="8">
        <f t="shared" si="17"/>
        <v>51.712089077412543</v>
      </c>
      <c r="AS340">
        <v>0.88157890000000005</v>
      </c>
      <c r="AT340">
        <v>0.9210526</v>
      </c>
      <c r="AU340">
        <v>0.9013158</v>
      </c>
      <c r="AV340">
        <v>435.25757575757598</v>
      </c>
      <c r="AW340">
        <v>421.83582089552198</v>
      </c>
      <c r="AX340">
        <v>428.49624060150398</v>
      </c>
      <c r="AY340">
        <v>-13.421754862053399</v>
      </c>
      <c r="AZ340">
        <v>6.93740556628374E-2</v>
      </c>
      <c r="BA340">
        <v>12</v>
      </c>
      <c r="BB340">
        <v>0.90833333333333333</v>
      </c>
      <c r="BC340" s="39">
        <v>367.13793103448273</v>
      </c>
      <c r="BD340" s="39">
        <v>428.49019607843138</v>
      </c>
      <c r="BE340">
        <v>0.98333333333333328</v>
      </c>
      <c r="BF340">
        <v>0.8666666666666667</v>
      </c>
      <c r="BG340">
        <v>0.92500000000000004</v>
      </c>
    </row>
    <row r="341" spans="1:59" x14ac:dyDescent="0.25">
      <c r="A341" s="38">
        <v>4037</v>
      </c>
      <c r="B341" s="8"/>
      <c r="C341" s="8"/>
      <c r="D341" s="8"/>
      <c r="E341" s="8"/>
      <c r="F341" s="7"/>
      <c r="G341" s="7" t="e">
        <v>#DIV/0!</v>
      </c>
      <c r="H341" s="7" t="e">
        <v>#DIV/0!</v>
      </c>
      <c r="I341" s="8"/>
      <c r="J341" s="8">
        <v>0</v>
      </c>
      <c r="K341" s="7" t="e">
        <v>#DIV/0!</v>
      </c>
      <c r="L341" s="7" t="e">
        <v>#DIV/0!</v>
      </c>
      <c r="M341" s="7" t="e">
        <v>#DIV/0!</v>
      </c>
      <c r="N341" s="7" t="e">
        <v>#DIV/0!</v>
      </c>
      <c r="O341" s="7" t="e">
        <v>#DIV/0!</v>
      </c>
      <c r="P341" s="7" t="e">
        <v>#DIV/0!</v>
      </c>
      <c r="Q341" s="7" t="e">
        <v>#DIV/0!</v>
      </c>
      <c r="R341" s="8" t="e">
        <v>#DIV/0!</v>
      </c>
      <c r="S341" s="7" t="e">
        <v>#DIV/0!</v>
      </c>
      <c r="T341" s="7"/>
      <c r="U341" s="7"/>
      <c r="V341" s="7"/>
      <c r="W341" s="7"/>
      <c r="X341" s="7"/>
      <c r="Y341" s="8">
        <v>1</v>
      </c>
      <c r="Z341" s="8">
        <v>20</v>
      </c>
      <c r="AA341" s="8">
        <v>26</v>
      </c>
      <c r="AB341" s="8">
        <v>0.44444444444444442</v>
      </c>
      <c r="AC341" s="8">
        <f t="shared" si="15"/>
        <v>0.57777777777777772</v>
      </c>
      <c r="AD341" s="8">
        <f t="shared" si="16"/>
        <v>0.51111111111111107</v>
      </c>
      <c r="AE341" s="8">
        <v>669.20833333333337</v>
      </c>
      <c r="AF341" s="8">
        <v>607.15789473684208</v>
      </c>
      <c r="AG341" s="8">
        <v>641.79069767441865</v>
      </c>
      <c r="AH341" s="8">
        <v>735.36842105263156</v>
      </c>
      <c r="AI341" s="8">
        <v>625.65384615384619</v>
      </c>
      <c r="AJ341" s="8">
        <v>671.97777777777776</v>
      </c>
      <c r="AK341" s="8">
        <v>657.22727272727275</v>
      </c>
      <c r="AL341" s="8">
        <f t="shared" si="17"/>
        <v>-66.16008771929819</v>
      </c>
      <c r="AM341" s="8">
        <f t="shared" si="17"/>
        <v>-18.495951417004107</v>
      </c>
      <c r="AN341" s="8">
        <f t="shared" si="17"/>
        <v>-30.187080103359108</v>
      </c>
      <c r="AS341">
        <v>1</v>
      </c>
      <c r="AT341">
        <v>0.96052630000000006</v>
      </c>
      <c r="AU341">
        <v>0.9802632</v>
      </c>
      <c r="AV341">
        <v>456.616438356164</v>
      </c>
      <c r="AW341">
        <v>441.154929577465</v>
      </c>
      <c r="AX341">
        <v>448.993055555556</v>
      </c>
      <c r="AY341">
        <v>-15.461508778699599</v>
      </c>
      <c r="AZ341">
        <v>4.5287800195374699E-2</v>
      </c>
      <c r="BA341">
        <v>5</v>
      </c>
      <c r="BB341">
        <v>0.94166666666666665</v>
      </c>
      <c r="BC341" s="39">
        <v>373.21666666666664</v>
      </c>
      <c r="BD341" s="39">
        <v>417.41509433962267</v>
      </c>
      <c r="BE341">
        <v>1</v>
      </c>
      <c r="BF341">
        <v>0.91666666666666663</v>
      </c>
      <c r="BG341">
        <v>0.95833333333333337</v>
      </c>
    </row>
    <row r="342" spans="1:59" x14ac:dyDescent="0.25">
      <c r="A342" s="38">
        <v>4038</v>
      </c>
      <c r="B342" s="8" t="s">
        <v>620</v>
      </c>
      <c r="C342" s="8" t="s">
        <v>504</v>
      </c>
      <c r="D342" s="8" t="s">
        <v>639</v>
      </c>
      <c r="E342" s="8" t="s">
        <v>639</v>
      </c>
      <c r="F342" s="7" t="s">
        <v>636</v>
      </c>
      <c r="G342" s="7">
        <v>9</v>
      </c>
      <c r="H342" s="7">
        <v>0</v>
      </c>
      <c r="I342" s="8">
        <v>0</v>
      </c>
      <c r="J342" s="8">
        <v>3</v>
      </c>
      <c r="K342" s="7">
        <v>4</v>
      </c>
      <c r="L342" s="7">
        <v>0</v>
      </c>
      <c r="M342" s="7">
        <v>0</v>
      </c>
      <c r="N342" s="7">
        <v>0</v>
      </c>
      <c r="O342" s="7">
        <v>4</v>
      </c>
      <c r="P342" s="7">
        <v>0</v>
      </c>
      <c r="Q342" s="7">
        <v>16</v>
      </c>
      <c r="R342" s="8">
        <v>29</v>
      </c>
      <c r="S342" s="7">
        <v>40</v>
      </c>
      <c r="T342" s="7"/>
      <c r="U342" s="7"/>
      <c r="V342" s="7"/>
      <c r="W342" s="7"/>
      <c r="X342" s="7"/>
      <c r="Y342" s="8">
        <v>1</v>
      </c>
      <c r="Z342" s="8">
        <v>21</v>
      </c>
      <c r="AA342" s="8">
        <v>32</v>
      </c>
      <c r="AB342" s="8">
        <v>0.46666666666666667</v>
      </c>
      <c r="AC342" s="8">
        <f t="shared" si="15"/>
        <v>0.71111111111111114</v>
      </c>
      <c r="AD342" s="8">
        <f t="shared" si="16"/>
        <v>0.58888888888888891</v>
      </c>
      <c r="AE342" s="8">
        <v>658.60869565217388</v>
      </c>
      <c r="AF342" s="8">
        <v>711.53846153846155</v>
      </c>
      <c r="AG342" s="8">
        <v>677.72222222222217</v>
      </c>
      <c r="AH342" s="8">
        <v>639.28571428571433</v>
      </c>
      <c r="AI342" s="8">
        <v>655.4666666666667</v>
      </c>
      <c r="AJ342" s="8">
        <v>648.8039215686274</v>
      </c>
      <c r="AK342" s="8">
        <v>660.77011494252872</v>
      </c>
      <c r="AL342" s="8">
        <f t="shared" si="17"/>
        <v>19.322981366459544</v>
      </c>
      <c r="AM342" s="8">
        <f t="shared" si="17"/>
        <v>56.07179487179485</v>
      </c>
      <c r="AN342" s="8">
        <f t="shared" si="17"/>
        <v>28.91830065359477</v>
      </c>
      <c r="AS342">
        <v>0.9473684</v>
      </c>
      <c r="AT342">
        <v>0.9473684</v>
      </c>
      <c r="AU342">
        <v>0.9473684</v>
      </c>
      <c r="AV342">
        <v>402.1</v>
      </c>
      <c r="AW342">
        <v>405.11594202898601</v>
      </c>
      <c r="AX342">
        <v>403.59712230215803</v>
      </c>
      <c r="AY342">
        <v>3.0159420289854801</v>
      </c>
      <c r="AZ342">
        <v>3.2634125251513602E-2</v>
      </c>
      <c r="BA342">
        <v>8</v>
      </c>
      <c r="BB342">
        <v>0.98333333333333328</v>
      </c>
      <c r="BC342" s="39">
        <v>425.89830508474574</v>
      </c>
      <c r="BD342" s="39">
        <v>488.0169491525424</v>
      </c>
      <c r="BE342">
        <v>1</v>
      </c>
      <c r="BF342">
        <v>0.98333333333333328</v>
      </c>
      <c r="BG342">
        <v>0.9916666666666667</v>
      </c>
    </row>
    <row r="343" spans="1:59" x14ac:dyDescent="0.25">
      <c r="A343" s="38">
        <v>4040</v>
      </c>
      <c r="B343" s="8" t="s">
        <v>620</v>
      </c>
      <c r="C343" s="8" t="s">
        <v>506</v>
      </c>
      <c r="D343" s="8" t="s">
        <v>634</v>
      </c>
      <c r="E343" s="8" t="s">
        <v>634</v>
      </c>
      <c r="F343" s="7" t="s">
        <v>637</v>
      </c>
      <c r="G343" s="7">
        <v>3</v>
      </c>
      <c r="H343" s="7">
        <v>2</v>
      </c>
      <c r="I343" s="8">
        <v>0</v>
      </c>
      <c r="J343" s="8">
        <v>0</v>
      </c>
      <c r="K343" s="7">
        <v>8</v>
      </c>
      <c r="L343" s="7">
        <v>3</v>
      </c>
      <c r="M343" s="7">
        <v>1</v>
      </c>
      <c r="N343" s="7">
        <v>3</v>
      </c>
      <c r="O343" s="7">
        <v>1</v>
      </c>
      <c r="P343" s="7">
        <v>2</v>
      </c>
      <c r="Q343" s="7">
        <v>25</v>
      </c>
      <c r="R343" s="8">
        <v>25</v>
      </c>
      <c r="S343" s="7">
        <v>40</v>
      </c>
      <c r="T343" s="7"/>
      <c r="U343" s="7"/>
      <c r="V343" s="7"/>
      <c r="W343" s="7"/>
      <c r="X343" s="7"/>
      <c r="Y343" s="8">
        <v>1</v>
      </c>
      <c r="Z343" s="8">
        <v>24</v>
      </c>
      <c r="AA343" s="8">
        <v>30</v>
      </c>
      <c r="AB343" s="8">
        <v>0.53333333333333333</v>
      </c>
      <c r="AC343" s="8">
        <f t="shared" si="15"/>
        <v>0.66666666666666663</v>
      </c>
      <c r="AD343" s="8">
        <f t="shared" si="16"/>
        <v>0.6</v>
      </c>
      <c r="AE343" s="8">
        <v>728.5</v>
      </c>
      <c r="AF343" s="8">
        <v>742.69230769230774</v>
      </c>
      <c r="AG343" s="8">
        <v>734.09090909090912</v>
      </c>
      <c r="AH343" s="8">
        <v>701.52173913043475</v>
      </c>
      <c r="AI343" s="8">
        <v>725.35714285714289</v>
      </c>
      <c r="AJ343" s="8">
        <v>714.60784313725492</v>
      </c>
      <c r="AK343" s="8">
        <v>722.26190476190482</v>
      </c>
      <c r="AL343" s="8">
        <f t="shared" si="17"/>
        <v>26.978260869565247</v>
      </c>
      <c r="AM343" s="8">
        <f t="shared" si="17"/>
        <v>17.335164835164846</v>
      </c>
      <c r="AN343" s="8">
        <f t="shared" si="17"/>
        <v>19.483065953654204</v>
      </c>
      <c r="AS343">
        <v>0.9736842</v>
      </c>
      <c r="AT343">
        <v>0.98684210000000006</v>
      </c>
      <c r="AU343">
        <v>0.9802632</v>
      </c>
      <c r="AV343">
        <v>463.20833333333297</v>
      </c>
      <c r="AW343">
        <v>472.22972972973002</v>
      </c>
      <c r="AX343">
        <v>467.780821917808</v>
      </c>
      <c r="AY343">
        <v>9.0213963963964297</v>
      </c>
      <c r="AZ343">
        <v>4.4077412940124398E-2</v>
      </c>
      <c r="BA343">
        <v>3</v>
      </c>
      <c r="BB343">
        <v>0.96666666666666667</v>
      </c>
      <c r="BC343" s="39">
        <v>403.20338983050846</v>
      </c>
      <c r="BD343" s="39">
        <v>487.19298245614033</v>
      </c>
      <c r="BE343">
        <v>1</v>
      </c>
      <c r="BF343">
        <v>0.96666666666666667</v>
      </c>
      <c r="BG343">
        <v>0.98333333333333328</v>
      </c>
    </row>
    <row r="344" spans="1:59" x14ac:dyDescent="0.25">
      <c r="A344" s="38">
        <v>4041</v>
      </c>
      <c r="B344" s="8" t="s">
        <v>620</v>
      </c>
      <c r="C344" s="8" t="s">
        <v>507</v>
      </c>
      <c r="D344" s="8" t="s">
        <v>639</v>
      </c>
      <c r="E344" s="8" t="s">
        <v>639</v>
      </c>
      <c r="F344" s="7" t="s">
        <v>636</v>
      </c>
      <c r="G344" s="7">
        <v>7</v>
      </c>
      <c r="H344" s="7">
        <v>2</v>
      </c>
      <c r="I344" s="8">
        <v>1</v>
      </c>
      <c r="J344" s="8">
        <v>1</v>
      </c>
      <c r="K344" s="7">
        <v>16</v>
      </c>
      <c r="L344" s="7">
        <v>3</v>
      </c>
      <c r="M344" s="7">
        <v>2</v>
      </c>
      <c r="N344" s="7">
        <v>5</v>
      </c>
      <c r="O344" s="7">
        <v>6</v>
      </c>
      <c r="P344" s="7">
        <v>2</v>
      </c>
      <c r="Q344" s="7">
        <v>16</v>
      </c>
      <c r="R344" s="8">
        <v>27</v>
      </c>
      <c r="S344" s="7">
        <v>40</v>
      </c>
      <c r="T344" s="7"/>
      <c r="U344" s="7"/>
      <c r="V344" s="7"/>
      <c r="W344" s="7"/>
      <c r="X344" s="7"/>
      <c r="Y344" s="8">
        <v>1</v>
      </c>
      <c r="Z344" s="8">
        <v>22</v>
      </c>
      <c r="AA344" s="8">
        <v>26</v>
      </c>
      <c r="AB344" s="8">
        <v>0.48888888888888887</v>
      </c>
      <c r="AC344" s="8">
        <f t="shared" si="15"/>
        <v>0.57777777777777772</v>
      </c>
      <c r="AD344" s="8">
        <f t="shared" si="16"/>
        <v>0.53333333333333333</v>
      </c>
      <c r="AE344" s="8">
        <v>825.04347826086962</v>
      </c>
      <c r="AF344" s="8">
        <v>721</v>
      </c>
      <c r="AG344" s="8">
        <v>779.36585365853659</v>
      </c>
      <c r="AH344" s="8">
        <v>785.05</v>
      </c>
      <c r="AI344" s="8">
        <v>730.08</v>
      </c>
      <c r="AJ344" s="8">
        <v>754.51111111111106</v>
      </c>
      <c r="AK344" s="8">
        <v>766.3604651162791</v>
      </c>
      <c r="AL344" s="8">
        <f t="shared" si="17"/>
        <v>39.993478260869665</v>
      </c>
      <c r="AM344" s="8">
        <f t="shared" si="17"/>
        <v>-9.0800000000000409</v>
      </c>
      <c r="AN344" s="8">
        <f t="shared" si="17"/>
        <v>24.854742547425531</v>
      </c>
      <c r="AS344">
        <v>0.9473684</v>
      </c>
      <c r="AT344">
        <v>0.9736842</v>
      </c>
      <c r="AU344">
        <v>0.96052630000000006</v>
      </c>
      <c r="AV344">
        <v>403.38571428571402</v>
      </c>
      <c r="AW344">
        <v>405.819444444444</v>
      </c>
      <c r="AX344">
        <v>404.61971830985902</v>
      </c>
      <c r="AY344">
        <v>2.4337301587301599</v>
      </c>
      <c r="AZ344">
        <v>7.0773729805297905E-2</v>
      </c>
      <c r="BA344">
        <v>6</v>
      </c>
      <c r="BB344">
        <v>0.94166666666666665</v>
      </c>
      <c r="BC344" s="39">
        <v>371.61016949152543</v>
      </c>
      <c r="BD344" s="39">
        <v>520.66666666666663</v>
      </c>
      <c r="BE344">
        <v>1</v>
      </c>
      <c r="BF344">
        <v>0.91666666666666663</v>
      </c>
      <c r="BG344">
        <v>0.95833333333333337</v>
      </c>
    </row>
    <row r="345" spans="1:59" x14ac:dyDescent="0.25">
      <c r="A345" s="38">
        <v>4042</v>
      </c>
      <c r="B345" s="8" t="s">
        <v>620</v>
      </c>
      <c r="C345" s="8" t="s">
        <v>504</v>
      </c>
      <c r="D345" s="8" t="s">
        <v>631</v>
      </c>
      <c r="E345" s="8" t="s">
        <v>639</v>
      </c>
      <c r="F345" s="7" t="s">
        <v>637</v>
      </c>
      <c r="G345" s="7">
        <v>3</v>
      </c>
      <c r="H345" s="7">
        <v>6</v>
      </c>
      <c r="I345" s="8">
        <v>1</v>
      </c>
      <c r="J345" s="8">
        <v>4</v>
      </c>
      <c r="K345" s="7">
        <v>19</v>
      </c>
      <c r="L345" s="7">
        <v>4</v>
      </c>
      <c r="M345" s="7">
        <v>5</v>
      </c>
      <c r="N345" s="7">
        <v>6</v>
      </c>
      <c r="O345" s="7">
        <v>4</v>
      </c>
      <c r="P345" s="7">
        <v>2</v>
      </c>
      <c r="Q345" s="7">
        <v>26</v>
      </c>
      <c r="R345" s="8">
        <v>29</v>
      </c>
      <c r="S345" s="7">
        <v>40</v>
      </c>
      <c r="T345" s="7"/>
      <c r="U345" s="7"/>
      <c r="V345" s="7"/>
      <c r="W345" s="7"/>
      <c r="X345" s="7"/>
      <c r="Y345" s="8">
        <v>0.95833333333333337</v>
      </c>
      <c r="Z345" s="8">
        <v>19</v>
      </c>
      <c r="AA345" s="8">
        <v>24</v>
      </c>
      <c r="AB345" s="8">
        <v>0.42222222222222222</v>
      </c>
      <c r="AC345" s="8">
        <f t="shared" si="15"/>
        <v>0.53333333333333333</v>
      </c>
      <c r="AD345" s="8">
        <f t="shared" si="16"/>
        <v>0.4777777777777778</v>
      </c>
      <c r="AE345" s="8">
        <v>662.80769230769226</v>
      </c>
      <c r="AF345" s="8">
        <v>673.05</v>
      </c>
      <c r="AG345" s="8">
        <v>667.26086956521738</v>
      </c>
      <c r="AH345" s="8">
        <v>741.94444444444446</v>
      </c>
      <c r="AI345" s="8">
        <v>727.39130434782612</v>
      </c>
      <c r="AJ345" s="8">
        <v>733.78048780487802</v>
      </c>
      <c r="AK345" s="8">
        <v>698.60919540229884</v>
      </c>
      <c r="AL345" s="8">
        <f t="shared" si="17"/>
        <v>-79.136752136752193</v>
      </c>
      <c r="AM345" s="8">
        <f t="shared" si="17"/>
        <v>-54.341304347826167</v>
      </c>
      <c r="AN345" s="8">
        <f t="shared" si="17"/>
        <v>-66.519618239660645</v>
      </c>
      <c r="AS345">
        <v>0.98684210000000006</v>
      </c>
      <c r="AT345">
        <v>0.9736842</v>
      </c>
      <c r="AU345">
        <v>0.9802632</v>
      </c>
      <c r="AV345">
        <v>486.95774647887299</v>
      </c>
      <c r="AW345">
        <v>479.95588235294099</v>
      </c>
      <c r="AX345">
        <v>483.53237410071898</v>
      </c>
      <c r="AY345">
        <v>-7.0018641259320598</v>
      </c>
      <c r="AZ345">
        <v>8.2020253772730797E-2</v>
      </c>
      <c r="BA345">
        <v>8</v>
      </c>
      <c r="BB345">
        <v>0.94166666666666665</v>
      </c>
      <c r="BC345" s="39">
        <v>397.35593220338984</v>
      </c>
      <c r="BD345" s="39">
        <v>484.14814814814815</v>
      </c>
      <c r="BE345">
        <v>1</v>
      </c>
      <c r="BF345">
        <v>0.91666666666666663</v>
      </c>
      <c r="BG345">
        <v>0.95833333333333337</v>
      </c>
    </row>
    <row r="346" spans="1:59" x14ac:dyDescent="0.25">
      <c r="A346" s="38">
        <v>4043</v>
      </c>
      <c r="B346" s="8" t="s">
        <v>502</v>
      </c>
      <c r="C346" s="8" t="s">
        <v>507</v>
      </c>
      <c r="D346" s="8" t="s">
        <v>634</v>
      </c>
      <c r="E346" s="8" t="s">
        <v>634</v>
      </c>
      <c r="F346" s="7" t="s">
        <v>633</v>
      </c>
      <c r="G346" s="7">
        <v>5</v>
      </c>
      <c r="H346" s="7">
        <v>1</v>
      </c>
      <c r="I346" s="8">
        <v>0</v>
      </c>
      <c r="J346" s="8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11</v>
      </c>
      <c r="R346" s="8">
        <v>32</v>
      </c>
      <c r="S346" s="7">
        <v>40</v>
      </c>
      <c r="T346" s="7"/>
      <c r="U346" s="7"/>
      <c r="V346" s="7"/>
      <c r="W346" s="7"/>
      <c r="X346" s="7"/>
      <c r="Y346" s="8">
        <v>1</v>
      </c>
      <c r="Z346" s="8">
        <v>17</v>
      </c>
      <c r="AA346" s="8">
        <v>20</v>
      </c>
      <c r="AB346" s="8">
        <v>0.37777777777777777</v>
      </c>
      <c r="AC346" s="8">
        <f t="shared" si="15"/>
        <v>0.44444444444444442</v>
      </c>
      <c r="AD346" s="8">
        <f t="shared" si="16"/>
        <v>0.41111111111111109</v>
      </c>
      <c r="AE346" s="8">
        <v>582.19230769230774</v>
      </c>
      <c r="AF346" s="8">
        <v>658</v>
      </c>
      <c r="AG346" s="8">
        <v>619.35294117647061</v>
      </c>
      <c r="AH346" s="8">
        <v>681.73333333333335</v>
      </c>
      <c r="AI346" s="8">
        <v>590.79999999999995</v>
      </c>
      <c r="AJ346" s="8">
        <v>629.7714285714286</v>
      </c>
      <c r="AK346" s="8">
        <v>623.59302325581393</v>
      </c>
      <c r="AL346" s="8">
        <f t="shared" si="17"/>
        <v>-99.541025641025612</v>
      </c>
      <c r="AM346" s="8">
        <f t="shared" si="17"/>
        <v>67.200000000000045</v>
      </c>
      <c r="AN346" s="8">
        <f t="shared" si="17"/>
        <v>-10.418487394957992</v>
      </c>
      <c r="AS346">
        <v>0.9736842</v>
      </c>
      <c r="AT346">
        <v>0.9736842</v>
      </c>
      <c r="AU346">
        <v>0.9736842</v>
      </c>
      <c r="AV346">
        <v>462.694444444444</v>
      </c>
      <c r="AW346">
        <v>463.70833333333297</v>
      </c>
      <c r="AX346">
        <v>463.20138888888903</v>
      </c>
      <c r="AY346">
        <v>1.01388888888886</v>
      </c>
      <c r="AZ346">
        <v>4.2184460599406899E-2</v>
      </c>
      <c r="BA346">
        <v>5</v>
      </c>
      <c r="BB346">
        <v>0.95833333333333337</v>
      </c>
      <c r="BC346" s="39">
        <v>418.36206896551727</v>
      </c>
      <c r="BD346" s="39">
        <v>499.84210526315792</v>
      </c>
      <c r="BE346">
        <v>1</v>
      </c>
      <c r="BF346">
        <v>0.98333333333333328</v>
      </c>
      <c r="BG346">
        <v>0.9916666666666667</v>
      </c>
    </row>
    <row r="347" spans="1:59" x14ac:dyDescent="0.25">
      <c r="A347" s="38">
        <v>4044</v>
      </c>
      <c r="B347" s="8" t="s">
        <v>502</v>
      </c>
      <c r="C347" s="8" t="s">
        <v>507</v>
      </c>
      <c r="D347" s="8" t="s">
        <v>640</v>
      </c>
      <c r="E347" s="8" t="s">
        <v>640</v>
      </c>
      <c r="F347" s="7" t="s">
        <v>642</v>
      </c>
      <c r="G347" s="7">
        <v>13</v>
      </c>
      <c r="H347" s="7">
        <v>3</v>
      </c>
      <c r="I347" s="8">
        <v>0</v>
      </c>
      <c r="J347" s="8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6</v>
      </c>
      <c r="R347" s="8">
        <v>33</v>
      </c>
      <c r="S347" s="7">
        <v>40</v>
      </c>
      <c r="T347" s="7"/>
      <c r="U347" s="7"/>
      <c r="V347" s="7"/>
      <c r="W347" s="7"/>
      <c r="X347" s="7"/>
      <c r="Y347" s="8">
        <v>0.91666666666666663</v>
      </c>
      <c r="Z347" s="8">
        <v>27</v>
      </c>
      <c r="AA347" s="8">
        <v>24</v>
      </c>
      <c r="AB347" s="8">
        <v>0.6</v>
      </c>
      <c r="AC347" s="8">
        <f t="shared" si="15"/>
        <v>0.53333333333333333</v>
      </c>
      <c r="AD347" s="8">
        <f t="shared" si="16"/>
        <v>0.56666666666666665</v>
      </c>
      <c r="AE347" s="8">
        <v>671.41176470588232</v>
      </c>
      <c r="AF347" s="8">
        <v>705.25</v>
      </c>
      <c r="AG347" s="8">
        <v>689.70270270270271</v>
      </c>
      <c r="AH347" s="8">
        <v>703.77777777777783</v>
      </c>
      <c r="AI347" s="8">
        <v>674.60869565217388</v>
      </c>
      <c r="AJ347" s="8">
        <v>690.36</v>
      </c>
      <c r="AK347" s="8">
        <v>690.080459770115</v>
      </c>
      <c r="AL347" s="8">
        <f t="shared" si="17"/>
        <v>-32.366013071895509</v>
      </c>
      <c r="AM347" s="8">
        <f t="shared" si="17"/>
        <v>30.641304347826122</v>
      </c>
      <c r="AN347" s="8">
        <f t="shared" si="17"/>
        <v>-0.65729729729730479</v>
      </c>
      <c r="AS347">
        <v>6.5789479999999997E-2</v>
      </c>
      <c r="AT347">
        <v>3.9473679999999997E-2</v>
      </c>
      <c r="AU347">
        <v>5.2631579999999997E-2</v>
      </c>
      <c r="AV347">
        <v>440.2</v>
      </c>
      <c r="AW347">
        <v>572.33333333333303</v>
      </c>
      <c r="AX347">
        <v>489.75</v>
      </c>
      <c r="AY347">
        <v>132.13333333333301</v>
      </c>
      <c r="AZ347">
        <v>0</v>
      </c>
      <c r="BA347">
        <v>94</v>
      </c>
      <c r="BB347">
        <v>5.8333333333333334E-2</v>
      </c>
      <c r="BC347" s="39">
        <v>274.5</v>
      </c>
      <c r="BD347" s="39">
        <v>450.2</v>
      </c>
      <c r="BE347">
        <v>3.3333333333333333E-2</v>
      </c>
      <c r="BF347">
        <v>8.3333333333333329E-2</v>
      </c>
      <c r="BG347">
        <v>5.8333333333333334E-2</v>
      </c>
    </row>
    <row r="348" spans="1:59" x14ac:dyDescent="0.25">
      <c r="A348" s="38">
        <v>4045</v>
      </c>
      <c r="B348" s="8" t="s">
        <v>502</v>
      </c>
      <c r="C348" s="8" t="s">
        <v>507</v>
      </c>
      <c r="D348" s="8" t="s">
        <v>634</v>
      </c>
      <c r="E348" s="8" t="s">
        <v>634</v>
      </c>
      <c r="F348" s="7" t="s">
        <v>636</v>
      </c>
      <c r="G348" s="7">
        <v>10</v>
      </c>
      <c r="H348" s="7">
        <v>9</v>
      </c>
      <c r="I348" s="8">
        <v>1</v>
      </c>
      <c r="J348" s="8">
        <v>2</v>
      </c>
      <c r="K348" s="7">
        <v>13</v>
      </c>
      <c r="L348" s="7">
        <v>8</v>
      </c>
      <c r="M348" s="7">
        <v>0</v>
      </c>
      <c r="N348" s="7">
        <v>0</v>
      </c>
      <c r="O348" s="7">
        <v>5</v>
      </c>
      <c r="P348" s="7">
        <v>6</v>
      </c>
      <c r="Q348" s="7">
        <v>16.666666666666668</v>
      </c>
      <c r="R348" s="8">
        <v>19</v>
      </c>
      <c r="S348" s="7">
        <v>30</v>
      </c>
      <c r="T348" s="7"/>
      <c r="U348" s="7"/>
      <c r="V348" s="7"/>
      <c r="W348" s="7"/>
      <c r="X348" s="7"/>
      <c r="Y348" s="8">
        <v>0.875</v>
      </c>
      <c r="Z348" s="8">
        <v>26</v>
      </c>
      <c r="AA348" s="8">
        <v>23</v>
      </c>
      <c r="AB348" s="8">
        <v>0.57777777777777772</v>
      </c>
      <c r="AC348" s="8">
        <f t="shared" si="15"/>
        <v>0.51111111111111107</v>
      </c>
      <c r="AD348" s="8">
        <f t="shared" si="16"/>
        <v>0.5444444444444444</v>
      </c>
      <c r="AE348" s="8">
        <v>388.94444444444446</v>
      </c>
      <c r="AF348" s="8">
        <v>415.5</v>
      </c>
      <c r="AG348" s="8">
        <v>402.92105263157896</v>
      </c>
      <c r="AH348" s="8">
        <v>428.61538461538464</v>
      </c>
      <c r="AI348" s="8">
        <v>434.52173913043481</v>
      </c>
      <c r="AJ348" s="8">
        <v>431.38775510204084</v>
      </c>
      <c r="AK348" s="8">
        <v>418.95402298850576</v>
      </c>
      <c r="AL348" s="8">
        <f t="shared" si="17"/>
        <v>-39.670940170940185</v>
      </c>
      <c r="AM348" s="8">
        <f t="shared" si="17"/>
        <v>-19.02173913043481</v>
      </c>
      <c r="AN348" s="8">
        <f t="shared" si="17"/>
        <v>-28.466702470461883</v>
      </c>
      <c r="AS348">
        <v>0.9210526</v>
      </c>
      <c r="AT348">
        <v>0.8026316</v>
      </c>
      <c r="AU348">
        <v>0.86184210000000006</v>
      </c>
      <c r="AV348">
        <v>404.058823529412</v>
      </c>
      <c r="AW348">
        <v>406.5</v>
      </c>
      <c r="AX348">
        <v>405.203125</v>
      </c>
      <c r="AY348">
        <v>2.4411764705882302</v>
      </c>
      <c r="AZ348">
        <v>5.3032261174699898E-2</v>
      </c>
      <c r="BA348">
        <v>15</v>
      </c>
      <c r="BB348">
        <v>0.72499999999999998</v>
      </c>
      <c r="BC348" s="39">
        <v>340.92857142857144</v>
      </c>
      <c r="BD348" s="39">
        <v>391.58064516129031</v>
      </c>
      <c r="BE348">
        <v>0.95</v>
      </c>
      <c r="BF348">
        <v>0.51666666666666672</v>
      </c>
      <c r="BG348">
        <v>0.73333333333333328</v>
      </c>
    </row>
    <row r="349" spans="1:59" x14ac:dyDescent="0.25">
      <c r="A349" s="38">
        <v>4046</v>
      </c>
      <c r="B349" s="8" t="s">
        <v>620</v>
      </c>
      <c r="C349" s="8" t="s">
        <v>506</v>
      </c>
      <c r="D349" s="8" t="s">
        <v>634</v>
      </c>
      <c r="E349" s="8" t="s">
        <v>631</v>
      </c>
      <c r="F349" s="7" t="s">
        <v>635</v>
      </c>
      <c r="G349" s="7">
        <v>5</v>
      </c>
      <c r="H349" s="7">
        <v>1</v>
      </c>
      <c r="I349" s="8">
        <v>1</v>
      </c>
      <c r="J349" s="8">
        <v>3</v>
      </c>
      <c r="K349" s="7">
        <v>9</v>
      </c>
      <c r="L349" s="7">
        <v>1</v>
      </c>
      <c r="M349" s="7">
        <v>3</v>
      </c>
      <c r="N349" s="7">
        <v>0</v>
      </c>
      <c r="O349" s="7">
        <v>5</v>
      </c>
      <c r="P349" s="7">
        <v>1</v>
      </c>
      <c r="Q349" s="7">
        <v>14</v>
      </c>
      <c r="R349" s="8">
        <v>24</v>
      </c>
      <c r="S349" s="7">
        <v>39</v>
      </c>
      <c r="T349" s="7"/>
      <c r="U349" s="7"/>
      <c r="V349" s="7"/>
      <c r="W349" s="7"/>
      <c r="X349" s="7"/>
      <c r="Y349" s="8">
        <v>1</v>
      </c>
      <c r="Z349" s="8">
        <v>26</v>
      </c>
      <c r="AA349" s="8">
        <v>27</v>
      </c>
      <c r="AB349" s="8">
        <v>0.57777777777777772</v>
      </c>
      <c r="AC349" s="8">
        <f t="shared" si="15"/>
        <v>0.6</v>
      </c>
      <c r="AD349" s="8">
        <f t="shared" si="16"/>
        <v>0.58888888888888891</v>
      </c>
      <c r="AE349" s="8">
        <v>736.63157894736844</v>
      </c>
      <c r="AF349" s="8">
        <v>757.41176470588232</v>
      </c>
      <c r="AG349" s="8">
        <v>746.44444444444446</v>
      </c>
      <c r="AH349" s="8">
        <v>771.30769230769226</v>
      </c>
      <c r="AI349" s="8">
        <v>712.7037037037037</v>
      </c>
      <c r="AJ349" s="8">
        <v>741.45283018867929</v>
      </c>
      <c r="AK349" s="8">
        <v>743.47191011235952</v>
      </c>
      <c r="AL349" s="8">
        <f t="shared" si="17"/>
        <v>-34.676113360323825</v>
      </c>
      <c r="AM349" s="8">
        <f t="shared" si="17"/>
        <v>44.708061002178624</v>
      </c>
      <c r="AN349" s="8">
        <f t="shared" si="17"/>
        <v>4.991614255765171</v>
      </c>
      <c r="AS349">
        <v>0.98684210000000006</v>
      </c>
      <c r="AT349">
        <v>1</v>
      </c>
      <c r="AU349">
        <v>0.99342109999999995</v>
      </c>
      <c r="AV349">
        <v>505.95833333333297</v>
      </c>
      <c r="AW349">
        <v>523.35135135135101</v>
      </c>
      <c r="AX349">
        <v>514.77397260273995</v>
      </c>
      <c r="AY349">
        <v>17.393018018018001</v>
      </c>
      <c r="AZ349">
        <v>4.2545988827722703E-2</v>
      </c>
      <c r="BA349">
        <v>3</v>
      </c>
      <c r="BB349">
        <v>0.97499999999999998</v>
      </c>
      <c r="BC349" s="39">
        <v>436.36206896551727</v>
      </c>
      <c r="BD349" s="39">
        <v>523.35593220338978</v>
      </c>
      <c r="BE349">
        <v>0.98333333333333328</v>
      </c>
      <c r="BF349">
        <v>1</v>
      </c>
      <c r="BG349">
        <v>0.9916666666666667</v>
      </c>
    </row>
    <row r="350" spans="1:59" x14ac:dyDescent="0.25">
      <c r="A350" s="38">
        <v>4047</v>
      </c>
      <c r="B350" s="8" t="s">
        <v>620</v>
      </c>
      <c r="C350" s="8" t="s">
        <v>506</v>
      </c>
      <c r="D350" s="9"/>
      <c r="E350" s="9"/>
      <c r="F350" s="7" t="s">
        <v>637</v>
      </c>
      <c r="G350" s="7">
        <v>2</v>
      </c>
      <c r="H350" s="7">
        <v>1</v>
      </c>
      <c r="I350" s="8">
        <v>0</v>
      </c>
      <c r="J350" s="8">
        <v>2</v>
      </c>
      <c r="K350" s="7">
        <v>4</v>
      </c>
      <c r="L350" s="7">
        <v>0</v>
      </c>
      <c r="M350" s="7">
        <v>0</v>
      </c>
      <c r="N350" s="7">
        <v>1</v>
      </c>
      <c r="O350" s="7">
        <v>3</v>
      </c>
      <c r="P350" s="7">
        <v>0</v>
      </c>
      <c r="Q350" s="7">
        <v>26</v>
      </c>
      <c r="R350" s="8">
        <v>33</v>
      </c>
      <c r="S350" s="7">
        <v>32</v>
      </c>
      <c r="T350" s="7"/>
      <c r="U350" s="7"/>
      <c r="V350" s="7"/>
      <c r="W350" s="7"/>
      <c r="X350" s="7"/>
      <c r="Y350" s="8">
        <v>1</v>
      </c>
      <c r="Z350" s="8">
        <v>22</v>
      </c>
      <c r="AA350" s="8">
        <v>26</v>
      </c>
      <c r="AB350" s="8">
        <v>0.48888888888888887</v>
      </c>
      <c r="AC350" s="8">
        <f t="shared" si="15"/>
        <v>0.57777777777777772</v>
      </c>
      <c r="AD350" s="8">
        <f t="shared" si="16"/>
        <v>0.53333333333333333</v>
      </c>
      <c r="AE350" s="8">
        <v>675.40909090909088</v>
      </c>
      <c r="AF350" s="8">
        <v>696.94444444444446</v>
      </c>
      <c r="AG350" s="8">
        <v>685.1</v>
      </c>
      <c r="AH350" s="8">
        <v>714.71428571428567</v>
      </c>
      <c r="AI350" s="8">
        <v>645.19230769230774</v>
      </c>
      <c r="AJ350" s="8">
        <v>676.25531914893622</v>
      </c>
      <c r="AK350" s="8">
        <v>680.32183908045977</v>
      </c>
      <c r="AL350" s="8">
        <f t="shared" si="17"/>
        <v>-39.305194805194787</v>
      </c>
      <c r="AM350" s="8">
        <f t="shared" si="17"/>
        <v>51.752136752136721</v>
      </c>
      <c r="AN350" s="8">
        <f t="shared" si="17"/>
        <v>8.8446808510637993</v>
      </c>
      <c r="AS350">
        <v>0.93421050000000005</v>
      </c>
      <c r="AT350">
        <v>0.93421050000000005</v>
      </c>
      <c r="AU350">
        <v>0.93421050000000005</v>
      </c>
      <c r="AV350">
        <v>392.34285714285699</v>
      </c>
      <c r="AW350">
        <v>412.65217391304401</v>
      </c>
      <c r="AX350">
        <v>402.42446043165501</v>
      </c>
      <c r="AY350">
        <v>20.3093167701863</v>
      </c>
      <c r="AZ350">
        <v>3.2293605781384502E-2</v>
      </c>
      <c r="BA350">
        <v>8</v>
      </c>
      <c r="BB350">
        <v>0.8833333333333333</v>
      </c>
      <c r="BC350" s="39">
        <v>337.23728813559325</v>
      </c>
      <c r="BD350" s="39">
        <v>386.68085106382978</v>
      </c>
      <c r="BE350">
        <v>0.98333333333333328</v>
      </c>
      <c r="BF350">
        <v>0.78333333333333333</v>
      </c>
      <c r="BG350">
        <v>0.8833333333333333</v>
      </c>
    </row>
    <row r="351" spans="1:59" x14ac:dyDescent="0.25">
      <c r="A351" s="38">
        <v>4048</v>
      </c>
      <c r="B351" s="8" t="s">
        <v>620</v>
      </c>
      <c r="C351" s="8" t="s">
        <v>507</v>
      </c>
      <c r="D351" s="8" t="s">
        <v>639</v>
      </c>
      <c r="E351" s="8" t="s">
        <v>631</v>
      </c>
      <c r="F351" s="7" t="s">
        <v>636</v>
      </c>
      <c r="G351" s="7">
        <v>10</v>
      </c>
      <c r="H351" s="7">
        <v>1.1666666666666665</v>
      </c>
      <c r="I351" s="8">
        <v>1</v>
      </c>
      <c r="J351" s="8">
        <v>1</v>
      </c>
      <c r="K351" s="7">
        <v>2</v>
      </c>
      <c r="L351" s="7">
        <v>0</v>
      </c>
      <c r="M351" s="7">
        <v>0</v>
      </c>
      <c r="N351" s="7">
        <v>1</v>
      </c>
      <c r="O351" s="7">
        <v>1</v>
      </c>
      <c r="P351" s="7">
        <v>0</v>
      </c>
      <c r="Q351" s="7">
        <v>5</v>
      </c>
      <c r="R351" s="8">
        <v>24</v>
      </c>
      <c r="S351" s="7">
        <v>37</v>
      </c>
      <c r="T351" s="7"/>
      <c r="U351" s="7"/>
      <c r="V351" s="7"/>
      <c r="W351" s="7"/>
      <c r="X351" s="7"/>
      <c r="Y351" s="8">
        <v>0.95833333333333337</v>
      </c>
      <c r="Z351" s="8">
        <v>17</v>
      </c>
      <c r="AA351" s="8">
        <v>22</v>
      </c>
      <c r="AB351" s="8">
        <v>0.37777777777777777</v>
      </c>
      <c r="AC351" s="8">
        <f t="shared" si="15"/>
        <v>0.48888888888888887</v>
      </c>
      <c r="AD351" s="8">
        <f t="shared" si="16"/>
        <v>0.43333333333333335</v>
      </c>
      <c r="AE351" s="8">
        <v>714.2962962962963</v>
      </c>
      <c r="AF351" s="8">
        <v>876.80952380952385</v>
      </c>
      <c r="AG351" s="8">
        <v>785.39583333333337</v>
      </c>
      <c r="AH351" s="8">
        <v>1046.8666666666666</v>
      </c>
      <c r="AI351" s="8">
        <v>1132.8571428571429</v>
      </c>
      <c r="AJ351" s="8">
        <v>1097.0277777777778</v>
      </c>
      <c r="AK351" s="8">
        <v>918.95238095238096</v>
      </c>
      <c r="AL351" s="8">
        <f t="shared" si="17"/>
        <v>-332.57037037037026</v>
      </c>
      <c r="AM351" s="8">
        <f t="shared" si="17"/>
        <v>-256.04761904761904</v>
      </c>
      <c r="AN351" s="8">
        <f t="shared" si="17"/>
        <v>-311.63194444444446</v>
      </c>
      <c r="AS351">
        <v>1</v>
      </c>
      <c r="AT351">
        <v>0.9736842</v>
      </c>
      <c r="AU351">
        <v>0.98684210000000006</v>
      </c>
      <c r="AV351">
        <v>467.21621621621603</v>
      </c>
      <c r="AW351">
        <v>468.83333333333297</v>
      </c>
      <c r="AX351">
        <v>468.01369863013701</v>
      </c>
      <c r="AY351">
        <v>1.6171171171171199</v>
      </c>
      <c r="AZ351">
        <v>3.31817400756644E-2</v>
      </c>
      <c r="BA351">
        <v>3</v>
      </c>
      <c r="BB351">
        <v>0.95</v>
      </c>
      <c r="BC351" s="39">
        <v>501</v>
      </c>
      <c r="BD351" s="39">
        <v>554.80701754385962</v>
      </c>
      <c r="BE351">
        <v>0.96666666666666667</v>
      </c>
      <c r="BF351">
        <v>0.98333333333333328</v>
      </c>
      <c r="BG351">
        <v>0.97499999999999998</v>
      </c>
    </row>
    <row r="352" spans="1:59" x14ac:dyDescent="0.25">
      <c r="A352" s="38">
        <v>4049</v>
      </c>
      <c r="B352" s="8" t="s">
        <v>502</v>
      </c>
      <c r="C352" s="8" t="s">
        <v>507</v>
      </c>
      <c r="D352" s="8" t="s">
        <v>631</v>
      </c>
      <c r="E352" s="8" t="s">
        <v>640</v>
      </c>
      <c r="F352" s="7" t="s">
        <v>636</v>
      </c>
      <c r="G352" s="7">
        <v>7</v>
      </c>
      <c r="H352" s="7">
        <v>7</v>
      </c>
      <c r="I352" s="8">
        <v>0</v>
      </c>
      <c r="J352" s="8">
        <v>1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12</v>
      </c>
      <c r="R352" s="8">
        <v>25</v>
      </c>
      <c r="S352" s="7">
        <v>31</v>
      </c>
      <c r="T352" s="7"/>
      <c r="U352" s="7"/>
      <c r="V352" s="7"/>
      <c r="W352" s="7"/>
      <c r="X352" s="7"/>
      <c r="Y352" s="8">
        <v>0.875</v>
      </c>
      <c r="Z352" s="8">
        <v>25</v>
      </c>
      <c r="AA352" s="8">
        <v>29</v>
      </c>
      <c r="AB352" s="8">
        <v>0.55555555555555558</v>
      </c>
      <c r="AC352" s="8">
        <f t="shared" si="15"/>
        <v>0.64444444444444449</v>
      </c>
      <c r="AD352" s="8">
        <f t="shared" si="16"/>
        <v>0.6</v>
      </c>
      <c r="AE352" s="8">
        <v>604.78947368421052</v>
      </c>
      <c r="AF352" s="8">
        <v>681.6875</v>
      </c>
      <c r="AG352" s="8">
        <v>639.94285714285718</v>
      </c>
      <c r="AH352" s="8">
        <v>610.33333333333337</v>
      </c>
      <c r="AI352" s="8">
        <v>625.06896551724139</v>
      </c>
      <c r="AJ352" s="8">
        <v>618.39622641509436</v>
      </c>
      <c r="AK352" s="8">
        <v>626.96590909090912</v>
      </c>
      <c r="AL352" s="8">
        <f t="shared" si="17"/>
        <v>-5.5438596491228509</v>
      </c>
      <c r="AM352" s="8">
        <f t="shared" si="17"/>
        <v>56.618534482758605</v>
      </c>
      <c r="AN352" s="8">
        <f t="shared" si="17"/>
        <v>21.546630727762818</v>
      </c>
      <c r="AS352">
        <v>0.9736842</v>
      </c>
      <c r="AT352">
        <v>0.9473684</v>
      </c>
      <c r="AU352">
        <v>0.96052630000000006</v>
      </c>
      <c r="AV352">
        <v>463.12328767123302</v>
      </c>
      <c r="AW352">
        <v>460</v>
      </c>
      <c r="AX352">
        <v>461.58333333333297</v>
      </c>
      <c r="AY352">
        <v>-3.1232876712328999</v>
      </c>
      <c r="AZ352">
        <v>4.3574422575054297E-2</v>
      </c>
      <c r="BA352">
        <v>5</v>
      </c>
      <c r="BB352">
        <v>0.95</v>
      </c>
      <c r="BC352" s="39">
        <v>370.29310344827587</v>
      </c>
      <c r="BD352" s="39">
        <v>477.57142857142856</v>
      </c>
      <c r="BE352">
        <v>0.98333333333333328</v>
      </c>
      <c r="BF352">
        <v>0.95</v>
      </c>
      <c r="BG352">
        <v>0.96666666666666667</v>
      </c>
    </row>
    <row r="353" spans="1:59" x14ac:dyDescent="0.25">
      <c r="A353" s="38">
        <v>4050</v>
      </c>
      <c r="B353" s="8" t="s">
        <v>620</v>
      </c>
      <c r="C353" s="8" t="s">
        <v>504</v>
      </c>
      <c r="D353" s="8" t="s">
        <v>639</v>
      </c>
      <c r="E353" s="8" t="s">
        <v>639</v>
      </c>
      <c r="F353" s="7" t="s">
        <v>637</v>
      </c>
      <c r="G353" s="7">
        <v>5</v>
      </c>
      <c r="H353" s="7">
        <v>1</v>
      </c>
      <c r="I353" s="8">
        <v>1</v>
      </c>
      <c r="J353" s="8">
        <v>5</v>
      </c>
      <c r="K353" s="7">
        <v>23</v>
      </c>
      <c r="L353" s="7">
        <v>4</v>
      </c>
      <c r="M353" s="7">
        <v>5</v>
      </c>
      <c r="N353" s="7">
        <v>8</v>
      </c>
      <c r="O353" s="7">
        <v>6</v>
      </c>
      <c r="P353" s="7">
        <v>3</v>
      </c>
      <c r="Q353" s="7">
        <v>27</v>
      </c>
      <c r="R353" s="8">
        <v>20</v>
      </c>
      <c r="S353" s="7">
        <v>31</v>
      </c>
      <c r="T353" s="7"/>
      <c r="U353" s="7"/>
      <c r="V353" s="7"/>
      <c r="W353" s="7"/>
      <c r="X353" s="7"/>
      <c r="Y353" s="8">
        <v>0.91666666666666663</v>
      </c>
      <c r="Z353" s="8">
        <v>26</v>
      </c>
      <c r="AA353" s="8">
        <v>29</v>
      </c>
      <c r="AB353" s="8">
        <v>0.57777777777777772</v>
      </c>
      <c r="AC353" s="8">
        <f t="shared" si="15"/>
        <v>0.64444444444444449</v>
      </c>
      <c r="AD353" s="8">
        <f t="shared" si="16"/>
        <v>0.61111111111111116</v>
      </c>
      <c r="AE353" s="8">
        <v>805.68421052631584</v>
      </c>
      <c r="AF353" s="8">
        <v>895.8125</v>
      </c>
      <c r="AG353" s="8">
        <v>846.88571428571424</v>
      </c>
      <c r="AH353" s="8">
        <v>766.84</v>
      </c>
      <c r="AI353" s="8">
        <v>844.82142857142856</v>
      </c>
      <c r="AJ353" s="8">
        <v>808.03773584905662</v>
      </c>
      <c r="AK353" s="8">
        <v>823.48863636363637</v>
      </c>
      <c r="AL353" s="8">
        <f t="shared" si="17"/>
        <v>38.844210526315806</v>
      </c>
      <c r="AM353" s="8">
        <f t="shared" si="17"/>
        <v>50.991071428571445</v>
      </c>
      <c r="AN353" s="8">
        <f t="shared" si="17"/>
        <v>38.847978436657627</v>
      </c>
      <c r="AS353">
        <v>0.98684210000000006</v>
      </c>
      <c r="AT353">
        <v>0.98684210000000006</v>
      </c>
      <c r="AU353">
        <v>0.98684210000000006</v>
      </c>
      <c r="AV353">
        <v>437</v>
      </c>
      <c r="AW353">
        <v>444.805555555556</v>
      </c>
      <c r="AX353">
        <v>440.902777777778</v>
      </c>
      <c r="AY353">
        <v>7.8055555555555403</v>
      </c>
      <c r="AZ353">
        <v>5.0948833476141701E-2</v>
      </c>
      <c r="BA353">
        <v>5</v>
      </c>
      <c r="BB353">
        <v>0.93333333333333335</v>
      </c>
      <c r="BC353" s="39">
        <v>416.21052631578948</v>
      </c>
      <c r="BD353" s="39">
        <v>486.89090909090908</v>
      </c>
      <c r="BE353">
        <v>0.96666666666666667</v>
      </c>
      <c r="BF353">
        <v>0.93333333333333335</v>
      </c>
      <c r="BG353">
        <v>0.95</v>
      </c>
    </row>
    <row r="354" spans="1:59" x14ac:dyDescent="0.25">
      <c r="A354" s="38">
        <v>4051</v>
      </c>
      <c r="B354" s="8"/>
      <c r="C354" s="8"/>
      <c r="D354" s="8"/>
      <c r="E354" s="8"/>
      <c r="F354" s="7"/>
      <c r="G354" s="7" t="e">
        <v>#DIV/0!</v>
      </c>
      <c r="H354" s="7" t="e">
        <v>#DIV/0!</v>
      </c>
      <c r="I354" s="8"/>
      <c r="J354" s="8">
        <v>0</v>
      </c>
      <c r="K354" s="7" t="e">
        <v>#DIV/0!</v>
      </c>
      <c r="L354" s="7" t="e">
        <v>#DIV/0!</v>
      </c>
      <c r="M354" s="7" t="e">
        <v>#DIV/0!</v>
      </c>
      <c r="N354" s="7" t="e">
        <v>#DIV/0!</v>
      </c>
      <c r="O354" s="7" t="e">
        <v>#DIV/0!</v>
      </c>
      <c r="P354" s="7" t="e">
        <v>#DIV/0!</v>
      </c>
      <c r="Q354" s="7" t="e">
        <v>#DIV/0!</v>
      </c>
      <c r="R354" s="8" t="e">
        <v>#DIV/0!</v>
      </c>
      <c r="S354" s="7" t="e">
        <v>#DIV/0!</v>
      </c>
      <c r="T354" s="7"/>
      <c r="U354" s="7"/>
      <c r="V354" s="7"/>
      <c r="W354" s="7"/>
      <c r="X354" s="7"/>
      <c r="Y354" s="8">
        <v>1</v>
      </c>
      <c r="Z354" s="8">
        <v>25</v>
      </c>
      <c r="AA354" s="8">
        <v>29</v>
      </c>
      <c r="AB354" s="8">
        <v>0.55555555555555558</v>
      </c>
      <c r="AC354" s="8">
        <f t="shared" si="15"/>
        <v>0.64444444444444449</v>
      </c>
      <c r="AD354" s="8">
        <f t="shared" si="16"/>
        <v>0.6</v>
      </c>
      <c r="AE354" s="8">
        <v>737.73684210526312</v>
      </c>
      <c r="AF354" s="8">
        <v>742.9375</v>
      </c>
      <c r="AG354" s="8">
        <v>740.11428571428576</v>
      </c>
      <c r="AH354" s="8">
        <v>780.41666666666663</v>
      </c>
      <c r="AI354" s="8">
        <v>717.89285714285711</v>
      </c>
      <c r="AJ354" s="8">
        <v>746.75</v>
      </c>
      <c r="AK354" s="8">
        <v>744.080459770115</v>
      </c>
      <c r="AL354" s="8">
        <f t="shared" si="17"/>
        <v>-42.679824561403507</v>
      </c>
      <c r="AM354" s="8">
        <f t="shared" si="17"/>
        <v>25.04464285714289</v>
      </c>
      <c r="AN354" s="8">
        <f t="shared" si="17"/>
        <v>-6.6357142857142435</v>
      </c>
      <c r="AS354">
        <v>0.9473684</v>
      </c>
      <c r="AT354">
        <v>0.9736842</v>
      </c>
      <c r="AU354">
        <v>0.96052630000000006</v>
      </c>
      <c r="AV354">
        <v>456.23943661971799</v>
      </c>
      <c r="AW354">
        <v>465.29166666666703</v>
      </c>
      <c r="AX354">
        <v>460.797202797203</v>
      </c>
      <c r="AY354">
        <v>9.0522300469483508</v>
      </c>
      <c r="AZ354">
        <v>5.2049178010946398E-2</v>
      </c>
      <c r="BA354">
        <v>5</v>
      </c>
      <c r="BB354">
        <v>0.95</v>
      </c>
      <c r="BC354" s="39">
        <v>476.10714285714283</v>
      </c>
      <c r="BD354" s="39">
        <v>546.05172413793105</v>
      </c>
      <c r="BE354">
        <v>0.96666666666666667</v>
      </c>
      <c r="BF354">
        <v>0.96666666666666667</v>
      </c>
      <c r="BG354">
        <v>0.96666666666666667</v>
      </c>
    </row>
    <row r="355" spans="1:59" x14ac:dyDescent="0.25">
      <c r="A355" s="38">
        <v>4052</v>
      </c>
      <c r="B355" s="8" t="s">
        <v>620</v>
      </c>
      <c r="C355" s="8" t="s">
        <v>504</v>
      </c>
      <c r="D355" s="8" t="s">
        <v>634</v>
      </c>
      <c r="E355" s="8" t="s">
        <v>634</v>
      </c>
      <c r="F355" s="7" t="s">
        <v>637</v>
      </c>
      <c r="G355" s="7">
        <v>4</v>
      </c>
      <c r="H355" s="7">
        <v>0</v>
      </c>
      <c r="I355" s="8"/>
      <c r="J355" s="8">
        <v>2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29</v>
      </c>
      <c r="R355" s="8">
        <v>20</v>
      </c>
      <c r="S355" s="7">
        <v>36</v>
      </c>
      <c r="T355" s="7"/>
      <c r="U355" s="7"/>
      <c r="V355" s="7"/>
      <c r="W355" s="7"/>
      <c r="X355" s="7"/>
      <c r="Y355" s="8">
        <v>0.70833333333333337</v>
      </c>
      <c r="Z355" s="8">
        <v>18</v>
      </c>
      <c r="AA355" s="8">
        <v>22</v>
      </c>
      <c r="AB355" s="8">
        <v>0.4</v>
      </c>
      <c r="AC355" s="8">
        <f t="shared" si="15"/>
        <v>0.48888888888888887</v>
      </c>
      <c r="AD355" s="8">
        <f t="shared" si="16"/>
        <v>0.44444444444444442</v>
      </c>
      <c r="AE355" s="8">
        <v>717.69230769230774</v>
      </c>
      <c r="AF355" s="8">
        <v>694.59090909090912</v>
      </c>
      <c r="AG355" s="8">
        <v>707.10416666666663</v>
      </c>
      <c r="AH355" s="8">
        <v>613.05882352941171</v>
      </c>
      <c r="AI355" s="8">
        <v>639.42857142857144</v>
      </c>
      <c r="AJ355" s="8">
        <v>627.63157894736844</v>
      </c>
      <c r="AK355" s="8">
        <v>671.98837209302326</v>
      </c>
      <c r="AL355" s="8">
        <f t="shared" si="17"/>
        <v>104.63348416289602</v>
      </c>
      <c r="AM355" s="8">
        <f t="shared" si="17"/>
        <v>55.162337662337677</v>
      </c>
      <c r="AN355" s="8">
        <f t="shared" si="17"/>
        <v>79.47258771929819</v>
      </c>
      <c r="AS355">
        <v>0.9473684</v>
      </c>
      <c r="AT355">
        <v>0.96052630000000006</v>
      </c>
      <c r="AU355">
        <v>0.9539474</v>
      </c>
      <c r="AV355">
        <v>446.08695652173901</v>
      </c>
      <c r="AW355">
        <v>454</v>
      </c>
      <c r="AX355">
        <v>450.1</v>
      </c>
      <c r="AY355">
        <v>7.9130434782608701</v>
      </c>
      <c r="AZ355">
        <v>5.1217147005902498E-2</v>
      </c>
      <c r="BA355">
        <v>7</v>
      </c>
      <c r="BB355">
        <v>0.9</v>
      </c>
      <c r="BC355" s="39">
        <v>380.78947368421052</v>
      </c>
      <c r="BD355" s="39">
        <v>478.11764705882354</v>
      </c>
      <c r="BE355">
        <v>0.98333333333333328</v>
      </c>
      <c r="BF355">
        <v>0.85</v>
      </c>
      <c r="BG355">
        <v>0.91666666666666663</v>
      </c>
    </row>
    <row r="356" spans="1:59" x14ac:dyDescent="0.25">
      <c r="A356" s="38">
        <v>4053</v>
      </c>
      <c r="B356" s="8" t="s">
        <v>620</v>
      </c>
      <c r="C356" s="8" t="s">
        <v>504</v>
      </c>
      <c r="D356" s="8" t="s">
        <v>639</v>
      </c>
      <c r="E356" s="8" t="s">
        <v>639</v>
      </c>
      <c r="F356" s="7" t="s">
        <v>636</v>
      </c>
      <c r="G356" s="7">
        <v>5</v>
      </c>
      <c r="H356" s="7">
        <v>1</v>
      </c>
      <c r="I356" s="8">
        <v>0</v>
      </c>
      <c r="J356" s="8">
        <v>0</v>
      </c>
      <c r="K356" s="7">
        <v>3</v>
      </c>
      <c r="L356" s="7">
        <v>1</v>
      </c>
      <c r="M356" s="7">
        <v>0</v>
      </c>
      <c r="N356" s="7">
        <v>2</v>
      </c>
      <c r="O356" s="7">
        <v>0</v>
      </c>
      <c r="P356" s="7">
        <v>0</v>
      </c>
      <c r="Q356" s="7">
        <v>15</v>
      </c>
      <c r="R356" s="8">
        <v>25</v>
      </c>
      <c r="S356" s="7">
        <v>39</v>
      </c>
      <c r="T356" s="7"/>
      <c r="U356" s="7"/>
      <c r="V356" s="7"/>
      <c r="W356" s="7"/>
      <c r="X356" s="7"/>
      <c r="Y356" s="8">
        <v>0.91666666666666663</v>
      </c>
      <c r="Z356" s="8">
        <v>24</v>
      </c>
      <c r="AA356" s="8">
        <v>31</v>
      </c>
      <c r="AB356" s="8">
        <v>0.53333333333333333</v>
      </c>
      <c r="AC356" s="8">
        <f t="shared" si="15"/>
        <v>0.68888888888888888</v>
      </c>
      <c r="AD356" s="8">
        <f t="shared" si="16"/>
        <v>0.61111111111111116</v>
      </c>
      <c r="AE356" s="8">
        <v>672.04761904761904</v>
      </c>
      <c r="AF356" s="8">
        <v>809.71428571428567</v>
      </c>
      <c r="AG356" s="8">
        <v>727.11428571428576</v>
      </c>
      <c r="AH356" s="8">
        <v>828.56521739130437</v>
      </c>
      <c r="AI356" s="8">
        <v>736.25806451612902</v>
      </c>
      <c r="AJ356" s="8">
        <v>775.57407407407402</v>
      </c>
      <c r="AK356" s="8">
        <v>756.51685393258424</v>
      </c>
      <c r="AL356" s="8">
        <f t="shared" si="17"/>
        <v>-156.51759834368534</v>
      </c>
      <c r="AM356" s="8">
        <f t="shared" si="17"/>
        <v>73.456221198156641</v>
      </c>
      <c r="AN356" s="8">
        <f t="shared" si="17"/>
        <v>-48.459788359788263</v>
      </c>
      <c r="AS356">
        <v>0.96052630000000006</v>
      </c>
      <c r="AT356">
        <v>0.9736842</v>
      </c>
      <c r="AU356">
        <v>0.96710529999999995</v>
      </c>
      <c r="AV356">
        <v>445.95774647887299</v>
      </c>
      <c r="AW356">
        <v>438.04166666666703</v>
      </c>
      <c r="AX356">
        <v>441.972027972028</v>
      </c>
      <c r="AY356">
        <v>-7.9160798122065303</v>
      </c>
      <c r="AZ356">
        <v>6.9193070253453698E-2</v>
      </c>
      <c r="BA356">
        <v>5</v>
      </c>
      <c r="BB356">
        <v>0.95833333333333337</v>
      </c>
      <c r="BC356" s="39">
        <v>407.50877192982455</v>
      </c>
      <c r="BD356" s="39">
        <v>468.93103448275861</v>
      </c>
      <c r="BE356">
        <v>0.98333333333333328</v>
      </c>
      <c r="BF356">
        <v>0.98333333333333328</v>
      </c>
      <c r="BG356">
        <v>0.98333333333333328</v>
      </c>
    </row>
    <row r="357" spans="1:59" x14ac:dyDescent="0.25">
      <c r="A357" s="38">
        <v>4054</v>
      </c>
      <c r="B357" s="8"/>
      <c r="C357" s="8"/>
      <c r="D357" s="8"/>
      <c r="E357" s="8"/>
      <c r="F357" s="7"/>
      <c r="G357" s="7" t="e">
        <v>#DIV/0!</v>
      </c>
      <c r="H357" s="7" t="e">
        <v>#DIV/0!</v>
      </c>
      <c r="I357" s="8"/>
      <c r="J357" s="8">
        <v>0</v>
      </c>
      <c r="K357" s="7" t="e">
        <v>#DIV/0!</v>
      </c>
      <c r="L357" s="7" t="e">
        <v>#DIV/0!</v>
      </c>
      <c r="M357" s="7" t="e">
        <v>#DIV/0!</v>
      </c>
      <c r="N357" s="7" t="e">
        <v>#DIV/0!</v>
      </c>
      <c r="O357" s="7" t="e">
        <v>#DIV/0!</v>
      </c>
      <c r="P357" s="7" t="e">
        <v>#DIV/0!</v>
      </c>
      <c r="Q357" s="7" t="e">
        <v>#DIV/0!</v>
      </c>
      <c r="R357" s="8" t="e">
        <v>#DIV/0!</v>
      </c>
      <c r="S357" s="7" t="e">
        <v>#DIV/0!</v>
      </c>
      <c r="T357" s="7"/>
      <c r="U357" s="7"/>
      <c r="V357" s="7"/>
      <c r="W357" s="7"/>
      <c r="X357" s="7"/>
      <c r="Y357" s="8">
        <v>1</v>
      </c>
      <c r="Z357" s="8">
        <v>24</v>
      </c>
      <c r="AA357" s="8">
        <v>25</v>
      </c>
      <c r="AB357" s="8">
        <v>0.53333333333333333</v>
      </c>
      <c r="AC357" s="8">
        <f t="shared" si="15"/>
        <v>0.55555555555555558</v>
      </c>
      <c r="AD357" s="8">
        <f t="shared" si="16"/>
        <v>0.5444444444444444</v>
      </c>
      <c r="AE357" s="8">
        <v>666.66666666666663</v>
      </c>
      <c r="AF357" s="8">
        <v>794.52631578947364</v>
      </c>
      <c r="AG357" s="8">
        <v>727.4</v>
      </c>
      <c r="AH357" s="8">
        <v>846.52173913043475</v>
      </c>
      <c r="AI357" s="8">
        <v>717.84</v>
      </c>
      <c r="AJ357" s="8">
        <v>779.5</v>
      </c>
      <c r="AK357" s="8">
        <v>755.81818181818187</v>
      </c>
      <c r="AL357" s="8">
        <f t="shared" si="17"/>
        <v>-179.85507246376812</v>
      </c>
      <c r="AM357" s="8">
        <f t="shared" si="17"/>
        <v>76.68631578947361</v>
      </c>
      <c r="AN357" s="8">
        <f t="shared" si="17"/>
        <v>-52.100000000000023</v>
      </c>
      <c r="AS357">
        <v>0.96052630000000006</v>
      </c>
      <c r="AT357">
        <v>0.98684210000000006</v>
      </c>
      <c r="AU357">
        <v>0.9736842</v>
      </c>
      <c r="AV357">
        <v>488.18571428571403</v>
      </c>
      <c r="AW357">
        <v>485.79729729729701</v>
      </c>
      <c r="AX357">
        <v>486.95833333333297</v>
      </c>
      <c r="AY357">
        <v>-2.3884169884170201</v>
      </c>
      <c r="AZ357">
        <v>2.6105229718442698E-2</v>
      </c>
      <c r="BA357">
        <v>5</v>
      </c>
      <c r="BB357">
        <v>0.96666666666666667</v>
      </c>
      <c r="BC357" s="39">
        <v>460.24137931034483</v>
      </c>
      <c r="BD357" s="39">
        <v>506.56896551724139</v>
      </c>
      <c r="BE357">
        <v>0.98333333333333328</v>
      </c>
      <c r="BF357">
        <v>0.98333333333333328</v>
      </c>
      <c r="BG357">
        <v>0.98333333333333328</v>
      </c>
    </row>
    <row r="358" spans="1:59" x14ac:dyDescent="0.25">
      <c r="A358" s="38">
        <v>4055</v>
      </c>
      <c r="B358" s="8" t="s">
        <v>502</v>
      </c>
      <c r="C358" s="8" t="s">
        <v>504</v>
      </c>
      <c r="D358" s="8" t="s">
        <v>639</v>
      </c>
      <c r="E358" s="8" t="s">
        <v>634</v>
      </c>
      <c r="F358" s="7" t="s">
        <v>636</v>
      </c>
      <c r="G358" s="7">
        <v>12</v>
      </c>
      <c r="H358" s="7">
        <v>10</v>
      </c>
      <c r="I358" s="8">
        <v>1</v>
      </c>
      <c r="J358" s="8">
        <v>0</v>
      </c>
      <c r="K358" s="7">
        <v>8</v>
      </c>
      <c r="L358" s="7">
        <v>0</v>
      </c>
      <c r="M358" s="7">
        <v>0</v>
      </c>
      <c r="N358" s="7">
        <v>4</v>
      </c>
      <c r="O358" s="7">
        <v>4</v>
      </c>
      <c r="P358" s="7">
        <v>0</v>
      </c>
      <c r="Q358" s="7">
        <v>33</v>
      </c>
      <c r="R358" s="8">
        <v>18</v>
      </c>
      <c r="S358" s="7">
        <v>38</v>
      </c>
      <c r="T358" s="7"/>
      <c r="U358" s="7"/>
      <c r="V358" s="7"/>
      <c r="W358" s="7"/>
      <c r="X358" s="7"/>
      <c r="Y358" s="8">
        <v>0.95833333333333337</v>
      </c>
      <c r="Z358" s="8">
        <v>24</v>
      </c>
      <c r="AA358" s="8">
        <v>28</v>
      </c>
      <c r="AB358" s="8">
        <v>0.53333333333333333</v>
      </c>
      <c r="AC358" s="8">
        <f t="shared" si="15"/>
        <v>0.62222222222222223</v>
      </c>
      <c r="AD358" s="8">
        <f t="shared" si="16"/>
        <v>0.57777777777777772</v>
      </c>
      <c r="AE358" s="8">
        <v>536.70000000000005</v>
      </c>
      <c r="AF358" s="8">
        <v>608.64705882352939</v>
      </c>
      <c r="AG358" s="8">
        <v>569.75675675675677</v>
      </c>
      <c r="AH358" s="8">
        <v>544.58333333333337</v>
      </c>
      <c r="AI358" s="8">
        <v>500.37037037037038</v>
      </c>
      <c r="AJ358" s="8">
        <v>521.17647058823525</v>
      </c>
      <c r="AK358" s="8">
        <v>541.60227272727275</v>
      </c>
      <c r="AL358" s="8">
        <f t="shared" si="17"/>
        <v>-7.8833333333333258</v>
      </c>
      <c r="AM358" s="8">
        <f t="shared" si="17"/>
        <v>108.27668845315901</v>
      </c>
      <c r="AN358" s="8">
        <f t="shared" si="17"/>
        <v>48.580286168521525</v>
      </c>
      <c r="AS358">
        <v>0.93421050000000005</v>
      </c>
      <c r="AT358">
        <v>0.9473684</v>
      </c>
      <c r="AU358">
        <v>0.94078949999999995</v>
      </c>
      <c r="AV358">
        <v>428.308823529412</v>
      </c>
      <c r="AW358">
        <v>419.2</v>
      </c>
      <c r="AX358">
        <v>423.68840579710098</v>
      </c>
      <c r="AY358">
        <v>-9.1088235294117794</v>
      </c>
      <c r="AZ358">
        <v>4.3532011071932802E-2</v>
      </c>
      <c r="BA358">
        <v>9</v>
      </c>
      <c r="BB358">
        <v>0.93333333333333335</v>
      </c>
      <c r="BC358" s="39">
        <v>369.33333333333331</v>
      </c>
      <c r="BD358" s="39">
        <v>404.78846153846155</v>
      </c>
      <c r="BE358">
        <v>1</v>
      </c>
      <c r="BF358">
        <v>0.8666666666666667</v>
      </c>
      <c r="BG358">
        <v>0.93333333333333335</v>
      </c>
    </row>
    <row r="359" spans="1:59" x14ac:dyDescent="0.25">
      <c r="A359" s="38">
        <v>4056</v>
      </c>
      <c r="B359" s="8" t="s">
        <v>620</v>
      </c>
      <c r="C359" s="8" t="s">
        <v>504</v>
      </c>
      <c r="D359" s="8" t="s">
        <v>631</v>
      </c>
      <c r="E359" s="8" t="s">
        <v>631</v>
      </c>
      <c r="F359" s="7"/>
      <c r="G359" s="7">
        <v>8</v>
      </c>
      <c r="H359" s="7">
        <v>2</v>
      </c>
      <c r="I359" s="8"/>
      <c r="J359" s="8">
        <v>1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18</v>
      </c>
      <c r="R359" s="8">
        <v>30</v>
      </c>
      <c r="S359" s="7">
        <v>32</v>
      </c>
      <c r="T359" s="7"/>
      <c r="U359" s="7"/>
      <c r="V359" s="7"/>
      <c r="W359" s="7"/>
      <c r="X359" s="7"/>
      <c r="Y359" s="8">
        <v>0.95833333333333337</v>
      </c>
      <c r="Z359" s="8">
        <v>23</v>
      </c>
      <c r="AA359" s="8">
        <v>25</v>
      </c>
      <c r="AB359" s="8">
        <v>0.51111111111111107</v>
      </c>
      <c r="AC359" s="8">
        <f t="shared" si="15"/>
        <v>0.55555555555555558</v>
      </c>
      <c r="AD359" s="8">
        <f t="shared" si="16"/>
        <v>0.53333333333333333</v>
      </c>
      <c r="AE359" s="8">
        <v>766.3</v>
      </c>
      <c r="AF359" s="8">
        <v>777.11111111111109</v>
      </c>
      <c r="AG359" s="8">
        <v>771.42105263157896</v>
      </c>
      <c r="AH359" s="8">
        <v>864.66666666666663</v>
      </c>
      <c r="AI359" s="8">
        <v>890.24</v>
      </c>
      <c r="AJ359" s="8">
        <v>878.56521739130437</v>
      </c>
      <c r="AK359" s="8">
        <v>830.09523809523807</v>
      </c>
      <c r="AL359" s="8">
        <f t="shared" si="17"/>
        <v>-98.366666666666674</v>
      </c>
      <c r="AM359" s="8">
        <f t="shared" si="17"/>
        <v>-113.12888888888892</v>
      </c>
      <c r="AN359" s="8">
        <f t="shared" si="17"/>
        <v>-107.14416475972541</v>
      </c>
      <c r="AS359">
        <v>1</v>
      </c>
      <c r="AT359">
        <v>0.93421050000000005</v>
      </c>
      <c r="AU359">
        <v>0.96710529999999995</v>
      </c>
      <c r="AV359">
        <v>554.36986301369905</v>
      </c>
      <c r="AW359">
        <v>568.52173913043498</v>
      </c>
      <c r="AX359">
        <v>561.24647887323897</v>
      </c>
      <c r="AY359">
        <v>14.151876116736201</v>
      </c>
      <c r="AZ359">
        <v>7.1303247785333396E-2</v>
      </c>
      <c r="BA359">
        <v>6</v>
      </c>
      <c r="BB359">
        <v>0.93333333333333335</v>
      </c>
      <c r="BC359" s="39">
        <v>470.58620689655174</v>
      </c>
      <c r="BD359" s="39">
        <v>574.22222222222217</v>
      </c>
      <c r="BE359">
        <v>0.98333333333333328</v>
      </c>
      <c r="BF359">
        <v>0.93333333333333335</v>
      </c>
      <c r="BG359">
        <v>0.95833333333333337</v>
      </c>
    </row>
    <row r="360" spans="1:59" x14ac:dyDescent="0.25">
      <c r="A360" s="38">
        <v>4057</v>
      </c>
      <c r="B360" s="8" t="s">
        <v>620</v>
      </c>
      <c r="C360" s="8" t="s">
        <v>507</v>
      </c>
      <c r="D360" s="8" t="s">
        <v>631</v>
      </c>
      <c r="E360" s="8" t="s">
        <v>639</v>
      </c>
      <c r="F360" s="7" t="s">
        <v>633</v>
      </c>
      <c r="G360" s="7">
        <v>3</v>
      </c>
      <c r="H360" s="7">
        <v>3</v>
      </c>
      <c r="I360" s="8">
        <v>0</v>
      </c>
      <c r="J360" s="8">
        <v>0</v>
      </c>
      <c r="K360" s="7">
        <v>1</v>
      </c>
      <c r="L360" s="7">
        <v>0</v>
      </c>
      <c r="M360" s="7">
        <v>0</v>
      </c>
      <c r="N360" s="7">
        <v>0</v>
      </c>
      <c r="O360" s="7">
        <v>1</v>
      </c>
      <c r="P360" s="7">
        <v>0</v>
      </c>
      <c r="Q360" s="7">
        <v>19</v>
      </c>
      <c r="R360" s="8">
        <v>33</v>
      </c>
      <c r="S360" s="7">
        <v>40</v>
      </c>
      <c r="T360" s="7"/>
      <c r="U360" s="7"/>
      <c r="V360" s="7"/>
      <c r="W360" s="7"/>
      <c r="X360" s="7"/>
      <c r="Y360" s="8">
        <v>0.83333333333333337</v>
      </c>
      <c r="Z360" s="8">
        <v>21</v>
      </c>
      <c r="AA360" s="8">
        <v>29</v>
      </c>
      <c r="AB360" s="8">
        <v>0.46666666666666667</v>
      </c>
      <c r="AC360" s="8">
        <f t="shared" si="15"/>
        <v>0.64444444444444449</v>
      </c>
      <c r="AD360" s="8">
        <f t="shared" si="16"/>
        <v>0.55555555555555558</v>
      </c>
      <c r="AE360" s="8">
        <v>715.0454545454545</v>
      </c>
      <c r="AF360" s="8">
        <v>807.06666666666672</v>
      </c>
      <c r="AG360" s="8">
        <v>752.35135135135135</v>
      </c>
      <c r="AH360" s="8">
        <v>759.23529411764707</v>
      </c>
      <c r="AI360" s="8">
        <v>744.32</v>
      </c>
      <c r="AJ360" s="8">
        <v>750.35714285714289</v>
      </c>
      <c r="AK360" s="8">
        <v>751.29113924050637</v>
      </c>
      <c r="AL360" s="8">
        <f t="shared" si="17"/>
        <v>-44.189839572192568</v>
      </c>
      <c r="AM360" s="8">
        <f t="shared" si="17"/>
        <v>62.74666666666667</v>
      </c>
      <c r="AN360" s="8">
        <f t="shared" si="17"/>
        <v>1.9942084942084648</v>
      </c>
      <c r="AS360">
        <v>0.90789470000000005</v>
      </c>
      <c r="AT360">
        <v>0.9736842</v>
      </c>
      <c r="AU360">
        <v>0.94078949999999995</v>
      </c>
      <c r="AV360">
        <v>495.55223880596998</v>
      </c>
      <c r="AW360">
        <v>489.28767123287702</v>
      </c>
      <c r="AX360">
        <v>492.28571428571399</v>
      </c>
      <c r="AY360">
        <v>-6.2645675730934203</v>
      </c>
      <c r="AZ360">
        <v>6.1324285910520998E-2</v>
      </c>
      <c r="BA360">
        <v>7</v>
      </c>
      <c r="BB360">
        <v>0.8666666666666667</v>
      </c>
      <c r="BC360" s="39">
        <v>436</v>
      </c>
      <c r="BD360" s="39">
        <v>555.08000000000004</v>
      </c>
      <c r="BE360">
        <v>0.96666666666666667</v>
      </c>
      <c r="BF360">
        <v>0.85</v>
      </c>
      <c r="BG360">
        <v>0.90833333333333333</v>
      </c>
    </row>
    <row r="361" spans="1:59" x14ac:dyDescent="0.25">
      <c r="A361" s="38">
        <v>4058</v>
      </c>
      <c r="B361" s="8" t="s">
        <v>502</v>
      </c>
      <c r="C361" s="8" t="s">
        <v>507</v>
      </c>
      <c r="D361" s="8" t="s">
        <v>631</v>
      </c>
      <c r="E361" s="8" t="s">
        <v>632</v>
      </c>
      <c r="F361" s="7" t="s">
        <v>637</v>
      </c>
      <c r="G361" s="7">
        <v>1.1428571428571428</v>
      </c>
      <c r="H361" s="7">
        <v>0</v>
      </c>
      <c r="I361" s="8">
        <v>0</v>
      </c>
      <c r="J361" s="8">
        <v>1</v>
      </c>
      <c r="K361" s="7">
        <v>7</v>
      </c>
      <c r="L361" s="7">
        <v>2</v>
      </c>
      <c r="M361" s="7">
        <v>2</v>
      </c>
      <c r="N361" s="7">
        <v>3</v>
      </c>
      <c r="O361" s="7">
        <v>0</v>
      </c>
      <c r="P361" s="7">
        <v>0</v>
      </c>
      <c r="Q361" s="7">
        <v>20</v>
      </c>
      <c r="R361" s="8">
        <v>35</v>
      </c>
      <c r="S361" s="7">
        <v>40</v>
      </c>
      <c r="T361" s="7"/>
      <c r="U361" s="7"/>
      <c r="V361" s="7"/>
      <c r="W361" s="7"/>
      <c r="X361" s="7"/>
      <c r="Y361" s="8">
        <v>0.79166666666666663</v>
      </c>
      <c r="Z361" s="8">
        <v>22</v>
      </c>
      <c r="AA361" s="8">
        <v>23</v>
      </c>
      <c r="AB361" s="8">
        <v>0.48888888888888887</v>
      </c>
      <c r="AC361" s="8">
        <f t="shared" si="15"/>
        <v>0.51111111111111107</v>
      </c>
      <c r="AD361" s="8">
        <f t="shared" si="16"/>
        <v>0.5</v>
      </c>
      <c r="AE361" s="8">
        <v>512.9545454545455</v>
      </c>
      <c r="AF361" s="8">
        <v>542.81818181818187</v>
      </c>
      <c r="AG361" s="8">
        <v>527.88636363636363</v>
      </c>
      <c r="AH361" s="8">
        <v>536.4545454545455</v>
      </c>
      <c r="AI361" s="8">
        <v>600.42857142857144</v>
      </c>
      <c r="AJ361" s="8">
        <v>567.69767441860461</v>
      </c>
      <c r="AK361" s="8">
        <v>547.56321839080465</v>
      </c>
      <c r="AL361" s="8">
        <f t="shared" si="17"/>
        <v>-23.5</v>
      </c>
      <c r="AM361" s="8">
        <f t="shared" si="17"/>
        <v>-57.610389610389575</v>
      </c>
      <c r="AN361" s="8">
        <f t="shared" si="17"/>
        <v>-39.81131078224098</v>
      </c>
      <c r="AS361">
        <v>0.9736842</v>
      </c>
      <c r="AT361">
        <v>0.90789470000000005</v>
      </c>
      <c r="AU361">
        <v>0.94078949999999995</v>
      </c>
      <c r="AV361">
        <v>424.42465753424699</v>
      </c>
      <c r="AW361">
        <v>426.20588235294099</v>
      </c>
      <c r="AX361">
        <v>425.28368794326201</v>
      </c>
      <c r="AY361">
        <v>1.7812248186945701</v>
      </c>
      <c r="AZ361">
        <v>5.2446946679748897E-2</v>
      </c>
      <c r="BA361">
        <v>7</v>
      </c>
      <c r="BB361">
        <v>0.90833333333333333</v>
      </c>
      <c r="BC361" s="39">
        <v>353.36206896551727</v>
      </c>
      <c r="BD361" s="39">
        <v>413.70588235294116</v>
      </c>
      <c r="BE361">
        <v>1</v>
      </c>
      <c r="BF361">
        <v>0.8666666666666667</v>
      </c>
      <c r="BG361">
        <v>0.93333333333333335</v>
      </c>
    </row>
    <row r="362" spans="1:59" x14ac:dyDescent="0.25">
      <c r="A362" s="38">
        <v>4059</v>
      </c>
      <c r="B362" s="8" t="s">
        <v>502</v>
      </c>
      <c r="C362" s="8" t="s">
        <v>507</v>
      </c>
      <c r="D362" s="8" t="s">
        <v>634</v>
      </c>
      <c r="E362" s="8" t="s">
        <v>639</v>
      </c>
      <c r="F362" s="7" t="s">
        <v>633</v>
      </c>
      <c r="G362" s="7">
        <v>2</v>
      </c>
      <c r="H362" s="7">
        <v>1</v>
      </c>
      <c r="I362" s="8">
        <v>0</v>
      </c>
      <c r="J362" s="8">
        <v>0</v>
      </c>
      <c r="K362" s="7">
        <v>8.4210526315789469</v>
      </c>
      <c r="L362" s="7">
        <v>0</v>
      </c>
      <c r="M362" s="7">
        <v>0</v>
      </c>
      <c r="N362" s="7">
        <v>0</v>
      </c>
      <c r="O362" s="7">
        <v>8</v>
      </c>
      <c r="P362" s="7">
        <v>0</v>
      </c>
      <c r="Q362" s="7">
        <v>23</v>
      </c>
      <c r="R362" s="8">
        <v>26</v>
      </c>
      <c r="S362" s="7">
        <v>31</v>
      </c>
      <c r="T362" s="7"/>
      <c r="U362" s="7"/>
      <c r="V362" s="7"/>
      <c r="W362" s="7"/>
      <c r="X362" s="7"/>
      <c r="Y362" s="8">
        <v>1</v>
      </c>
      <c r="Z362" s="8">
        <v>20</v>
      </c>
      <c r="AA362" s="8">
        <v>25</v>
      </c>
      <c r="AB362" s="8">
        <v>0.44444444444444442</v>
      </c>
      <c r="AC362" s="8">
        <f t="shared" si="15"/>
        <v>0.55555555555555558</v>
      </c>
      <c r="AD362" s="8">
        <f t="shared" si="16"/>
        <v>0.5</v>
      </c>
      <c r="AE362" s="8">
        <v>577.55999999999995</v>
      </c>
      <c r="AF362" s="8">
        <v>656.10526315789468</v>
      </c>
      <c r="AG362" s="8">
        <v>611.47727272727275</v>
      </c>
      <c r="AH362" s="8">
        <v>691.55</v>
      </c>
      <c r="AI362" s="8">
        <v>704.16666666666663</v>
      </c>
      <c r="AJ362" s="8">
        <v>698.43181818181813</v>
      </c>
      <c r="AK362" s="8">
        <v>654.9545454545455</v>
      </c>
      <c r="AL362" s="8">
        <f t="shared" si="17"/>
        <v>-113.99000000000001</v>
      </c>
      <c r="AM362" s="8">
        <f t="shared" si="17"/>
        <v>-48.061403508771946</v>
      </c>
      <c r="AN362" s="8">
        <f t="shared" si="17"/>
        <v>-86.954545454545382</v>
      </c>
      <c r="AS362">
        <v>0.9736842</v>
      </c>
      <c r="AT362">
        <v>0.9736842</v>
      </c>
      <c r="AU362">
        <v>0.9736842</v>
      </c>
      <c r="AV362">
        <v>501.13888888888903</v>
      </c>
      <c r="AW362">
        <v>528.63888888888903</v>
      </c>
      <c r="AX362">
        <v>514.88888888888903</v>
      </c>
      <c r="AY362">
        <v>27.5</v>
      </c>
      <c r="AZ362">
        <v>5.83805637258481E-2</v>
      </c>
      <c r="BA362">
        <v>5</v>
      </c>
      <c r="BB362">
        <v>0.96666666666666667</v>
      </c>
      <c r="BC362" s="39">
        <v>367.06779661016947</v>
      </c>
      <c r="BD362" s="39">
        <v>391.22807017543857</v>
      </c>
      <c r="BE362">
        <v>0.98333333333333328</v>
      </c>
      <c r="BF362">
        <v>0.95</v>
      </c>
      <c r="BG362">
        <v>0.96666666666666667</v>
      </c>
    </row>
    <row r="363" spans="1:59" x14ac:dyDescent="0.25">
      <c r="A363" s="38">
        <v>4060</v>
      </c>
      <c r="B363" s="8" t="s">
        <v>502</v>
      </c>
      <c r="C363" s="8" t="s">
        <v>507</v>
      </c>
      <c r="D363" s="8" t="s">
        <v>634</v>
      </c>
      <c r="E363" s="8" t="s">
        <v>634</v>
      </c>
      <c r="F363" s="7" t="s">
        <v>633</v>
      </c>
      <c r="G363" s="7">
        <v>2</v>
      </c>
      <c r="H363" s="7">
        <v>0</v>
      </c>
      <c r="I363" s="8">
        <v>0</v>
      </c>
      <c r="J363" s="8">
        <v>1</v>
      </c>
      <c r="K363" s="7">
        <v>10</v>
      </c>
      <c r="L363" s="7">
        <v>0</v>
      </c>
      <c r="M363" s="7">
        <v>2</v>
      </c>
      <c r="N363" s="7">
        <v>1</v>
      </c>
      <c r="O363" s="7">
        <v>7</v>
      </c>
      <c r="P363" s="7">
        <v>0</v>
      </c>
      <c r="Q363" s="7">
        <v>23.333333333333336</v>
      </c>
      <c r="R363" s="8">
        <v>31</v>
      </c>
      <c r="S363" s="7">
        <v>39</v>
      </c>
      <c r="T363" s="7"/>
      <c r="U363" s="7"/>
      <c r="V363" s="7"/>
      <c r="W363" s="7"/>
      <c r="X363" s="7"/>
      <c r="Y363" s="8">
        <v>0.58333333333333337</v>
      </c>
      <c r="Z363" s="8">
        <v>27</v>
      </c>
      <c r="AA363" s="8">
        <v>27</v>
      </c>
      <c r="AB363" s="8">
        <v>0.6</v>
      </c>
      <c r="AC363" s="8">
        <f t="shared" si="15"/>
        <v>0.6</v>
      </c>
      <c r="AD363" s="8">
        <f t="shared" si="16"/>
        <v>0.6</v>
      </c>
      <c r="AE363" s="8">
        <v>365.94444444444446</v>
      </c>
      <c r="AF363" s="8">
        <v>344.29411764705884</v>
      </c>
      <c r="AG363" s="8">
        <v>355.42857142857144</v>
      </c>
      <c r="AH363" s="8">
        <v>376.52</v>
      </c>
      <c r="AI363" s="8">
        <v>398.66666666666669</v>
      </c>
      <c r="AJ363" s="8">
        <v>387.36734693877548</v>
      </c>
      <c r="AK363" s="8">
        <v>374.0595238095238</v>
      </c>
      <c r="AL363" s="8">
        <f t="shared" si="17"/>
        <v>-10.575555555555525</v>
      </c>
      <c r="AM363" s="8">
        <f t="shared" si="17"/>
        <v>-54.372549019607845</v>
      </c>
      <c r="AN363" s="8">
        <f t="shared" si="17"/>
        <v>-31.938775510204039</v>
      </c>
      <c r="AS363">
        <v>0.381579</v>
      </c>
      <c r="AT363">
        <v>0.368421</v>
      </c>
      <c r="AU363">
        <v>0.375</v>
      </c>
      <c r="AV363">
        <v>452.92592592592598</v>
      </c>
      <c r="AW363">
        <v>475.81481481481501</v>
      </c>
      <c r="AX363">
        <v>464.37037037036998</v>
      </c>
      <c r="AY363">
        <v>22.8888888888889</v>
      </c>
      <c r="AZ363">
        <v>8.1181481303045797E-2</v>
      </c>
      <c r="BA363">
        <v>64</v>
      </c>
      <c r="BB363">
        <v>0.57499999999999996</v>
      </c>
      <c r="BC363" s="39">
        <v>304.14285714285717</v>
      </c>
      <c r="BD363" s="39">
        <v>370.7037037037037</v>
      </c>
      <c r="BE363">
        <v>0.71666666666666667</v>
      </c>
      <c r="BF363">
        <v>0.48333333333333334</v>
      </c>
      <c r="BG363">
        <v>0.6</v>
      </c>
    </row>
    <row r="364" spans="1:59" x14ac:dyDescent="0.25">
      <c r="A364" s="38">
        <v>4061</v>
      </c>
      <c r="B364" s="8" t="s">
        <v>502</v>
      </c>
      <c r="C364" s="8" t="s">
        <v>507</v>
      </c>
      <c r="D364" s="8" t="s">
        <v>639</v>
      </c>
      <c r="E364" s="8" t="s">
        <v>639</v>
      </c>
      <c r="F364" s="7" t="s">
        <v>633</v>
      </c>
      <c r="G364" s="7">
        <v>3</v>
      </c>
      <c r="H364" s="7">
        <v>0</v>
      </c>
      <c r="I364" s="8">
        <v>0</v>
      </c>
      <c r="J364" s="8">
        <v>1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8</v>
      </c>
      <c r="R364" s="8">
        <v>31</v>
      </c>
      <c r="S364" s="7">
        <v>39</v>
      </c>
      <c r="T364" s="7"/>
      <c r="U364" s="7"/>
      <c r="V364" s="7"/>
      <c r="W364" s="7"/>
      <c r="X364" s="7"/>
      <c r="Y364" s="8">
        <v>0.91666666666666663</v>
      </c>
      <c r="Z364" s="8">
        <v>26</v>
      </c>
      <c r="AA364" s="8">
        <v>28</v>
      </c>
      <c r="AB364" s="8">
        <v>0.57777777777777772</v>
      </c>
      <c r="AC364" s="8">
        <f t="shared" si="15"/>
        <v>0.62222222222222223</v>
      </c>
      <c r="AD364" s="8">
        <f t="shared" si="16"/>
        <v>0.6</v>
      </c>
      <c r="AE364" s="8">
        <v>657.05555555555554</v>
      </c>
      <c r="AF364" s="8">
        <v>644.11764705882354</v>
      </c>
      <c r="AG364" s="8">
        <v>650.7714285714286</v>
      </c>
      <c r="AH364" s="8">
        <v>784.52</v>
      </c>
      <c r="AI364" s="8">
        <v>606.33333333333337</v>
      </c>
      <c r="AJ364" s="8">
        <v>692</v>
      </c>
      <c r="AK364" s="8">
        <v>675.41379310344826</v>
      </c>
      <c r="AL364" s="8">
        <f t="shared" si="17"/>
        <v>-127.46444444444444</v>
      </c>
      <c r="AM364" s="8">
        <f t="shared" si="17"/>
        <v>37.784313725490165</v>
      </c>
      <c r="AN364" s="8">
        <f t="shared" si="17"/>
        <v>-41.228571428571399</v>
      </c>
      <c r="AS364">
        <v>1</v>
      </c>
      <c r="AT364">
        <v>0.96052630000000006</v>
      </c>
      <c r="AU364">
        <v>0.9802632</v>
      </c>
      <c r="AV364">
        <v>566.24657534246603</v>
      </c>
      <c r="AW364">
        <v>584.01408450704196</v>
      </c>
      <c r="AX364">
        <v>575.006944444444</v>
      </c>
      <c r="AY364">
        <v>17.767509164576499</v>
      </c>
      <c r="AZ364">
        <v>5.74189186963667E-2</v>
      </c>
      <c r="BA364">
        <v>5</v>
      </c>
      <c r="BB364">
        <v>0.9916666666666667</v>
      </c>
      <c r="BC364" s="39">
        <v>431.88135593220341</v>
      </c>
      <c r="BD364" s="39">
        <v>507.53333333333336</v>
      </c>
      <c r="BE364">
        <v>1</v>
      </c>
      <c r="BF364">
        <v>1</v>
      </c>
      <c r="BG364">
        <v>1</v>
      </c>
    </row>
    <row r="365" spans="1:59" x14ac:dyDescent="0.25">
      <c r="A365" s="38">
        <v>4062</v>
      </c>
      <c r="B365" s="8" t="s">
        <v>502</v>
      </c>
      <c r="C365" s="8" t="s">
        <v>507</v>
      </c>
      <c r="D365" s="8" t="s">
        <v>634</v>
      </c>
      <c r="E365" s="8" t="s">
        <v>634</v>
      </c>
      <c r="F365" s="7" t="s">
        <v>633</v>
      </c>
      <c r="G365" s="7">
        <v>5</v>
      </c>
      <c r="H365" s="7">
        <v>4</v>
      </c>
      <c r="I365" s="8">
        <v>1</v>
      </c>
      <c r="J365" s="8">
        <v>2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7</v>
      </c>
      <c r="R365" s="8">
        <v>23</v>
      </c>
      <c r="S365" s="7">
        <v>40</v>
      </c>
      <c r="T365" s="7"/>
      <c r="U365" s="7"/>
      <c r="V365" s="7"/>
      <c r="W365" s="7"/>
      <c r="X365" s="7"/>
      <c r="Y365" s="8">
        <v>0.875</v>
      </c>
      <c r="Z365" s="8">
        <v>26</v>
      </c>
      <c r="AA365" s="8">
        <v>28</v>
      </c>
      <c r="AB365" s="8">
        <v>0.57777777777777772</v>
      </c>
      <c r="AC365" s="8">
        <f t="shared" si="15"/>
        <v>0.62222222222222223</v>
      </c>
      <c r="AD365" s="8">
        <f t="shared" si="16"/>
        <v>0.6</v>
      </c>
      <c r="AE365" s="8">
        <v>513.26315789473688</v>
      </c>
      <c r="AF365" s="8">
        <v>539.17647058823525</v>
      </c>
      <c r="AG365" s="8">
        <v>525.5</v>
      </c>
      <c r="AH365" s="8">
        <v>474.88461538461536</v>
      </c>
      <c r="AI365" s="8">
        <v>464.66666666666669</v>
      </c>
      <c r="AJ365" s="8">
        <v>469.67924528301887</v>
      </c>
      <c r="AK365" s="8">
        <v>492.25842696629212</v>
      </c>
      <c r="AL365" s="8">
        <f t="shared" si="17"/>
        <v>38.37854251012152</v>
      </c>
      <c r="AM365" s="8">
        <f t="shared" si="17"/>
        <v>74.509803921568562</v>
      </c>
      <c r="AN365" s="8">
        <f t="shared" si="17"/>
        <v>55.820754716981128</v>
      </c>
      <c r="AS365">
        <v>0.9736842</v>
      </c>
      <c r="AT365">
        <v>0.9210526</v>
      </c>
      <c r="AU365">
        <v>0.9473684</v>
      </c>
      <c r="AV365">
        <v>420</v>
      </c>
      <c r="AW365">
        <v>410.33823529411802</v>
      </c>
      <c r="AX365">
        <v>415.273381294964</v>
      </c>
      <c r="AY365">
        <v>-9.6617647058823799</v>
      </c>
      <c r="AZ365">
        <v>9.8445798144847593E-2</v>
      </c>
      <c r="BA365">
        <v>8</v>
      </c>
      <c r="BB365">
        <v>0.95833333333333337</v>
      </c>
      <c r="BC365" s="39">
        <v>334.73333333333335</v>
      </c>
      <c r="BD365" s="39">
        <v>375.5272727272727</v>
      </c>
      <c r="BE365">
        <v>1</v>
      </c>
      <c r="BF365">
        <v>0.93333333333333335</v>
      </c>
      <c r="BG365">
        <v>0.96666666666666667</v>
      </c>
    </row>
    <row r="366" spans="1:59" x14ac:dyDescent="0.25">
      <c r="A366" s="38">
        <v>4063</v>
      </c>
      <c r="B366" s="8" t="s">
        <v>502</v>
      </c>
      <c r="C366" s="8" t="s">
        <v>507</v>
      </c>
      <c r="D366" s="8" t="s">
        <v>631</v>
      </c>
      <c r="E366" s="8" t="s">
        <v>640</v>
      </c>
      <c r="F366" s="7" t="s">
        <v>636</v>
      </c>
      <c r="G366" s="7">
        <v>5</v>
      </c>
      <c r="H366" s="7">
        <v>0</v>
      </c>
      <c r="I366" s="8"/>
      <c r="J366" s="8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26</v>
      </c>
      <c r="R366" s="8">
        <v>18</v>
      </c>
      <c r="S366" s="7">
        <v>39</v>
      </c>
      <c r="T366" s="7"/>
      <c r="U366" s="7"/>
      <c r="V366" s="7"/>
      <c r="W366" s="7"/>
      <c r="X366" s="7"/>
      <c r="Y366" s="8">
        <v>0.95833333333333337</v>
      </c>
      <c r="Z366" s="8">
        <v>16</v>
      </c>
      <c r="AA366" s="8">
        <v>25</v>
      </c>
      <c r="AB366" s="8">
        <v>0.35555555555555557</v>
      </c>
      <c r="AC366" s="8">
        <f t="shared" si="15"/>
        <v>0.55555555555555558</v>
      </c>
      <c r="AD366" s="8">
        <f t="shared" si="16"/>
        <v>0.45555555555555555</v>
      </c>
      <c r="AE366" s="8">
        <v>780.13793103448279</v>
      </c>
      <c r="AF366" s="8">
        <v>787.21052631578948</v>
      </c>
      <c r="AG366" s="8">
        <v>782.9375</v>
      </c>
      <c r="AH366" s="8">
        <v>758.2</v>
      </c>
      <c r="AI366" s="8">
        <v>775.68</v>
      </c>
      <c r="AJ366" s="8">
        <v>769.125</v>
      </c>
      <c r="AK366" s="8">
        <v>776.65909090909088</v>
      </c>
      <c r="AL366" s="8">
        <f t="shared" si="17"/>
        <v>21.937931034482745</v>
      </c>
      <c r="AM366" s="8">
        <f t="shared" si="17"/>
        <v>11.53052631578953</v>
      </c>
      <c r="AN366" s="8">
        <f t="shared" si="17"/>
        <v>13.8125</v>
      </c>
      <c r="AS366">
        <v>0.9736842</v>
      </c>
      <c r="AT366">
        <v>0.98684210000000006</v>
      </c>
      <c r="AU366">
        <v>0.9802632</v>
      </c>
      <c r="AV366">
        <v>454.87671232876698</v>
      </c>
      <c r="AW366">
        <v>452.58108108108098</v>
      </c>
      <c r="AX366">
        <v>453.72108843537399</v>
      </c>
      <c r="AY366">
        <v>-2.2956312476859999</v>
      </c>
      <c r="AZ366">
        <v>4.2317370834088701E-2</v>
      </c>
      <c r="BA366">
        <v>3</v>
      </c>
      <c r="BB366">
        <v>0.98333333333333328</v>
      </c>
      <c r="BC366" s="39">
        <v>414.33898305084745</v>
      </c>
      <c r="BD366" s="39">
        <v>448.83050847457628</v>
      </c>
      <c r="BE366">
        <v>1</v>
      </c>
      <c r="BF366">
        <v>1</v>
      </c>
      <c r="BG366">
        <v>1</v>
      </c>
    </row>
    <row r="367" spans="1:59" x14ac:dyDescent="0.25">
      <c r="A367" s="38">
        <v>4064</v>
      </c>
      <c r="B367" s="8" t="s">
        <v>620</v>
      </c>
      <c r="C367" s="8" t="s">
        <v>508</v>
      </c>
      <c r="D367" s="8" t="s">
        <v>639</v>
      </c>
      <c r="E367" s="8" t="s">
        <v>639</v>
      </c>
      <c r="F367" s="7" t="s">
        <v>636</v>
      </c>
      <c r="G367" s="7">
        <v>2</v>
      </c>
      <c r="H367" s="7">
        <v>0</v>
      </c>
      <c r="I367" s="8">
        <v>0</v>
      </c>
      <c r="J367" s="8">
        <v>6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15</v>
      </c>
      <c r="R367" s="8">
        <v>32</v>
      </c>
      <c r="S367" s="7">
        <v>40</v>
      </c>
      <c r="T367" s="7"/>
      <c r="U367" s="7"/>
      <c r="V367" s="7"/>
      <c r="W367" s="7"/>
      <c r="X367" s="7"/>
      <c r="Y367" s="8">
        <v>1</v>
      </c>
      <c r="Z367" s="8">
        <v>20</v>
      </c>
      <c r="AA367" s="8">
        <v>28</v>
      </c>
      <c r="AB367" s="8">
        <v>0.44444444444444442</v>
      </c>
      <c r="AC367" s="8">
        <f t="shared" si="15"/>
        <v>0.62222222222222223</v>
      </c>
      <c r="AD367" s="8">
        <f t="shared" si="16"/>
        <v>0.53333333333333333</v>
      </c>
      <c r="AE367" s="8">
        <v>658.36</v>
      </c>
      <c r="AF367" s="8">
        <v>678.17647058823525</v>
      </c>
      <c r="AG367" s="8">
        <v>666.38095238095241</v>
      </c>
      <c r="AH367" s="8">
        <v>697.68421052631584</v>
      </c>
      <c r="AI367" s="8">
        <v>646.57692307692309</v>
      </c>
      <c r="AJ367" s="8">
        <v>668.15555555555557</v>
      </c>
      <c r="AK367" s="8">
        <v>667.29885057471267</v>
      </c>
      <c r="AL367" s="8">
        <f t="shared" si="17"/>
        <v>-39.324210526315824</v>
      </c>
      <c r="AM367" s="8">
        <f t="shared" si="17"/>
        <v>31.599547511312153</v>
      </c>
      <c r="AN367" s="8">
        <f t="shared" si="17"/>
        <v>-1.7746031746031576</v>
      </c>
      <c r="AS367">
        <v>0.9736842</v>
      </c>
      <c r="AT367">
        <v>0.9736842</v>
      </c>
      <c r="AU367">
        <v>0.9736842</v>
      </c>
      <c r="AV367">
        <v>509.20547945205499</v>
      </c>
      <c r="AW367">
        <v>498.616438356164</v>
      </c>
      <c r="AX367">
        <v>503.91095890410998</v>
      </c>
      <c r="AY367">
        <v>-10.5890410958904</v>
      </c>
      <c r="AZ367">
        <v>5.7699691807546E-2</v>
      </c>
      <c r="BA367">
        <v>3</v>
      </c>
      <c r="BB367">
        <v>0.90833333333333333</v>
      </c>
      <c r="BC367" s="39">
        <v>429.5090909090909</v>
      </c>
      <c r="BD367" s="39">
        <v>493.61111111111109</v>
      </c>
      <c r="BE367">
        <v>0.96666666666666667</v>
      </c>
      <c r="BF367">
        <v>0.91666666666666663</v>
      </c>
      <c r="BG367">
        <v>0.94166666666666665</v>
      </c>
    </row>
    <row r="368" spans="1:59" x14ac:dyDescent="0.25">
      <c r="A368" s="38">
        <v>4066</v>
      </c>
      <c r="B368" s="8" t="s">
        <v>620</v>
      </c>
      <c r="C368" s="8" t="s">
        <v>506</v>
      </c>
      <c r="D368" s="8" t="s">
        <v>639</v>
      </c>
      <c r="E368" s="8" t="s">
        <v>634</v>
      </c>
      <c r="F368" s="7" t="s">
        <v>636</v>
      </c>
      <c r="G368" s="7">
        <v>5</v>
      </c>
      <c r="H368" s="7">
        <v>4</v>
      </c>
      <c r="I368" s="8">
        <v>1</v>
      </c>
      <c r="J368" s="8">
        <v>4</v>
      </c>
      <c r="K368" s="7">
        <v>12</v>
      </c>
      <c r="L368" s="7">
        <v>4</v>
      </c>
      <c r="M368" s="7">
        <v>5</v>
      </c>
      <c r="N368" s="7">
        <v>2</v>
      </c>
      <c r="O368" s="7">
        <v>1</v>
      </c>
      <c r="P368" s="7">
        <v>1</v>
      </c>
      <c r="Q368" s="7">
        <v>14</v>
      </c>
      <c r="R368" s="8">
        <v>22</v>
      </c>
      <c r="S368" s="7">
        <v>40</v>
      </c>
      <c r="T368" s="7"/>
      <c r="U368" s="7"/>
      <c r="V368" s="7"/>
      <c r="W368" s="7"/>
      <c r="X368" s="7"/>
      <c r="Y368" s="8">
        <v>1</v>
      </c>
      <c r="Z368" s="8">
        <v>25</v>
      </c>
      <c r="AA368" s="8">
        <v>30</v>
      </c>
      <c r="AB368" s="8">
        <v>0.55555555555555558</v>
      </c>
      <c r="AC368" s="8">
        <f t="shared" si="15"/>
        <v>0.66666666666666663</v>
      </c>
      <c r="AD368" s="8">
        <f t="shared" si="16"/>
        <v>0.61111111111111116</v>
      </c>
      <c r="AE368" s="8">
        <v>622.9</v>
      </c>
      <c r="AF368" s="8">
        <v>608.73333333333335</v>
      </c>
      <c r="AG368" s="8">
        <v>616.82857142857142</v>
      </c>
      <c r="AH368" s="8">
        <v>576.28</v>
      </c>
      <c r="AI368" s="8">
        <v>591.5</v>
      </c>
      <c r="AJ368" s="8">
        <v>584.32075471698113</v>
      </c>
      <c r="AK368" s="8">
        <v>597.25</v>
      </c>
      <c r="AL368" s="8">
        <f t="shared" si="17"/>
        <v>46.620000000000005</v>
      </c>
      <c r="AM368" s="8">
        <f t="shared" si="17"/>
        <v>17.233333333333348</v>
      </c>
      <c r="AN368" s="8">
        <f t="shared" si="17"/>
        <v>32.507816711590294</v>
      </c>
      <c r="AS368">
        <v>0.9736842</v>
      </c>
      <c r="AT368">
        <v>0.9736842</v>
      </c>
      <c r="AU368">
        <v>0.9736842</v>
      </c>
      <c r="AV368">
        <v>436.805555555556</v>
      </c>
      <c r="AW368">
        <v>426.30985915493</v>
      </c>
      <c r="AX368">
        <v>431.594405594406</v>
      </c>
      <c r="AY368">
        <v>-10.495696400625899</v>
      </c>
      <c r="AZ368">
        <v>4.3921398625988997E-2</v>
      </c>
      <c r="BA368">
        <v>5</v>
      </c>
      <c r="BB368">
        <v>0.95</v>
      </c>
      <c r="BC368" s="39">
        <v>372.59322033898303</v>
      </c>
      <c r="BD368" s="39">
        <v>447.4727272727273</v>
      </c>
      <c r="BE368">
        <v>1</v>
      </c>
      <c r="BF368">
        <v>0.95</v>
      </c>
      <c r="BG368">
        <v>0.97499999999999998</v>
      </c>
    </row>
    <row r="369" spans="1:59" x14ac:dyDescent="0.25">
      <c r="A369" s="38">
        <v>4067</v>
      </c>
      <c r="B369" s="8" t="s">
        <v>620</v>
      </c>
      <c r="C369" s="8" t="s">
        <v>504</v>
      </c>
      <c r="D369" s="8" t="s">
        <v>639</v>
      </c>
      <c r="E369" s="8" t="s">
        <v>639</v>
      </c>
      <c r="F369" s="7" t="s">
        <v>637</v>
      </c>
      <c r="G369" s="7">
        <v>7</v>
      </c>
      <c r="H369" s="7">
        <v>8</v>
      </c>
      <c r="I369" s="8">
        <v>0</v>
      </c>
      <c r="J369" s="8">
        <v>1</v>
      </c>
      <c r="K369" s="7">
        <v>9</v>
      </c>
      <c r="L369" s="7">
        <v>0</v>
      </c>
      <c r="M369" s="7">
        <v>0</v>
      </c>
      <c r="N369" s="7">
        <v>6</v>
      </c>
      <c r="O369" s="7">
        <v>3</v>
      </c>
      <c r="P369" s="7">
        <v>0</v>
      </c>
      <c r="Q369" s="7">
        <v>22</v>
      </c>
      <c r="R369" s="8">
        <v>26</v>
      </c>
      <c r="S369" s="7">
        <v>40</v>
      </c>
      <c r="T369" s="7"/>
      <c r="U369" s="7"/>
      <c r="V369" s="7"/>
      <c r="W369" s="7"/>
      <c r="X369" s="7"/>
      <c r="Y369" s="8">
        <v>1</v>
      </c>
      <c r="Z369" s="8">
        <v>21</v>
      </c>
      <c r="AA369" s="8">
        <v>28</v>
      </c>
      <c r="AB369" s="8">
        <v>0.46666666666666667</v>
      </c>
      <c r="AC369" s="8">
        <f t="shared" si="15"/>
        <v>0.62222222222222223</v>
      </c>
      <c r="AD369" s="8">
        <f t="shared" si="16"/>
        <v>0.5444444444444444</v>
      </c>
      <c r="AE369" s="8">
        <v>723.695652173913</v>
      </c>
      <c r="AF369" s="8">
        <v>779</v>
      </c>
      <c r="AG369" s="8">
        <v>746.38461538461536</v>
      </c>
      <c r="AH369" s="8">
        <v>842.61904761904759</v>
      </c>
      <c r="AI369" s="8">
        <v>687.59259259259261</v>
      </c>
      <c r="AJ369" s="8">
        <v>755.41666666666663</v>
      </c>
      <c r="AK369" s="8">
        <v>751.36781609195407</v>
      </c>
      <c r="AL369" s="8">
        <f t="shared" si="17"/>
        <v>-118.92339544513459</v>
      </c>
      <c r="AM369" s="8">
        <f t="shared" si="17"/>
        <v>91.407407407407391</v>
      </c>
      <c r="AN369" s="8">
        <f t="shared" si="17"/>
        <v>-9.0320512820512704</v>
      </c>
      <c r="AS369">
        <v>0.9736842</v>
      </c>
      <c r="AT369">
        <v>0.96052630000000006</v>
      </c>
      <c r="AU369">
        <v>0.96710529999999995</v>
      </c>
      <c r="AV369">
        <v>512.20547945205499</v>
      </c>
      <c r="AW369">
        <v>535.25714285714298</v>
      </c>
      <c r="AX369">
        <v>523.48951048951096</v>
      </c>
      <c r="AY369">
        <v>23.0516634050881</v>
      </c>
      <c r="AZ369">
        <v>9.8273124920092603E-2</v>
      </c>
      <c r="BA369">
        <v>5</v>
      </c>
      <c r="BB369">
        <v>0.98333333333333328</v>
      </c>
      <c r="BC369" s="39">
        <v>447.96610169491527</v>
      </c>
      <c r="BD369" s="39">
        <v>561.30508474576266</v>
      </c>
      <c r="BE369">
        <v>1</v>
      </c>
      <c r="BF369">
        <v>0.98333333333333328</v>
      </c>
      <c r="BG369">
        <v>0.9916666666666667</v>
      </c>
    </row>
    <row r="370" spans="1:59" x14ac:dyDescent="0.25">
      <c r="A370" s="38">
        <v>4068</v>
      </c>
      <c r="B370" s="8" t="s">
        <v>624</v>
      </c>
      <c r="C370" s="8" t="s">
        <v>504</v>
      </c>
      <c r="D370" s="8" t="s">
        <v>631</v>
      </c>
      <c r="E370" s="8" t="s">
        <v>639</v>
      </c>
      <c r="F370" s="7" t="s">
        <v>636</v>
      </c>
      <c r="G370" s="7">
        <v>14</v>
      </c>
      <c r="H370" s="7">
        <v>8</v>
      </c>
      <c r="I370" s="8">
        <v>1</v>
      </c>
      <c r="J370" s="8">
        <v>2</v>
      </c>
      <c r="K370" s="7">
        <v>20</v>
      </c>
      <c r="L370" s="7">
        <v>0</v>
      </c>
      <c r="M370" s="7">
        <v>0</v>
      </c>
      <c r="N370" s="7">
        <v>5</v>
      </c>
      <c r="O370" s="7">
        <v>15</v>
      </c>
      <c r="P370" s="7">
        <v>0</v>
      </c>
      <c r="Q370" s="7">
        <v>28</v>
      </c>
      <c r="R370" s="8">
        <v>27</v>
      </c>
      <c r="S370" s="7">
        <v>35</v>
      </c>
      <c r="T370" s="7"/>
      <c r="U370" s="7"/>
      <c r="V370" s="7"/>
      <c r="W370" s="7"/>
      <c r="X370" s="7"/>
      <c r="Y370" s="8">
        <v>0.91666666666666663</v>
      </c>
      <c r="Z370" s="8">
        <v>17</v>
      </c>
      <c r="AA370" s="8">
        <v>22</v>
      </c>
      <c r="AB370" s="8">
        <v>0.37777777777777777</v>
      </c>
      <c r="AC370" s="8">
        <f t="shared" si="15"/>
        <v>0.48888888888888887</v>
      </c>
      <c r="AD370" s="8">
        <f t="shared" si="16"/>
        <v>0.43333333333333335</v>
      </c>
      <c r="AE370" s="8">
        <v>665.33333333333337</v>
      </c>
      <c r="AF370" s="8">
        <v>720.4545454545455</v>
      </c>
      <c r="AG370" s="8">
        <v>690.08163265306121</v>
      </c>
      <c r="AH370" s="8">
        <v>690.82352941176475</v>
      </c>
      <c r="AI370" s="8">
        <v>658.4</v>
      </c>
      <c r="AJ370" s="8">
        <v>673.29729729729729</v>
      </c>
      <c r="AK370" s="8">
        <v>682.8604651162791</v>
      </c>
      <c r="AL370" s="8">
        <f t="shared" si="17"/>
        <v>-25.490196078431381</v>
      </c>
      <c r="AM370" s="8">
        <f t="shared" si="17"/>
        <v>62.054545454545519</v>
      </c>
      <c r="AN370" s="8">
        <f t="shared" si="17"/>
        <v>16.784335355763915</v>
      </c>
      <c r="AS370">
        <v>0.98684210000000006</v>
      </c>
      <c r="AT370">
        <v>0.96052630000000006</v>
      </c>
      <c r="AU370">
        <v>0.9736842</v>
      </c>
      <c r="AV370">
        <v>450.652777777778</v>
      </c>
      <c r="AW370">
        <v>453.83098591549299</v>
      </c>
      <c r="AX370">
        <v>452.230769230769</v>
      </c>
      <c r="AY370">
        <v>3.1782081377151599</v>
      </c>
      <c r="AZ370">
        <v>3.2416702885404401E-2</v>
      </c>
      <c r="BA370">
        <v>5</v>
      </c>
      <c r="BB370">
        <v>0.95</v>
      </c>
      <c r="BC370" s="39">
        <v>398.20338983050846</v>
      </c>
      <c r="BD370" s="39">
        <v>459.90909090909093</v>
      </c>
      <c r="BE370">
        <v>0.98333333333333328</v>
      </c>
      <c r="BF370">
        <v>0.91666666666666663</v>
      </c>
      <c r="BG370">
        <v>0.95</v>
      </c>
    </row>
    <row r="371" spans="1:59" x14ac:dyDescent="0.25">
      <c r="A371" s="38">
        <v>4070</v>
      </c>
      <c r="B371" s="9"/>
      <c r="C371" s="8" t="s">
        <v>507</v>
      </c>
      <c r="D371" s="8" t="s">
        <v>639</v>
      </c>
      <c r="E371" s="8" t="s">
        <v>632</v>
      </c>
      <c r="F371" s="7" t="s">
        <v>645</v>
      </c>
      <c r="G371" s="7">
        <v>2</v>
      </c>
      <c r="H371" s="7">
        <v>0</v>
      </c>
      <c r="I371" s="8">
        <v>0</v>
      </c>
      <c r="J371" s="8">
        <v>0</v>
      </c>
      <c r="K371" s="7">
        <v>6</v>
      </c>
      <c r="L371" s="7">
        <v>0</v>
      </c>
      <c r="M371" s="7">
        <v>0</v>
      </c>
      <c r="N371" s="7">
        <v>1</v>
      </c>
      <c r="O371" s="7">
        <v>5</v>
      </c>
      <c r="P371" s="7">
        <v>0</v>
      </c>
      <c r="Q371" s="7">
        <v>31</v>
      </c>
      <c r="R371" s="8">
        <v>29</v>
      </c>
      <c r="S371" s="7">
        <v>39</v>
      </c>
      <c r="T371" s="7"/>
      <c r="U371" s="7"/>
      <c r="V371" s="7"/>
      <c r="W371" s="7"/>
      <c r="X371" s="7"/>
      <c r="Y371" s="8">
        <v>1</v>
      </c>
      <c r="Z371" s="8">
        <v>27</v>
      </c>
      <c r="AA371" s="8">
        <v>33</v>
      </c>
      <c r="AB371" s="8">
        <v>0.6</v>
      </c>
      <c r="AC371" s="8">
        <f t="shared" si="15"/>
        <v>0.73333333333333328</v>
      </c>
      <c r="AD371" s="8">
        <f t="shared" si="16"/>
        <v>0.66666666666666663</v>
      </c>
      <c r="AE371" s="8">
        <v>637.70588235294122</v>
      </c>
      <c r="AF371" s="8">
        <v>685.08333333333337</v>
      </c>
      <c r="AG371" s="8">
        <v>657.31034482758616</v>
      </c>
      <c r="AH371" s="8">
        <v>607.65384615384619</v>
      </c>
      <c r="AI371" s="8">
        <v>587.57575757575762</v>
      </c>
      <c r="AJ371" s="8">
        <v>596.42372881355936</v>
      </c>
      <c r="AK371" s="8">
        <v>616.48863636363637</v>
      </c>
      <c r="AL371" s="8">
        <f t="shared" si="17"/>
        <v>30.052036199095028</v>
      </c>
      <c r="AM371" s="8">
        <f t="shared" si="17"/>
        <v>97.507575757575751</v>
      </c>
      <c r="AN371" s="8">
        <f t="shared" si="17"/>
        <v>60.886616014026799</v>
      </c>
      <c r="AS371">
        <v>0.96052630000000006</v>
      </c>
      <c r="AT371">
        <v>0.9736842</v>
      </c>
      <c r="AU371">
        <v>0.96710529999999995</v>
      </c>
      <c r="AV371">
        <v>445.88888888888903</v>
      </c>
      <c r="AW371">
        <v>452.04166666666703</v>
      </c>
      <c r="AX371">
        <v>448.965277777778</v>
      </c>
      <c r="AY371">
        <v>6.1527777777777697</v>
      </c>
      <c r="AZ371">
        <v>5.5432025667686201E-2</v>
      </c>
      <c r="BA371">
        <v>5</v>
      </c>
      <c r="BB371">
        <v>0.92500000000000004</v>
      </c>
      <c r="BC371" s="39">
        <v>379.28333333333336</v>
      </c>
      <c r="BD371" s="39">
        <v>449.60784313725492</v>
      </c>
      <c r="BE371">
        <v>1</v>
      </c>
      <c r="BF371">
        <v>0.8666666666666667</v>
      </c>
      <c r="BG371">
        <v>0.93333333333333335</v>
      </c>
    </row>
    <row r="372" spans="1:59" x14ac:dyDescent="0.25">
      <c r="A372" s="38">
        <v>4073</v>
      </c>
      <c r="B372" s="8" t="s">
        <v>620</v>
      </c>
      <c r="C372" s="8" t="s">
        <v>506</v>
      </c>
      <c r="D372" s="8" t="s">
        <v>634</v>
      </c>
      <c r="E372" s="8" t="s">
        <v>634</v>
      </c>
      <c r="F372" s="7" t="s">
        <v>637</v>
      </c>
      <c r="G372" s="7">
        <v>3</v>
      </c>
      <c r="H372" s="7">
        <v>0</v>
      </c>
      <c r="I372" s="8">
        <v>0</v>
      </c>
      <c r="J372" s="8">
        <v>5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31</v>
      </c>
      <c r="R372" s="8">
        <v>24</v>
      </c>
      <c r="S372" s="7">
        <v>40</v>
      </c>
      <c r="T372" s="7"/>
      <c r="U372" s="7"/>
      <c r="V372" s="7"/>
      <c r="W372" s="7"/>
      <c r="X372" s="7"/>
      <c r="Y372" s="8">
        <v>1</v>
      </c>
      <c r="Z372" s="8">
        <v>21</v>
      </c>
      <c r="AA372" s="8">
        <v>25</v>
      </c>
      <c r="AB372" s="8">
        <v>0.46666666666666667</v>
      </c>
      <c r="AC372" s="8">
        <f t="shared" si="15"/>
        <v>0.55555555555555558</v>
      </c>
      <c r="AD372" s="8">
        <f t="shared" si="16"/>
        <v>0.51111111111111107</v>
      </c>
      <c r="AE372" s="8">
        <v>570.26086956521738</v>
      </c>
      <c r="AF372" s="8">
        <v>616.9</v>
      </c>
      <c r="AG372" s="8">
        <v>591.95348837209303</v>
      </c>
      <c r="AH372" s="8">
        <v>595.25</v>
      </c>
      <c r="AI372" s="8">
        <v>583.4</v>
      </c>
      <c r="AJ372" s="8">
        <v>588.66666666666663</v>
      </c>
      <c r="AK372" s="8">
        <v>590.27272727272725</v>
      </c>
      <c r="AL372" s="8">
        <f t="shared" si="17"/>
        <v>-24.989130434782624</v>
      </c>
      <c r="AM372" s="8">
        <f t="shared" si="17"/>
        <v>33.5</v>
      </c>
      <c r="AN372" s="8">
        <f t="shared" si="17"/>
        <v>3.2868217054264051</v>
      </c>
      <c r="AS372">
        <v>0.93421050000000005</v>
      </c>
      <c r="AT372">
        <v>0.9736842</v>
      </c>
      <c r="AU372">
        <v>0.9539474</v>
      </c>
      <c r="AV372">
        <v>410.31428571428597</v>
      </c>
      <c r="AW372">
        <v>414.35616438356197</v>
      </c>
      <c r="AX372">
        <v>412.377622377622</v>
      </c>
      <c r="AY372">
        <v>4.0418786692759499</v>
      </c>
      <c r="AZ372">
        <v>4.1703775854865802E-2</v>
      </c>
      <c r="BA372">
        <v>5</v>
      </c>
      <c r="BB372">
        <v>0.90833333333333333</v>
      </c>
      <c r="BC372" s="39">
        <v>365.15517241379308</v>
      </c>
      <c r="BD372" s="39">
        <v>445.25490196078431</v>
      </c>
      <c r="BE372">
        <v>1</v>
      </c>
      <c r="BF372">
        <v>0.8833333333333333</v>
      </c>
      <c r="BG372">
        <v>0.94166666666666665</v>
      </c>
    </row>
    <row r="373" spans="1:59" x14ac:dyDescent="0.25">
      <c r="A373" s="38">
        <v>4074</v>
      </c>
      <c r="B373" s="8" t="s">
        <v>620</v>
      </c>
      <c r="C373" s="8" t="s">
        <v>507</v>
      </c>
      <c r="D373" s="8" t="s">
        <v>634</v>
      </c>
      <c r="E373" s="8" t="s">
        <v>634</v>
      </c>
      <c r="F373" s="7" t="s">
        <v>635</v>
      </c>
      <c r="G373" s="7">
        <v>3</v>
      </c>
      <c r="H373" s="7">
        <v>1</v>
      </c>
      <c r="I373" s="8">
        <v>0</v>
      </c>
      <c r="J373" s="8">
        <v>5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8</v>
      </c>
      <c r="R373" s="8">
        <v>17</v>
      </c>
      <c r="S373" s="7">
        <v>35</v>
      </c>
      <c r="T373" s="7"/>
      <c r="U373" s="7"/>
      <c r="V373" s="7"/>
      <c r="W373" s="7"/>
      <c r="X373" s="7"/>
      <c r="Y373" s="8">
        <v>1</v>
      </c>
      <c r="Z373" s="8">
        <v>24</v>
      </c>
      <c r="AA373" s="8">
        <v>27</v>
      </c>
      <c r="AB373" s="8">
        <v>0.53333333333333333</v>
      </c>
      <c r="AC373" s="8">
        <f t="shared" si="15"/>
        <v>0.6</v>
      </c>
      <c r="AD373" s="8">
        <f t="shared" si="16"/>
        <v>0.56666666666666665</v>
      </c>
      <c r="AE373" s="8">
        <v>591.09523809523807</v>
      </c>
      <c r="AF373" s="8">
        <v>658.94117647058829</v>
      </c>
      <c r="AG373" s="8">
        <v>621.4473684210526</v>
      </c>
      <c r="AH373" s="8">
        <v>669</v>
      </c>
      <c r="AI373" s="8">
        <v>663.22222222222217</v>
      </c>
      <c r="AJ373" s="8">
        <v>665.88</v>
      </c>
      <c r="AK373" s="8">
        <v>646.69318181818187</v>
      </c>
      <c r="AL373" s="8">
        <f t="shared" si="17"/>
        <v>-77.904761904761926</v>
      </c>
      <c r="AM373" s="8">
        <f t="shared" si="17"/>
        <v>-4.2810457516338829</v>
      </c>
      <c r="AN373" s="8">
        <f t="shared" si="17"/>
        <v>-44.432631578947394</v>
      </c>
      <c r="AS373">
        <v>1</v>
      </c>
      <c r="AT373">
        <v>0.98684210000000006</v>
      </c>
      <c r="AU373">
        <v>0.99342109999999995</v>
      </c>
      <c r="AV373">
        <v>508.37837837837799</v>
      </c>
      <c r="AW373">
        <v>502.743243243243</v>
      </c>
      <c r="AX373">
        <v>505.56081081081101</v>
      </c>
      <c r="AY373">
        <v>-5.63513513513516</v>
      </c>
      <c r="AZ373">
        <v>5.9849273455157399E-2</v>
      </c>
      <c r="BA373">
        <v>2</v>
      </c>
      <c r="BB373">
        <v>0.95</v>
      </c>
      <c r="BC373" s="39">
        <v>387.51724137931035</v>
      </c>
      <c r="BD373" s="39">
        <v>408.32142857142856</v>
      </c>
      <c r="BE373">
        <v>0.98333333333333328</v>
      </c>
      <c r="BF373">
        <v>0.98333333333333328</v>
      </c>
      <c r="BG373">
        <v>0.98333333333333328</v>
      </c>
    </row>
    <row r="374" spans="1:59" x14ac:dyDescent="0.25">
      <c r="A374" s="38">
        <v>4075</v>
      </c>
      <c r="B374" s="8" t="s">
        <v>620</v>
      </c>
      <c r="C374" s="8" t="s">
        <v>504</v>
      </c>
      <c r="D374" s="8" t="s">
        <v>634</v>
      </c>
      <c r="E374" s="8" t="s">
        <v>634</v>
      </c>
      <c r="F374" s="7" t="s">
        <v>637</v>
      </c>
      <c r="G374" s="7">
        <v>2</v>
      </c>
      <c r="H374" s="7">
        <v>0</v>
      </c>
      <c r="I374" s="8"/>
      <c r="J374" s="8">
        <v>4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14</v>
      </c>
      <c r="R374" s="8">
        <v>30</v>
      </c>
      <c r="S374" s="7">
        <v>38</v>
      </c>
      <c r="T374" s="7"/>
      <c r="U374" s="7"/>
      <c r="V374" s="7"/>
      <c r="W374" s="7"/>
      <c r="X374" s="7"/>
      <c r="Y374" s="8">
        <v>1</v>
      </c>
      <c r="Z374" s="8">
        <v>19</v>
      </c>
      <c r="AA374" s="8">
        <v>25</v>
      </c>
      <c r="AB374" s="8">
        <v>0.42222222222222222</v>
      </c>
      <c r="AC374" s="8">
        <f t="shared" si="15"/>
        <v>0.55555555555555558</v>
      </c>
      <c r="AD374" s="8">
        <f t="shared" si="16"/>
        <v>0.48888888888888887</v>
      </c>
      <c r="AE374" s="8">
        <v>922</v>
      </c>
      <c r="AF374" s="8">
        <v>909.11764705882354</v>
      </c>
      <c r="AG374" s="8">
        <v>916.65853658536582</v>
      </c>
      <c r="AH374" s="8">
        <v>920.16666666666663</v>
      </c>
      <c r="AI374" s="8">
        <v>766.08333333333337</v>
      </c>
      <c r="AJ374" s="8">
        <v>832.11904761904759</v>
      </c>
      <c r="AK374" s="8">
        <v>873.8795180722891</v>
      </c>
      <c r="AL374" s="8">
        <f t="shared" si="17"/>
        <v>1.8333333333333712</v>
      </c>
      <c r="AM374" s="8">
        <f t="shared" si="17"/>
        <v>143.03431372549016</v>
      </c>
      <c r="AN374" s="8">
        <f t="shared" si="17"/>
        <v>84.539488966318231</v>
      </c>
      <c r="AS374">
        <v>0.9736842</v>
      </c>
      <c r="AT374">
        <v>0.98684210000000006</v>
      </c>
      <c r="AU374">
        <v>0.9802632</v>
      </c>
      <c r="AV374">
        <v>630.64788732394402</v>
      </c>
      <c r="AW374">
        <v>650.58904109589002</v>
      </c>
      <c r="AX374">
        <v>640.756944444444</v>
      </c>
      <c r="AY374">
        <v>19.941153771946698</v>
      </c>
      <c r="AZ374">
        <v>0.12554419429099001</v>
      </c>
      <c r="BA374">
        <v>5</v>
      </c>
      <c r="BB374">
        <v>0.96666666666666667</v>
      </c>
      <c r="BC374" s="39">
        <v>524.0526315789474</v>
      </c>
      <c r="BD374" s="39">
        <v>686.47457627118649</v>
      </c>
      <c r="BE374">
        <v>0.98333333333333328</v>
      </c>
      <c r="BF374">
        <v>1</v>
      </c>
      <c r="BG374">
        <v>0.9916666666666667</v>
      </c>
    </row>
    <row r="375" spans="1:59" x14ac:dyDescent="0.25">
      <c r="A375" s="38">
        <v>4077</v>
      </c>
      <c r="B375" s="8" t="s">
        <v>620</v>
      </c>
      <c r="C375" s="8" t="s">
        <v>504</v>
      </c>
      <c r="D375" s="8" t="s">
        <v>639</v>
      </c>
      <c r="E375" s="8" t="s">
        <v>634</v>
      </c>
      <c r="F375" s="7" t="s">
        <v>635</v>
      </c>
      <c r="G375" s="7">
        <v>4</v>
      </c>
      <c r="H375" s="7">
        <v>1</v>
      </c>
      <c r="I375" s="8">
        <v>0</v>
      </c>
      <c r="J375" s="8">
        <v>3</v>
      </c>
      <c r="K375" s="7">
        <v>5</v>
      </c>
      <c r="L375" s="7">
        <v>0</v>
      </c>
      <c r="M375" s="7">
        <v>1</v>
      </c>
      <c r="N375" s="7">
        <v>2</v>
      </c>
      <c r="O375" s="7">
        <v>2</v>
      </c>
      <c r="P375" s="7">
        <v>0</v>
      </c>
      <c r="Q375" s="7">
        <v>21</v>
      </c>
      <c r="R375" s="8">
        <v>30</v>
      </c>
      <c r="S375" s="7">
        <v>35</v>
      </c>
      <c r="T375" s="7"/>
      <c r="U375" s="7"/>
      <c r="V375" s="7"/>
      <c r="W375" s="7"/>
      <c r="X375" s="7"/>
      <c r="Y375" s="8">
        <v>0.95833333333333337</v>
      </c>
      <c r="Z375" s="8">
        <v>22</v>
      </c>
      <c r="AA375" s="8">
        <v>25</v>
      </c>
      <c r="AB375" s="8">
        <v>0.48888888888888887</v>
      </c>
      <c r="AC375" s="8">
        <f t="shared" si="15"/>
        <v>0.55555555555555558</v>
      </c>
      <c r="AD375" s="8">
        <f t="shared" si="16"/>
        <v>0.52222222222222225</v>
      </c>
      <c r="AE375" s="8">
        <v>656.6521739130435</v>
      </c>
      <c r="AF375" s="8">
        <v>701.6</v>
      </c>
      <c r="AG375" s="8">
        <v>677.55813953488371</v>
      </c>
      <c r="AH375" s="8">
        <v>620.80952380952385</v>
      </c>
      <c r="AI375" s="8">
        <v>616.16</v>
      </c>
      <c r="AJ375" s="8">
        <v>618.28260869565213</v>
      </c>
      <c r="AK375" s="8">
        <v>646.92134831460669</v>
      </c>
      <c r="AL375" s="8">
        <f t="shared" si="17"/>
        <v>35.842650103519645</v>
      </c>
      <c r="AM375" s="8">
        <f t="shared" si="17"/>
        <v>85.440000000000055</v>
      </c>
      <c r="AN375" s="8">
        <f t="shared" si="17"/>
        <v>59.275530839231578</v>
      </c>
      <c r="AS375">
        <v>0.9210526</v>
      </c>
      <c r="AT375">
        <v>0.9210526</v>
      </c>
      <c r="AU375">
        <v>0.9210526</v>
      </c>
      <c r="AV375">
        <v>416.39130434782601</v>
      </c>
      <c r="AW375">
        <v>434.26865671641798</v>
      </c>
      <c r="AX375">
        <v>425.19852941176498</v>
      </c>
      <c r="AY375">
        <v>17.8773523685919</v>
      </c>
      <c r="AZ375">
        <v>7.1873323458278904E-2</v>
      </c>
      <c r="BA375">
        <v>10</v>
      </c>
      <c r="BB375">
        <v>0.94166666666666665</v>
      </c>
      <c r="BC375" s="39">
        <v>357.0169491525424</v>
      </c>
      <c r="BD375" s="39">
        <v>443.66666666666669</v>
      </c>
      <c r="BE375">
        <v>1</v>
      </c>
      <c r="BF375">
        <v>0.93333333333333335</v>
      </c>
      <c r="BG375">
        <v>0.96666666666666667</v>
      </c>
    </row>
    <row r="376" spans="1:59" x14ac:dyDescent="0.25">
      <c r="A376" s="38">
        <v>4078</v>
      </c>
      <c r="B376" s="8" t="s">
        <v>620</v>
      </c>
      <c r="C376" s="8" t="s">
        <v>504</v>
      </c>
      <c r="D376" s="8" t="s">
        <v>634</v>
      </c>
      <c r="E376" s="8" t="s">
        <v>639</v>
      </c>
      <c r="F376" s="7" t="s">
        <v>637</v>
      </c>
      <c r="G376" s="7">
        <v>6</v>
      </c>
      <c r="H376" s="7">
        <v>5</v>
      </c>
      <c r="I376" s="8">
        <v>1</v>
      </c>
      <c r="J376" s="8">
        <v>1</v>
      </c>
      <c r="K376" s="7">
        <v>5</v>
      </c>
      <c r="L376" s="7">
        <v>3</v>
      </c>
      <c r="M376" s="7">
        <v>0</v>
      </c>
      <c r="N376" s="7">
        <v>2</v>
      </c>
      <c r="O376" s="7">
        <v>0</v>
      </c>
      <c r="P376" s="7">
        <v>1</v>
      </c>
      <c r="Q376" s="7">
        <v>17</v>
      </c>
      <c r="R376" s="8">
        <v>32</v>
      </c>
      <c r="S376" s="7">
        <v>37</v>
      </c>
      <c r="T376" s="7"/>
      <c r="U376" s="7"/>
      <c r="V376" s="7"/>
      <c r="W376" s="7"/>
      <c r="X376" s="7"/>
      <c r="Y376" s="8">
        <v>1</v>
      </c>
      <c r="Z376" s="8">
        <v>22</v>
      </c>
      <c r="AA376" s="8">
        <v>30</v>
      </c>
      <c r="AB376" s="8">
        <v>0.48888888888888887</v>
      </c>
      <c r="AC376" s="8">
        <f t="shared" si="15"/>
        <v>0.66666666666666663</v>
      </c>
      <c r="AD376" s="8">
        <f t="shared" si="16"/>
        <v>0.57777777777777772</v>
      </c>
      <c r="AE376" s="8">
        <v>739.86363636363637</v>
      </c>
      <c r="AF376" s="8">
        <v>765.21428571428567</v>
      </c>
      <c r="AG376" s="8">
        <v>749.72222222222217</v>
      </c>
      <c r="AH376" s="8">
        <v>892.19047619047615</v>
      </c>
      <c r="AI376" s="8">
        <v>798.83333333333337</v>
      </c>
      <c r="AJ376" s="8">
        <v>837.27450980392155</v>
      </c>
      <c r="AK376" s="8">
        <v>801.0459770114943</v>
      </c>
      <c r="AL376" s="8">
        <f t="shared" si="17"/>
        <v>-152.32683982683977</v>
      </c>
      <c r="AM376" s="8">
        <f t="shared" si="17"/>
        <v>-33.619047619047706</v>
      </c>
      <c r="AN376" s="8">
        <f t="shared" si="17"/>
        <v>-87.552287581699375</v>
      </c>
      <c r="AS376">
        <v>1</v>
      </c>
      <c r="AT376">
        <v>0.98684210000000006</v>
      </c>
      <c r="AU376">
        <v>0.99342109999999995</v>
      </c>
      <c r="AV376">
        <v>470.63513513513499</v>
      </c>
      <c r="AW376">
        <v>456.11267605633799</v>
      </c>
      <c r="AX376">
        <v>463.52413793103398</v>
      </c>
      <c r="AY376">
        <v>-14.5224590787971</v>
      </c>
      <c r="AZ376">
        <v>3.9105474049935897E-2</v>
      </c>
      <c r="BA376">
        <v>4</v>
      </c>
      <c r="BB376">
        <v>0.95833333333333337</v>
      </c>
      <c r="BC376" s="39">
        <v>392.48275862068965</v>
      </c>
      <c r="BD376" s="39">
        <v>460.33333333333331</v>
      </c>
      <c r="BE376">
        <v>1</v>
      </c>
      <c r="BF376">
        <v>0.96666666666666667</v>
      </c>
      <c r="BG376">
        <v>0.98333333333333328</v>
      </c>
    </row>
    <row r="377" spans="1:59" x14ac:dyDescent="0.25">
      <c r="A377" s="38">
        <v>4080</v>
      </c>
      <c r="B377" s="8" t="s">
        <v>620</v>
      </c>
      <c r="C377" s="8" t="s">
        <v>504</v>
      </c>
      <c r="D377" s="8" t="s">
        <v>634</v>
      </c>
      <c r="E377" s="8" t="s">
        <v>634</v>
      </c>
      <c r="F377" s="7" t="s">
        <v>635</v>
      </c>
      <c r="G377" s="7">
        <v>6</v>
      </c>
      <c r="H377" s="7">
        <v>3</v>
      </c>
      <c r="I377" s="8">
        <v>1</v>
      </c>
      <c r="J377" s="8">
        <v>0</v>
      </c>
      <c r="K377" s="7">
        <v>15</v>
      </c>
      <c r="L377" s="7">
        <v>2</v>
      </c>
      <c r="M377" s="7">
        <v>1</v>
      </c>
      <c r="N377" s="7">
        <v>5</v>
      </c>
      <c r="O377" s="7">
        <v>7</v>
      </c>
      <c r="P377" s="7">
        <v>1</v>
      </c>
      <c r="Q377" s="7">
        <v>18</v>
      </c>
      <c r="R377" s="8">
        <v>23</v>
      </c>
      <c r="S377" s="7">
        <v>40</v>
      </c>
      <c r="T377" s="7"/>
      <c r="U377" s="7"/>
      <c r="V377" s="7"/>
      <c r="W377" s="7"/>
      <c r="X377" s="7"/>
      <c r="Y377" s="8">
        <v>0.95833333333333337</v>
      </c>
      <c r="Z377" s="8">
        <v>23</v>
      </c>
      <c r="AA377" s="8">
        <v>28</v>
      </c>
      <c r="AB377" s="8">
        <v>0.51111111111111107</v>
      </c>
      <c r="AC377" s="8">
        <f t="shared" si="15"/>
        <v>0.62222222222222223</v>
      </c>
      <c r="AD377" s="8">
        <f t="shared" si="16"/>
        <v>0.56666666666666665</v>
      </c>
      <c r="AE377" s="8">
        <v>570.86363636363637</v>
      </c>
      <c r="AF377" s="8">
        <v>599.11764705882354</v>
      </c>
      <c r="AG377" s="8">
        <v>583.17948717948718</v>
      </c>
      <c r="AH377" s="8">
        <v>631.95652173913038</v>
      </c>
      <c r="AI377" s="8">
        <v>567.23076923076928</v>
      </c>
      <c r="AJ377" s="8">
        <v>597.61224489795916</v>
      </c>
      <c r="AK377" s="8">
        <v>591.21590909090912</v>
      </c>
      <c r="AL377" s="8">
        <f t="shared" si="17"/>
        <v>-61.092885375494006</v>
      </c>
      <c r="AM377" s="8">
        <f t="shared" si="17"/>
        <v>31.886877828054253</v>
      </c>
      <c r="AN377" s="8">
        <f t="shared" si="17"/>
        <v>-14.432757718471976</v>
      </c>
      <c r="AS377">
        <v>0.98684210000000006</v>
      </c>
      <c r="AT377">
        <v>1</v>
      </c>
      <c r="AU377">
        <v>0.99342109999999995</v>
      </c>
      <c r="AV377">
        <v>473.69333333333299</v>
      </c>
      <c r="AW377">
        <v>484.052631578947</v>
      </c>
      <c r="AX377">
        <v>478.90728476821198</v>
      </c>
      <c r="AY377">
        <v>10.359298245613999</v>
      </c>
      <c r="AZ377">
        <v>2.7614620236013899E-2</v>
      </c>
      <c r="BA377">
        <v>0</v>
      </c>
      <c r="BB377">
        <v>0.96666666666666667</v>
      </c>
      <c r="BC377" s="39">
        <v>377.13793103448273</v>
      </c>
      <c r="BD377" s="39">
        <v>443.37931034482756</v>
      </c>
      <c r="BE377">
        <v>1</v>
      </c>
      <c r="BF377">
        <v>0.98333333333333328</v>
      </c>
      <c r="BG377">
        <v>0.9916666666666667</v>
      </c>
    </row>
    <row r="378" spans="1:59" x14ac:dyDescent="0.25">
      <c r="A378" s="38">
        <v>5000</v>
      </c>
      <c r="B378" s="8" t="s">
        <v>620</v>
      </c>
      <c r="C378" s="8" t="s">
        <v>504</v>
      </c>
      <c r="D378" s="8" t="s">
        <v>639</v>
      </c>
      <c r="E378" s="8" t="s">
        <v>634</v>
      </c>
      <c r="F378" s="7" t="s">
        <v>637</v>
      </c>
      <c r="G378" s="7">
        <v>1</v>
      </c>
      <c r="H378" s="7">
        <v>0</v>
      </c>
      <c r="I378" s="8">
        <v>0</v>
      </c>
      <c r="J378" s="8">
        <v>5</v>
      </c>
      <c r="K378" s="7">
        <v>3</v>
      </c>
      <c r="L378" s="7">
        <v>0</v>
      </c>
      <c r="M378" s="7">
        <v>0</v>
      </c>
      <c r="N378" s="7">
        <v>1</v>
      </c>
      <c r="O378" s="7">
        <v>2</v>
      </c>
      <c r="P378" s="7">
        <v>0</v>
      </c>
      <c r="Q378" s="7">
        <v>7</v>
      </c>
      <c r="R378" s="8">
        <v>23</v>
      </c>
      <c r="S378" s="7">
        <v>40</v>
      </c>
      <c r="T378" s="7"/>
      <c r="U378" s="7"/>
      <c r="V378" s="7"/>
      <c r="W378" s="7"/>
      <c r="X378" s="7"/>
      <c r="Y378" s="8">
        <v>0.95833333333333337</v>
      </c>
      <c r="Z378" s="8">
        <v>18</v>
      </c>
      <c r="AA378" s="8">
        <v>26</v>
      </c>
      <c r="AB378" s="8">
        <v>0.4</v>
      </c>
      <c r="AC378" s="8">
        <f t="shared" si="15"/>
        <v>0.57777777777777772</v>
      </c>
      <c r="AD378" s="8">
        <f t="shared" si="16"/>
        <v>0.48888888888888887</v>
      </c>
      <c r="AE378" s="8">
        <v>737.37037037037032</v>
      </c>
      <c r="AF378" s="8">
        <v>864.22222222222217</v>
      </c>
      <c r="AG378" s="8">
        <v>788.11111111111109</v>
      </c>
      <c r="AH378" s="8">
        <v>757.23529411764707</v>
      </c>
      <c r="AI378" s="8">
        <v>635.04</v>
      </c>
      <c r="AJ378" s="8">
        <v>684.5</v>
      </c>
      <c r="AK378" s="8">
        <v>738.09195402298849</v>
      </c>
      <c r="AL378" s="8">
        <f t="shared" si="17"/>
        <v>-19.864923747276748</v>
      </c>
      <c r="AM378" s="8">
        <f t="shared" si="17"/>
        <v>229.18222222222221</v>
      </c>
      <c r="AN378" s="8">
        <f t="shared" si="17"/>
        <v>103.61111111111109</v>
      </c>
      <c r="AS378">
        <v>0.98684210000000006</v>
      </c>
      <c r="AT378">
        <v>0.9736842</v>
      </c>
      <c r="AU378">
        <v>0.9802632</v>
      </c>
      <c r="AV378">
        <v>550.95890410958896</v>
      </c>
      <c r="AW378">
        <v>549.04166666666697</v>
      </c>
      <c r="AX378">
        <v>550.00689655172403</v>
      </c>
      <c r="AY378">
        <v>-1.9172374429224399</v>
      </c>
      <c r="AZ378">
        <v>4.30835081207641E-2</v>
      </c>
      <c r="BA378">
        <v>4</v>
      </c>
      <c r="BB378">
        <v>0.97499999999999998</v>
      </c>
      <c r="BC378" s="39">
        <v>430.52542372881356</v>
      </c>
      <c r="BD378" s="39">
        <v>470.41379310344826</v>
      </c>
      <c r="BE378">
        <v>1</v>
      </c>
      <c r="BF378">
        <v>0.98333333333333328</v>
      </c>
      <c r="BG378">
        <v>0.9916666666666667</v>
      </c>
    </row>
    <row r="379" spans="1:59" x14ac:dyDescent="0.25">
      <c r="A379" s="38">
        <v>5001</v>
      </c>
      <c r="B379" s="8" t="s">
        <v>620</v>
      </c>
      <c r="C379" s="8" t="s">
        <v>504</v>
      </c>
      <c r="D379" s="8" t="s">
        <v>639</v>
      </c>
      <c r="E379" s="8" t="s">
        <v>634</v>
      </c>
      <c r="F379" s="7" t="s">
        <v>635</v>
      </c>
      <c r="G379" s="7">
        <v>9</v>
      </c>
      <c r="H379" s="7">
        <v>4</v>
      </c>
      <c r="I379" s="8">
        <v>1</v>
      </c>
      <c r="J379" s="8">
        <v>2</v>
      </c>
      <c r="K379" s="7">
        <v>35</v>
      </c>
      <c r="L379" s="7">
        <v>9</v>
      </c>
      <c r="M379" s="7">
        <v>5</v>
      </c>
      <c r="N379" s="7">
        <v>13</v>
      </c>
      <c r="O379" s="7">
        <v>8</v>
      </c>
      <c r="P379" s="7">
        <v>3</v>
      </c>
      <c r="Q379" s="7">
        <v>25</v>
      </c>
      <c r="R379" s="8">
        <v>21</v>
      </c>
      <c r="S379" s="7">
        <v>34.285714285714285</v>
      </c>
      <c r="T379" s="7"/>
      <c r="U379" s="7"/>
      <c r="V379" s="7"/>
      <c r="W379" s="7"/>
      <c r="X379" s="7"/>
      <c r="Y379" s="8">
        <v>1</v>
      </c>
      <c r="Z379" s="8">
        <v>22</v>
      </c>
      <c r="AA379" s="8">
        <v>26</v>
      </c>
      <c r="AB379" s="8">
        <v>0.48888888888888887</v>
      </c>
      <c r="AC379" s="8">
        <f t="shared" si="15"/>
        <v>0.57777777777777772</v>
      </c>
      <c r="AD379" s="8">
        <f t="shared" si="16"/>
        <v>0.53333333333333333</v>
      </c>
      <c r="AE379" s="8">
        <v>738.43478260869563</v>
      </c>
      <c r="AF379" s="8">
        <v>840.82352941176475</v>
      </c>
      <c r="AG379" s="8">
        <v>781.95</v>
      </c>
      <c r="AH379" s="8">
        <v>911.85714285714289</v>
      </c>
      <c r="AI379" s="8">
        <v>774.73076923076928</v>
      </c>
      <c r="AJ379" s="8">
        <v>836</v>
      </c>
      <c r="AK379" s="8">
        <v>811.14942528735628</v>
      </c>
      <c r="AL379" s="8">
        <f t="shared" si="17"/>
        <v>-173.42236024844726</v>
      </c>
      <c r="AM379" s="8">
        <f t="shared" si="17"/>
        <v>66.092760180995469</v>
      </c>
      <c r="AN379" s="8">
        <f t="shared" si="17"/>
        <v>-54.049999999999955</v>
      </c>
      <c r="AS379">
        <v>0.98684210000000006</v>
      </c>
      <c r="AT379">
        <v>0.9736842</v>
      </c>
      <c r="AU379">
        <v>0.9802632</v>
      </c>
      <c r="AV379">
        <v>528.91999999999996</v>
      </c>
      <c r="AW379">
        <v>506.408450704225</v>
      </c>
      <c r="AX379">
        <v>517.97260273972597</v>
      </c>
      <c r="AY379">
        <v>-22.5115492957746</v>
      </c>
      <c r="AZ379">
        <v>4.8427994694944403E-2</v>
      </c>
      <c r="BA379">
        <v>3</v>
      </c>
      <c r="BB379">
        <v>0.97499999999999998</v>
      </c>
      <c r="BC379" s="39">
        <v>499.0169491525424</v>
      </c>
      <c r="BD379" s="39">
        <v>532.06896551724139</v>
      </c>
      <c r="BE379">
        <v>1</v>
      </c>
      <c r="BF379">
        <v>1</v>
      </c>
      <c r="BG379">
        <v>1</v>
      </c>
    </row>
    <row r="380" spans="1:59" x14ac:dyDescent="0.25">
      <c r="A380" s="38">
        <v>5002</v>
      </c>
      <c r="B380" s="8" t="s">
        <v>620</v>
      </c>
      <c r="C380" s="8" t="s">
        <v>504</v>
      </c>
      <c r="D380" s="8" t="s">
        <v>639</v>
      </c>
      <c r="E380" s="8" t="s">
        <v>634</v>
      </c>
      <c r="F380" s="7" t="s">
        <v>642</v>
      </c>
      <c r="G380" s="7">
        <v>13</v>
      </c>
      <c r="H380" s="7">
        <v>4</v>
      </c>
      <c r="I380" s="8">
        <v>1</v>
      </c>
      <c r="J380" s="8">
        <v>0</v>
      </c>
      <c r="K380" s="7">
        <v>6</v>
      </c>
      <c r="L380" s="7">
        <v>0</v>
      </c>
      <c r="M380" s="7">
        <v>0</v>
      </c>
      <c r="N380" s="7">
        <v>1</v>
      </c>
      <c r="O380" s="7">
        <v>5</v>
      </c>
      <c r="P380" s="7">
        <v>0</v>
      </c>
      <c r="Q380" s="7">
        <v>35</v>
      </c>
      <c r="R380" s="8">
        <v>29</v>
      </c>
      <c r="S380" s="7">
        <v>38</v>
      </c>
      <c r="T380" s="7"/>
      <c r="U380" s="7"/>
      <c r="V380" s="7"/>
      <c r="W380" s="7"/>
      <c r="X380" s="7"/>
      <c r="Y380" s="8">
        <v>0.83333333333333337</v>
      </c>
      <c r="Z380" s="8">
        <v>22</v>
      </c>
      <c r="AA380" s="8">
        <v>29</v>
      </c>
      <c r="AB380" s="8">
        <v>0.48888888888888887</v>
      </c>
      <c r="AC380" s="8">
        <f t="shared" si="15"/>
        <v>0.64444444444444449</v>
      </c>
      <c r="AD380" s="8">
        <f t="shared" si="16"/>
        <v>0.56666666666666665</v>
      </c>
      <c r="AE380" s="8">
        <v>545</v>
      </c>
      <c r="AF380" s="8">
        <v>733.4666666666667</v>
      </c>
      <c r="AG380" s="8">
        <v>619.39473684210532</v>
      </c>
      <c r="AH380" s="8">
        <v>626.95000000000005</v>
      </c>
      <c r="AI380" s="8">
        <v>582.0344827586207</v>
      </c>
      <c r="AJ380" s="8">
        <v>600.36734693877554</v>
      </c>
      <c r="AK380" s="8">
        <v>608.67816091954023</v>
      </c>
      <c r="AL380" s="8">
        <f t="shared" si="17"/>
        <v>-81.950000000000045</v>
      </c>
      <c r="AM380" s="8">
        <f t="shared" si="17"/>
        <v>151.432183908046</v>
      </c>
      <c r="AN380" s="8">
        <f t="shared" si="17"/>
        <v>19.027389903329777</v>
      </c>
      <c r="AS380">
        <v>0.8947368</v>
      </c>
      <c r="AT380">
        <v>0.88157890000000005</v>
      </c>
      <c r="AU380">
        <v>0.88815789999999994</v>
      </c>
      <c r="AV380">
        <v>394.98484848484901</v>
      </c>
      <c r="AW380">
        <v>404.6</v>
      </c>
      <c r="AX380">
        <v>399.75572519084</v>
      </c>
      <c r="AY380">
        <v>9.6151515151515206</v>
      </c>
      <c r="AZ380">
        <v>3.71806032872527E-2</v>
      </c>
      <c r="BA380">
        <v>13</v>
      </c>
      <c r="BB380">
        <v>0.85833333333333328</v>
      </c>
      <c r="BC380" s="39">
        <v>322.86440677966101</v>
      </c>
      <c r="BD380" s="39">
        <v>374.25</v>
      </c>
      <c r="BE380">
        <v>1</v>
      </c>
      <c r="BF380">
        <v>0.73333333333333328</v>
      </c>
      <c r="BG380">
        <v>0.8666666666666667</v>
      </c>
    </row>
    <row r="381" spans="1:59" x14ac:dyDescent="0.25">
      <c r="A381" s="38">
        <v>5003</v>
      </c>
      <c r="B381" s="8" t="s">
        <v>620</v>
      </c>
      <c r="C381" s="8" t="s">
        <v>504</v>
      </c>
      <c r="D381" s="8" t="s">
        <v>639</v>
      </c>
      <c r="E381" s="8" t="s">
        <v>634</v>
      </c>
      <c r="F381" s="7" t="s">
        <v>637</v>
      </c>
      <c r="G381" s="7">
        <v>8</v>
      </c>
      <c r="H381" s="7">
        <v>7</v>
      </c>
      <c r="I381" s="8">
        <v>1</v>
      </c>
      <c r="J381" s="8">
        <v>3</v>
      </c>
      <c r="K381" s="7">
        <v>17</v>
      </c>
      <c r="L381" s="7">
        <v>4</v>
      </c>
      <c r="M381" s="7">
        <v>0</v>
      </c>
      <c r="N381" s="7">
        <v>4</v>
      </c>
      <c r="O381" s="7">
        <v>9</v>
      </c>
      <c r="P381" s="7">
        <v>2</v>
      </c>
      <c r="Q381" s="7">
        <v>23</v>
      </c>
      <c r="R381" s="8">
        <v>27</v>
      </c>
      <c r="S381" s="7">
        <v>34</v>
      </c>
      <c r="T381" s="7"/>
      <c r="U381" s="7"/>
      <c r="V381" s="7"/>
      <c r="W381" s="7"/>
      <c r="X381" s="7"/>
      <c r="Y381" s="8">
        <v>1</v>
      </c>
      <c r="Z381" s="8">
        <v>19</v>
      </c>
      <c r="AA381" s="8">
        <v>30</v>
      </c>
      <c r="AB381" s="8">
        <v>0.42222222222222222</v>
      </c>
      <c r="AC381" s="8">
        <f t="shared" si="15"/>
        <v>0.66666666666666663</v>
      </c>
      <c r="AD381" s="8">
        <f t="shared" si="16"/>
        <v>0.5444444444444444</v>
      </c>
      <c r="AE381" s="8">
        <v>664.5</v>
      </c>
      <c r="AF381" s="8">
        <v>708.42857142857144</v>
      </c>
      <c r="AG381" s="8">
        <v>679.875</v>
      </c>
      <c r="AH381" s="8">
        <v>705.89473684210532</v>
      </c>
      <c r="AI381" s="8">
        <v>754.51724137931035</v>
      </c>
      <c r="AJ381" s="8">
        <v>735.27083333333337</v>
      </c>
      <c r="AK381" s="8">
        <v>710.09090909090912</v>
      </c>
      <c r="AL381" s="8">
        <f t="shared" si="17"/>
        <v>-41.394736842105317</v>
      </c>
      <c r="AM381" s="8">
        <f t="shared" si="17"/>
        <v>-46.088669950738904</v>
      </c>
      <c r="AN381" s="8">
        <f t="shared" si="17"/>
        <v>-55.395833333333371</v>
      </c>
      <c r="AS381">
        <v>1</v>
      </c>
      <c r="AT381">
        <v>0.98684210000000006</v>
      </c>
      <c r="AU381">
        <v>0.99342109999999995</v>
      </c>
      <c r="AV381">
        <v>504.28767123287702</v>
      </c>
      <c r="AW381">
        <v>513.90410958904101</v>
      </c>
      <c r="AX381">
        <v>509.09589041095899</v>
      </c>
      <c r="AY381">
        <v>9.6164383561643891</v>
      </c>
      <c r="AZ381">
        <v>5.5476161790874702E-2</v>
      </c>
      <c r="BA381">
        <v>3</v>
      </c>
      <c r="BB381">
        <v>0.96666666666666667</v>
      </c>
      <c r="BC381" s="39">
        <v>397.9</v>
      </c>
      <c r="BD381" s="39">
        <v>481.17857142857144</v>
      </c>
      <c r="BE381">
        <v>1</v>
      </c>
      <c r="BF381">
        <v>0.96666666666666667</v>
      </c>
      <c r="BG381">
        <v>0.98333333333333328</v>
      </c>
    </row>
    <row r="382" spans="1:59" x14ac:dyDescent="0.25">
      <c r="A382" s="38">
        <v>5004</v>
      </c>
      <c r="B382" s="8" t="s">
        <v>620</v>
      </c>
      <c r="C382" s="8" t="s">
        <v>504</v>
      </c>
      <c r="D382" s="8" t="s">
        <v>634</v>
      </c>
      <c r="E382" s="8" t="s">
        <v>634</v>
      </c>
      <c r="F382" s="7" t="s">
        <v>636</v>
      </c>
      <c r="G382" s="7">
        <v>10</v>
      </c>
      <c r="H382" s="7">
        <v>4</v>
      </c>
      <c r="I382" s="8">
        <v>0</v>
      </c>
      <c r="J382" s="8">
        <v>4</v>
      </c>
      <c r="K382" s="7">
        <v>19</v>
      </c>
      <c r="L382" s="7">
        <v>1</v>
      </c>
      <c r="M382" s="7">
        <v>4</v>
      </c>
      <c r="N382" s="7">
        <v>6</v>
      </c>
      <c r="O382" s="7">
        <v>8</v>
      </c>
      <c r="P382" s="7">
        <v>0</v>
      </c>
      <c r="Q382" s="7">
        <v>40</v>
      </c>
      <c r="R382" s="8">
        <v>20</v>
      </c>
      <c r="S382" s="7">
        <v>36</v>
      </c>
      <c r="T382" s="7"/>
      <c r="U382" s="7"/>
      <c r="V382" s="7"/>
      <c r="W382" s="7"/>
      <c r="X382" s="7"/>
      <c r="Y382" s="8">
        <v>0.95833333333333337</v>
      </c>
      <c r="Z382" s="8">
        <v>13</v>
      </c>
      <c r="AA382" s="8">
        <v>31</v>
      </c>
      <c r="AB382" s="8">
        <v>0.28888888888888886</v>
      </c>
      <c r="AC382" s="8">
        <f t="shared" si="15"/>
        <v>0.68888888888888888</v>
      </c>
      <c r="AD382" s="8">
        <f t="shared" si="16"/>
        <v>0.48888888888888887</v>
      </c>
      <c r="AE382" s="8">
        <v>606.6875</v>
      </c>
      <c r="AF382" s="8">
        <v>703.07692307692309</v>
      </c>
      <c r="AG382" s="8">
        <v>634.5333333333333</v>
      </c>
      <c r="AH382" s="8">
        <v>690.58333333333337</v>
      </c>
      <c r="AI382" s="8">
        <v>591.61290322580646</v>
      </c>
      <c r="AJ382" s="8">
        <v>619.23255813953483</v>
      </c>
      <c r="AK382" s="8">
        <v>627.05681818181813</v>
      </c>
      <c r="AL382" s="8">
        <f t="shared" si="17"/>
        <v>-83.895833333333371</v>
      </c>
      <c r="AM382" s="8">
        <f t="shared" si="17"/>
        <v>111.46401985111663</v>
      </c>
      <c r="AN382" s="8">
        <f t="shared" si="17"/>
        <v>15.300775193798472</v>
      </c>
      <c r="AS382">
        <v>0.86842109999999995</v>
      </c>
      <c r="AT382">
        <v>0.81578949999999995</v>
      </c>
      <c r="AU382">
        <v>0.84210529999999995</v>
      </c>
      <c r="AV382">
        <v>404.484375</v>
      </c>
      <c r="AW382">
        <v>425.77049180327901</v>
      </c>
      <c r="AX382">
        <v>414.87200000000001</v>
      </c>
      <c r="AY382">
        <v>21.286116803278698</v>
      </c>
      <c r="AZ382">
        <v>3.4928664805651197E-2</v>
      </c>
      <c r="BA382">
        <v>17</v>
      </c>
      <c r="BB382">
        <v>0.9</v>
      </c>
      <c r="BC382" s="39">
        <v>376.75862068965517</v>
      </c>
      <c r="BD382" s="39">
        <v>434.04</v>
      </c>
      <c r="BE382">
        <v>0.98333333333333328</v>
      </c>
      <c r="BF382">
        <v>0.85</v>
      </c>
      <c r="BG382">
        <v>0.91666666666666663</v>
      </c>
    </row>
    <row r="383" spans="1:59" x14ac:dyDescent="0.25">
      <c r="A383" s="38">
        <v>5005</v>
      </c>
      <c r="B383" s="8" t="s">
        <v>502</v>
      </c>
      <c r="C383" s="8" t="s">
        <v>504</v>
      </c>
      <c r="D383" s="8" t="s">
        <v>634</v>
      </c>
      <c r="E383" s="8" t="s">
        <v>639</v>
      </c>
      <c r="F383" s="7" t="s">
        <v>636</v>
      </c>
      <c r="G383" s="7">
        <v>8</v>
      </c>
      <c r="H383" s="7">
        <v>2</v>
      </c>
      <c r="I383" s="8">
        <v>2</v>
      </c>
      <c r="J383" s="8">
        <v>0</v>
      </c>
      <c r="K383" s="7">
        <v>13</v>
      </c>
      <c r="L383" s="7">
        <v>3</v>
      </c>
      <c r="M383" s="7">
        <v>1</v>
      </c>
      <c r="N383" s="7">
        <v>7</v>
      </c>
      <c r="O383" s="7">
        <v>2</v>
      </c>
      <c r="P383" s="7">
        <v>2</v>
      </c>
      <c r="Q383" s="7">
        <v>21</v>
      </c>
      <c r="R383" s="8">
        <v>29</v>
      </c>
      <c r="S383" s="7" t="e">
        <v>#DIV/0!</v>
      </c>
      <c r="T383" s="7"/>
      <c r="U383" s="7"/>
      <c r="V383" s="7"/>
      <c r="W383" s="7"/>
      <c r="X383" s="7"/>
      <c r="Y383" s="8">
        <v>1</v>
      </c>
      <c r="Z383" s="8">
        <v>24</v>
      </c>
      <c r="AA383" s="8">
        <v>25</v>
      </c>
      <c r="AB383" s="8">
        <v>0.53333333333333333</v>
      </c>
      <c r="AC383" s="8">
        <f t="shared" si="15"/>
        <v>0.55555555555555558</v>
      </c>
      <c r="AD383" s="8">
        <f t="shared" si="16"/>
        <v>0.5444444444444444</v>
      </c>
      <c r="AE383" s="8">
        <v>712.38095238095241</v>
      </c>
      <c r="AF383" s="8">
        <v>773.89473684210532</v>
      </c>
      <c r="AG383" s="8">
        <v>741.6</v>
      </c>
      <c r="AH383" s="8">
        <v>720.45833333333337</v>
      </c>
      <c r="AI383" s="8">
        <v>737.95652173913038</v>
      </c>
      <c r="AJ383" s="8">
        <v>729.02127659574467</v>
      </c>
      <c r="AK383" s="8">
        <v>734.80459770114942</v>
      </c>
      <c r="AL383" s="8">
        <f t="shared" si="17"/>
        <v>-8.0773809523809632</v>
      </c>
      <c r="AM383" s="8">
        <f t="shared" si="17"/>
        <v>35.938215102974937</v>
      </c>
      <c r="AN383" s="8">
        <f t="shared" si="17"/>
        <v>12.578723404255356</v>
      </c>
      <c r="AS383">
        <v>0.9736842</v>
      </c>
      <c r="AT383">
        <v>0.98684210000000006</v>
      </c>
      <c r="AU383">
        <v>0.9802632</v>
      </c>
      <c r="AV383">
        <v>455.08333333333297</v>
      </c>
      <c r="AW383">
        <v>452.82191780821898</v>
      </c>
      <c r="AX383">
        <v>453.944827586207</v>
      </c>
      <c r="AY383">
        <v>-2.2614155251141601</v>
      </c>
      <c r="AZ383">
        <v>3.3479483031959502E-2</v>
      </c>
      <c r="BA383">
        <v>4</v>
      </c>
      <c r="BB383">
        <v>0.94166666666666665</v>
      </c>
      <c r="BC383" s="39">
        <v>403.64406779661016</v>
      </c>
      <c r="BD383" s="39">
        <v>488.75925925925924</v>
      </c>
      <c r="BE383">
        <v>1</v>
      </c>
      <c r="BF383">
        <v>0.91666666666666663</v>
      </c>
      <c r="BG383">
        <v>0.95833333333333337</v>
      </c>
    </row>
    <row r="384" spans="1:59" x14ac:dyDescent="0.25">
      <c r="A384" s="38">
        <v>5007</v>
      </c>
      <c r="B384" s="8" t="s">
        <v>502</v>
      </c>
      <c r="C384" s="8" t="s">
        <v>504</v>
      </c>
      <c r="D384" s="8" t="s">
        <v>634</v>
      </c>
      <c r="E384" s="8" t="s">
        <v>634</v>
      </c>
      <c r="F384" s="7" t="s">
        <v>637</v>
      </c>
      <c r="G384" s="7">
        <v>8</v>
      </c>
      <c r="H384" s="7">
        <v>8</v>
      </c>
      <c r="I384" s="8">
        <v>1</v>
      </c>
      <c r="J384" s="8">
        <v>2</v>
      </c>
      <c r="K384" s="7">
        <v>16</v>
      </c>
      <c r="L384" s="7">
        <v>3</v>
      </c>
      <c r="M384" s="7">
        <v>4</v>
      </c>
      <c r="N384" s="7">
        <v>6</v>
      </c>
      <c r="O384" s="7">
        <v>3</v>
      </c>
      <c r="P384" s="7">
        <v>1</v>
      </c>
      <c r="Q384" s="7">
        <v>5</v>
      </c>
      <c r="R384" s="8">
        <v>27</v>
      </c>
      <c r="S384" s="7">
        <v>40</v>
      </c>
      <c r="T384" s="7"/>
      <c r="U384" s="7"/>
      <c r="V384" s="7"/>
      <c r="W384" s="7"/>
      <c r="X384" s="7"/>
      <c r="Y384" s="8">
        <v>0.95833333333333337</v>
      </c>
      <c r="Z384" s="8">
        <v>22</v>
      </c>
      <c r="AA384" s="8">
        <v>28</v>
      </c>
      <c r="AB384" s="8">
        <v>0.48888888888888887</v>
      </c>
      <c r="AC384" s="8">
        <f t="shared" si="15"/>
        <v>0.62222222222222223</v>
      </c>
      <c r="AD384" s="8">
        <f t="shared" si="16"/>
        <v>0.55555555555555558</v>
      </c>
      <c r="AE384" s="8">
        <v>754.56521739130437</v>
      </c>
      <c r="AF384" s="8">
        <v>751.52941176470586</v>
      </c>
      <c r="AG384" s="8">
        <v>753.27499999999998</v>
      </c>
      <c r="AH384" s="8">
        <v>822.0454545454545</v>
      </c>
      <c r="AI384" s="8">
        <v>706.25925925925924</v>
      </c>
      <c r="AJ384" s="8">
        <v>758.24489795918362</v>
      </c>
      <c r="AK384" s="8">
        <v>756.01123595505624</v>
      </c>
      <c r="AL384" s="8">
        <f t="shared" si="17"/>
        <v>-67.480237154150132</v>
      </c>
      <c r="AM384" s="8">
        <f t="shared" si="17"/>
        <v>45.270152505446617</v>
      </c>
      <c r="AN384" s="8">
        <f t="shared" si="17"/>
        <v>-4.9698979591836405</v>
      </c>
      <c r="AS384">
        <v>1</v>
      </c>
      <c r="AT384">
        <v>0.98684210000000006</v>
      </c>
      <c r="AU384">
        <v>0.99342109999999995</v>
      </c>
      <c r="AV384">
        <v>396.97333333333302</v>
      </c>
      <c r="AW384">
        <v>409.219178082192</v>
      </c>
      <c r="AX384">
        <v>403.01351351351298</v>
      </c>
      <c r="AY384">
        <v>12.245844748858399</v>
      </c>
      <c r="AZ384">
        <v>3.78949606933131E-2</v>
      </c>
      <c r="BA384">
        <v>2</v>
      </c>
      <c r="BB384">
        <v>0.93333333333333335</v>
      </c>
      <c r="BC384" s="39">
        <v>369.32203389830511</v>
      </c>
      <c r="BD384" s="39">
        <v>465</v>
      </c>
      <c r="BE384">
        <v>1</v>
      </c>
      <c r="BF384">
        <v>0.9</v>
      </c>
      <c r="BG384">
        <v>0.95</v>
      </c>
    </row>
    <row r="385" spans="1:59" x14ac:dyDescent="0.25">
      <c r="A385" s="38">
        <v>5008</v>
      </c>
      <c r="B385" s="8" t="s">
        <v>620</v>
      </c>
      <c r="C385" s="8" t="s">
        <v>508</v>
      </c>
      <c r="D385" s="8" t="s">
        <v>634</v>
      </c>
      <c r="E385" s="8" t="s">
        <v>640</v>
      </c>
      <c r="F385" s="7" t="s">
        <v>638</v>
      </c>
      <c r="G385" s="7">
        <v>18</v>
      </c>
      <c r="H385" s="7">
        <v>18</v>
      </c>
      <c r="I385" s="8">
        <v>2</v>
      </c>
      <c r="J385" s="8">
        <v>3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28</v>
      </c>
      <c r="R385" s="8">
        <v>13</v>
      </c>
      <c r="S385" s="7">
        <v>39</v>
      </c>
      <c r="T385" s="7"/>
      <c r="U385" s="7"/>
      <c r="V385" s="7"/>
      <c r="W385" s="7"/>
      <c r="X385" s="7"/>
      <c r="Y385" s="8">
        <v>0.95833333333333337</v>
      </c>
      <c r="Z385" s="8">
        <v>16</v>
      </c>
      <c r="AA385" s="8">
        <v>21</v>
      </c>
      <c r="AB385" s="8">
        <v>0.35555555555555557</v>
      </c>
      <c r="AC385" s="8">
        <f t="shared" si="15"/>
        <v>0.46666666666666667</v>
      </c>
      <c r="AD385" s="8">
        <f t="shared" si="16"/>
        <v>0.41111111111111109</v>
      </c>
      <c r="AE385" s="8">
        <v>797.62068965517244</v>
      </c>
      <c r="AF385" s="8">
        <v>834.17391304347825</v>
      </c>
      <c r="AG385" s="8">
        <v>813.78846153846155</v>
      </c>
      <c r="AH385" s="8">
        <v>1085.375</v>
      </c>
      <c r="AI385" s="8">
        <v>778.09523809523807</v>
      </c>
      <c r="AJ385" s="8">
        <v>910.97297297297303</v>
      </c>
      <c r="AK385" s="8">
        <v>854.1910112359551</v>
      </c>
      <c r="AL385" s="8">
        <f t="shared" si="17"/>
        <v>-287.75431034482756</v>
      </c>
      <c r="AM385" s="8">
        <f t="shared" si="17"/>
        <v>56.078674948240177</v>
      </c>
      <c r="AN385" s="8">
        <f t="shared" si="17"/>
        <v>-97.184511434511478</v>
      </c>
      <c r="AS385">
        <v>0.9473684</v>
      </c>
      <c r="AT385">
        <v>0.9736842</v>
      </c>
      <c r="AU385">
        <v>0.96052630000000006</v>
      </c>
      <c r="AV385">
        <v>388.09859154929597</v>
      </c>
      <c r="AW385">
        <v>382.72602739726</v>
      </c>
      <c r="AX385">
        <v>385.375</v>
      </c>
      <c r="AY385">
        <v>-5.3725641520354701</v>
      </c>
      <c r="AZ385">
        <v>2.7386052543507001E-2</v>
      </c>
      <c r="BA385">
        <v>5</v>
      </c>
      <c r="BB385">
        <v>0.84166666666666667</v>
      </c>
      <c r="BC385" s="39">
        <v>323.98245614035091</v>
      </c>
      <c r="BD385" s="39">
        <v>399.25</v>
      </c>
      <c r="BE385">
        <v>0.98333333333333328</v>
      </c>
      <c r="BF385">
        <v>0.73333333333333328</v>
      </c>
      <c r="BG385">
        <v>0.85833333333333328</v>
      </c>
    </row>
    <row r="386" spans="1:59" x14ac:dyDescent="0.25">
      <c r="A386" s="38">
        <v>5011</v>
      </c>
      <c r="B386" s="8" t="s">
        <v>620</v>
      </c>
      <c r="C386" s="8" t="s">
        <v>504</v>
      </c>
      <c r="D386" s="8" t="s">
        <v>634</v>
      </c>
      <c r="E386" s="8" t="s">
        <v>634</v>
      </c>
      <c r="F386" s="7" t="s">
        <v>635</v>
      </c>
      <c r="G386" s="7">
        <v>10</v>
      </c>
      <c r="H386" s="7">
        <v>5</v>
      </c>
      <c r="I386" s="8">
        <v>1</v>
      </c>
      <c r="J386" s="8">
        <v>1</v>
      </c>
      <c r="K386" s="7">
        <v>2</v>
      </c>
      <c r="L386" s="7">
        <v>0</v>
      </c>
      <c r="M386" s="7">
        <v>0</v>
      </c>
      <c r="N386" s="7">
        <v>0</v>
      </c>
      <c r="O386" s="7">
        <v>2</v>
      </c>
      <c r="P386" s="7">
        <v>0</v>
      </c>
      <c r="Q386" s="7">
        <v>20</v>
      </c>
      <c r="R386" s="8">
        <v>24</v>
      </c>
      <c r="S386" s="7">
        <v>40</v>
      </c>
      <c r="T386" s="7"/>
      <c r="U386" s="7"/>
      <c r="V386" s="7"/>
      <c r="W386" s="7"/>
      <c r="X386" s="7"/>
      <c r="Y386" s="8">
        <v>1</v>
      </c>
      <c r="Z386" s="8">
        <v>22</v>
      </c>
      <c r="AA386" s="8">
        <v>24</v>
      </c>
      <c r="AB386" s="8">
        <v>0.48888888888888887</v>
      </c>
      <c r="AC386" s="8">
        <f t="shared" ref="AC386:AC449" si="18">AA386/45</f>
        <v>0.53333333333333333</v>
      </c>
      <c r="AD386" s="8">
        <f t="shared" si="16"/>
        <v>0.51111111111111107</v>
      </c>
      <c r="AE386" s="8">
        <v>936.31818181818187</v>
      </c>
      <c r="AF386" s="8">
        <v>943.9</v>
      </c>
      <c r="AG386" s="8">
        <v>939.92857142857144</v>
      </c>
      <c r="AH386" s="8">
        <v>917</v>
      </c>
      <c r="AI386" s="8">
        <v>926.13636363636363</v>
      </c>
      <c r="AJ386" s="8">
        <v>921.78571428571433</v>
      </c>
      <c r="AK386" s="8">
        <v>930.85714285714289</v>
      </c>
      <c r="AL386" s="8">
        <f t="shared" si="17"/>
        <v>19.31818181818187</v>
      </c>
      <c r="AM386" s="8">
        <f t="shared" si="17"/>
        <v>17.763636363636351</v>
      </c>
      <c r="AN386" s="8">
        <f t="shared" si="17"/>
        <v>18.14285714285711</v>
      </c>
      <c r="AS386">
        <v>1</v>
      </c>
      <c r="AT386">
        <v>1</v>
      </c>
      <c r="AU386">
        <v>1</v>
      </c>
      <c r="AV386">
        <v>842.49315068493104</v>
      </c>
      <c r="AW386">
        <v>829.40277777777806</v>
      </c>
      <c r="AX386">
        <v>835.99310344827597</v>
      </c>
      <c r="AY386">
        <v>-13.0903729071537</v>
      </c>
      <c r="AZ386">
        <v>2.9378285926972E-2</v>
      </c>
      <c r="BA386">
        <v>4</v>
      </c>
      <c r="BB386">
        <v>0.97499999999999998</v>
      </c>
      <c r="BC386" s="39">
        <v>791.5593220338983</v>
      </c>
      <c r="BD386" s="39">
        <v>829.05172413793105</v>
      </c>
      <c r="BE386">
        <v>1</v>
      </c>
      <c r="BF386">
        <v>0.98333333333333328</v>
      </c>
      <c r="BG386">
        <v>0.9916666666666667</v>
      </c>
    </row>
    <row r="387" spans="1:59" x14ac:dyDescent="0.25">
      <c r="A387" s="38">
        <v>5013</v>
      </c>
      <c r="B387" s="8" t="s">
        <v>624</v>
      </c>
      <c r="C387" s="8" t="s">
        <v>506</v>
      </c>
      <c r="D387" s="8" t="s">
        <v>634</v>
      </c>
      <c r="E387" s="8" t="s">
        <v>634</v>
      </c>
      <c r="F387" s="7" t="s">
        <v>635</v>
      </c>
      <c r="G387" s="7">
        <v>0</v>
      </c>
      <c r="H387" s="7">
        <v>0</v>
      </c>
      <c r="I387" s="8">
        <v>0</v>
      </c>
      <c r="J387" s="8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8</v>
      </c>
      <c r="R387" s="8">
        <v>32</v>
      </c>
      <c r="S387" s="7">
        <v>39</v>
      </c>
      <c r="T387" s="7"/>
      <c r="U387" s="7"/>
      <c r="V387" s="7"/>
      <c r="W387" s="7"/>
      <c r="X387" s="7"/>
      <c r="Y387" s="8">
        <v>1</v>
      </c>
      <c r="Z387" s="8">
        <v>18</v>
      </c>
      <c r="AA387" s="8">
        <v>22</v>
      </c>
      <c r="AB387" s="8">
        <v>0.4</v>
      </c>
      <c r="AC387" s="8">
        <f t="shared" si="18"/>
        <v>0.48888888888888887</v>
      </c>
      <c r="AD387" s="8">
        <f t="shared" ref="AD387:AD450" si="19">(Z387+AA387)/90</f>
        <v>0.44444444444444442</v>
      </c>
      <c r="AE387" s="8">
        <v>659.59259259259261</v>
      </c>
      <c r="AF387" s="8">
        <v>624.04347826086962</v>
      </c>
      <c r="AG387" s="8">
        <v>643.24</v>
      </c>
      <c r="AH387" s="8">
        <v>731.55555555555554</v>
      </c>
      <c r="AI387" s="8">
        <v>737.09090909090912</v>
      </c>
      <c r="AJ387" s="8">
        <v>734.6</v>
      </c>
      <c r="AK387" s="8">
        <v>683.84444444444443</v>
      </c>
      <c r="AL387" s="8">
        <f t="shared" ref="AL387:AN450" si="20">AE387-AH387</f>
        <v>-71.962962962962933</v>
      </c>
      <c r="AM387" s="8">
        <f t="shared" si="20"/>
        <v>-113.0474308300395</v>
      </c>
      <c r="AN387" s="8">
        <f t="shared" si="20"/>
        <v>-91.360000000000014</v>
      </c>
      <c r="AS387">
        <v>0.98684210000000006</v>
      </c>
      <c r="AT387">
        <v>0.96052630000000006</v>
      </c>
      <c r="AU387">
        <v>0.9736842</v>
      </c>
      <c r="AV387">
        <v>484.51351351351298</v>
      </c>
      <c r="AW387">
        <v>474.79452054794501</v>
      </c>
      <c r="AX387">
        <v>479.68707482993199</v>
      </c>
      <c r="AY387">
        <v>-9.7189929655682992</v>
      </c>
      <c r="AZ387">
        <v>5.0385349549876703E-2</v>
      </c>
      <c r="BA387">
        <v>3</v>
      </c>
      <c r="BB387">
        <v>0.98333333333333328</v>
      </c>
      <c r="BC387" s="39">
        <v>356.32203389830511</v>
      </c>
      <c r="BD387" s="39">
        <v>444.45762711864404</v>
      </c>
      <c r="BE387">
        <v>1</v>
      </c>
      <c r="BF387">
        <v>0.98333333333333328</v>
      </c>
      <c r="BG387">
        <v>0.9916666666666667</v>
      </c>
    </row>
    <row r="388" spans="1:59" x14ac:dyDescent="0.25">
      <c r="A388" s="38">
        <v>5014</v>
      </c>
      <c r="B388" s="8" t="s">
        <v>620</v>
      </c>
      <c r="C388" s="8" t="s">
        <v>504</v>
      </c>
      <c r="D388" s="8" t="s">
        <v>639</v>
      </c>
      <c r="E388" s="8" t="s">
        <v>634</v>
      </c>
      <c r="F388" s="7" t="s">
        <v>637</v>
      </c>
      <c r="G388" s="7">
        <v>1</v>
      </c>
      <c r="H388" s="7">
        <v>0</v>
      </c>
      <c r="I388" s="8">
        <v>0</v>
      </c>
      <c r="J388" s="8">
        <v>2</v>
      </c>
      <c r="K388" s="7">
        <v>3</v>
      </c>
      <c r="L388" s="7">
        <v>1</v>
      </c>
      <c r="M388" s="7">
        <v>0</v>
      </c>
      <c r="N388" s="7">
        <v>2</v>
      </c>
      <c r="O388" s="7">
        <v>0</v>
      </c>
      <c r="P388" s="7">
        <v>1</v>
      </c>
      <c r="Q388" s="7">
        <v>4</v>
      </c>
      <c r="R388" s="8">
        <v>28</v>
      </c>
      <c r="S388" s="7">
        <v>38</v>
      </c>
      <c r="T388" s="7"/>
      <c r="U388" s="7"/>
      <c r="V388" s="7"/>
      <c r="W388" s="7"/>
      <c r="X388" s="7"/>
      <c r="Y388" s="8">
        <v>0.95833333333333337</v>
      </c>
      <c r="Z388" s="8">
        <v>16</v>
      </c>
      <c r="AA388" s="8">
        <v>27</v>
      </c>
      <c r="AB388" s="8">
        <v>0.35555555555555557</v>
      </c>
      <c r="AC388" s="8">
        <f t="shared" si="18"/>
        <v>0.6</v>
      </c>
      <c r="AD388" s="8">
        <f t="shared" si="19"/>
        <v>0.4777777777777778</v>
      </c>
      <c r="AE388" s="8">
        <v>480.89285714285717</v>
      </c>
      <c r="AF388" s="8">
        <v>551.94444444444446</v>
      </c>
      <c r="AG388" s="8">
        <v>508.69565217391306</v>
      </c>
      <c r="AH388" s="8">
        <v>566.13333333333333</v>
      </c>
      <c r="AI388" s="8">
        <v>508.11538461538464</v>
      </c>
      <c r="AJ388" s="8">
        <v>529.34146341463418</v>
      </c>
      <c r="AK388" s="8">
        <v>518.42528735632186</v>
      </c>
      <c r="AL388" s="8">
        <f t="shared" si="20"/>
        <v>-85.240476190476159</v>
      </c>
      <c r="AM388" s="8">
        <f t="shared" si="20"/>
        <v>43.829059829059815</v>
      </c>
      <c r="AN388" s="8">
        <f t="shared" si="20"/>
        <v>-20.645811240721116</v>
      </c>
      <c r="AS388">
        <v>0.9736842</v>
      </c>
      <c r="AT388">
        <v>0.9473684</v>
      </c>
      <c r="AU388">
        <v>0.96052630000000006</v>
      </c>
      <c r="AV388">
        <v>392.555555555556</v>
      </c>
      <c r="AW388">
        <v>393.33802816901402</v>
      </c>
      <c r="AX388">
        <v>392.944055944056</v>
      </c>
      <c r="AY388">
        <v>0.78247261345853802</v>
      </c>
      <c r="AZ388">
        <v>3.6120411608915499E-2</v>
      </c>
      <c r="BA388">
        <v>5</v>
      </c>
      <c r="BB388">
        <v>0.94166666666666665</v>
      </c>
      <c r="BC388" s="39">
        <v>351.67241379310343</v>
      </c>
      <c r="BD388" s="39">
        <v>409.74545454545455</v>
      </c>
      <c r="BE388">
        <v>0.98333333333333328</v>
      </c>
      <c r="BF388">
        <v>0.91666666666666663</v>
      </c>
      <c r="BG388">
        <v>0.95</v>
      </c>
    </row>
    <row r="389" spans="1:59" x14ac:dyDescent="0.25">
      <c r="A389" s="38">
        <v>5015</v>
      </c>
      <c r="B389" s="8" t="s">
        <v>620</v>
      </c>
      <c r="C389" s="8" t="s">
        <v>506</v>
      </c>
      <c r="D389" s="8" t="s">
        <v>634</v>
      </c>
      <c r="E389" s="8" t="s">
        <v>634</v>
      </c>
      <c r="F389" s="7" t="s">
        <v>635</v>
      </c>
      <c r="G389" s="7">
        <v>2</v>
      </c>
      <c r="H389" s="7">
        <v>2</v>
      </c>
      <c r="I389" s="8">
        <v>0</v>
      </c>
      <c r="J389" s="8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19</v>
      </c>
      <c r="R389" s="8">
        <v>25</v>
      </c>
      <c r="S389" s="7">
        <v>40</v>
      </c>
      <c r="T389" s="7"/>
      <c r="U389" s="7"/>
      <c r="V389" s="7"/>
      <c r="W389" s="7"/>
      <c r="X389" s="7"/>
      <c r="Y389" s="8">
        <v>0.91666666666666663</v>
      </c>
      <c r="Z389" s="8">
        <v>24</v>
      </c>
      <c r="AA389" s="8">
        <v>26</v>
      </c>
      <c r="AB389" s="8">
        <v>0.53333333333333333</v>
      </c>
      <c r="AC389" s="8">
        <f t="shared" si="18"/>
        <v>0.57777777777777772</v>
      </c>
      <c r="AD389" s="8">
        <f t="shared" si="19"/>
        <v>0.55555555555555558</v>
      </c>
      <c r="AE389" s="8">
        <v>622.19047619047615</v>
      </c>
      <c r="AF389" s="8">
        <v>665.68421052631584</v>
      </c>
      <c r="AG389" s="8">
        <v>642.85</v>
      </c>
      <c r="AH389" s="8">
        <v>689.304347826087</v>
      </c>
      <c r="AI389" s="8">
        <v>638.26923076923072</v>
      </c>
      <c r="AJ389" s="8">
        <v>662.22448979591832</v>
      </c>
      <c r="AK389" s="8">
        <v>653.51685393258424</v>
      </c>
      <c r="AL389" s="8">
        <f t="shared" si="20"/>
        <v>-67.113871635610849</v>
      </c>
      <c r="AM389" s="8">
        <f t="shared" si="20"/>
        <v>27.414979757085121</v>
      </c>
      <c r="AN389" s="8">
        <f t="shared" si="20"/>
        <v>-19.374489795918294</v>
      </c>
      <c r="AS389">
        <v>0.9736842</v>
      </c>
      <c r="AT389">
        <v>0.9736842</v>
      </c>
      <c r="AU389">
        <v>0.9736842</v>
      </c>
      <c r="AV389">
        <v>499.79166666666703</v>
      </c>
      <c r="AW389">
        <v>511.555555555556</v>
      </c>
      <c r="AX389">
        <v>505.67361111111097</v>
      </c>
      <c r="AY389">
        <v>11.7638888888889</v>
      </c>
      <c r="AZ389">
        <v>7.0314624496708195E-2</v>
      </c>
      <c r="BA389">
        <v>5</v>
      </c>
      <c r="BB389">
        <v>0.95</v>
      </c>
      <c r="BC389" s="39">
        <v>393.75862068965517</v>
      </c>
      <c r="BD389" s="39">
        <v>465.89285714285717</v>
      </c>
      <c r="BE389">
        <v>0.98333333333333328</v>
      </c>
      <c r="BF389">
        <v>0.95</v>
      </c>
      <c r="BG389">
        <v>0.96666666666666667</v>
      </c>
    </row>
    <row r="390" spans="1:59" x14ac:dyDescent="0.25">
      <c r="A390" s="38">
        <v>5016</v>
      </c>
      <c r="B390" s="8" t="s">
        <v>620</v>
      </c>
      <c r="C390" s="8" t="s">
        <v>504</v>
      </c>
      <c r="D390" s="8" t="s">
        <v>634</v>
      </c>
      <c r="E390" s="8" t="s">
        <v>634</v>
      </c>
      <c r="F390" s="7" t="s">
        <v>636</v>
      </c>
      <c r="G390" s="7">
        <v>2</v>
      </c>
      <c r="H390" s="7">
        <v>0</v>
      </c>
      <c r="I390" s="8">
        <v>0</v>
      </c>
      <c r="J390" s="8">
        <v>4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22</v>
      </c>
      <c r="R390" s="8">
        <v>35</v>
      </c>
      <c r="S390" s="7">
        <v>40</v>
      </c>
      <c r="T390" s="7"/>
      <c r="U390" s="7"/>
      <c r="V390" s="7"/>
      <c r="W390" s="7"/>
      <c r="X390" s="7"/>
      <c r="Y390" s="8">
        <v>0.91666666666666663</v>
      </c>
      <c r="Z390" s="8">
        <v>23</v>
      </c>
      <c r="AA390" s="8">
        <v>19</v>
      </c>
      <c r="AB390" s="8">
        <v>0.51111111111111107</v>
      </c>
      <c r="AC390" s="8">
        <f t="shared" si="18"/>
        <v>0.42222222222222222</v>
      </c>
      <c r="AD390" s="8">
        <f t="shared" si="19"/>
        <v>0.46666666666666667</v>
      </c>
      <c r="AE390" s="8">
        <v>620.22727272727275</v>
      </c>
      <c r="AF390" s="8">
        <v>648.53846153846155</v>
      </c>
      <c r="AG390" s="8">
        <v>635.5625</v>
      </c>
      <c r="AH390" s="8">
        <v>691.71428571428567</v>
      </c>
      <c r="AI390" s="8">
        <v>656.83333333333337</v>
      </c>
      <c r="AJ390" s="8">
        <v>675.61538461538464</v>
      </c>
      <c r="AK390" s="8">
        <v>653.51724137931035</v>
      </c>
      <c r="AL390" s="8">
        <f t="shared" si="20"/>
        <v>-71.487012987012918</v>
      </c>
      <c r="AM390" s="8">
        <f t="shared" si="20"/>
        <v>-8.294871794871824</v>
      </c>
      <c r="AN390" s="8">
        <f t="shared" si="20"/>
        <v>-40.052884615384642</v>
      </c>
      <c r="AS390">
        <v>1</v>
      </c>
      <c r="AT390">
        <v>1</v>
      </c>
      <c r="AU390">
        <v>1</v>
      </c>
      <c r="AV390">
        <v>455.40540540540502</v>
      </c>
      <c r="AW390">
        <v>449.46575342465798</v>
      </c>
      <c r="AX390">
        <v>452.45578231292501</v>
      </c>
      <c r="AY390">
        <v>-5.9396519807479002</v>
      </c>
      <c r="AZ390">
        <v>4.9460861845592903E-2</v>
      </c>
      <c r="BA390">
        <v>3</v>
      </c>
      <c r="BB390">
        <v>0.91666666666666663</v>
      </c>
      <c r="BC390" s="39">
        <v>342.84745762711867</v>
      </c>
      <c r="BD390" s="39">
        <v>450.52941176470586</v>
      </c>
      <c r="BE390">
        <v>1</v>
      </c>
      <c r="BF390">
        <v>0.85</v>
      </c>
      <c r="BG390">
        <v>0.92500000000000004</v>
      </c>
    </row>
    <row r="391" spans="1:59" x14ac:dyDescent="0.25">
      <c r="A391" s="38">
        <v>5017</v>
      </c>
      <c r="B391" s="8" t="s">
        <v>620</v>
      </c>
      <c r="C391" s="8" t="s">
        <v>504</v>
      </c>
      <c r="D391" s="8" t="s">
        <v>634</v>
      </c>
      <c r="E391" s="8" t="s">
        <v>634</v>
      </c>
      <c r="F391" s="7" t="s">
        <v>636</v>
      </c>
      <c r="G391" s="7">
        <v>6</v>
      </c>
      <c r="H391" s="7">
        <v>6</v>
      </c>
      <c r="I391" s="8">
        <v>1</v>
      </c>
      <c r="J391" s="8">
        <v>0</v>
      </c>
      <c r="K391" s="7">
        <v>5</v>
      </c>
      <c r="L391" s="7">
        <v>0</v>
      </c>
      <c r="M391" s="7">
        <v>2</v>
      </c>
      <c r="N391" s="7">
        <v>3</v>
      </c>
      <c r="O391" s="7">
        <v>0</v>
      </c>
      <c r="P391" s="7">
        <v>0</v>
      </c>
      <c r="Q391" s="7">
        <v>18</v>
      </c>
      <c r="R391" s="8">
        <v>22</v>
      </c>
      <c r="S391" s="7">
        <v>37</v>
      </c>
      <c r="T391" s="7"/>
      <c r="U391" s="7"/>
      <c r="V391" s="7"/>
      <c r="W391" s="7"/>
      <c r="X391" s="7"/>
      <c r="Y391" s="8">
        <v>1</v>
      </c>
      <c r="Z391" s="8">
        <v>18</v>
      </c>
      <c r="AA391" s="8">
        <v>24</v>
      </c>
      <c r="AB391" s="8">
        <v>0.4</v>
      </c>
      <c r="AC391" s="8">
        <f t="shared" si="18"/>
        <v>0.53333333333333333</v>
      </c>
      <c r="AD391" s="8">
        <f t="shared" si="19"/>
        <v>0.46666666666666667</v>
      </c>
      <c r="AE391" s="8">
        <v>587.15384615384619</v>
      </c>
      <c r="AF391" s="8">
        <v>615.35</v>
      </c>
      <c r="AG391" s="8">
        <v>599.41304347826087</v>
      </c>
      <c r="AH391" s="8">
        <v>654.41176470588232</v>
      </c>
      <c r="AI391" s="8">
        <v>767.83333333333337</v>
      </c>
      <c r="AJ391" s="8">
        <v>720.80487804878044</v>
      </c>
      <c r="AK391" s="8">
        <v>656.62068965517244</v>
      </c>
      <c r="AL391" s="8">
        <f t="shared" si="20"/>
        <v>-67.257918552036131</v>
      </c>
      <c r="AM391" s="8">
        <f t="shared" si="20"/>
        <v>-152.48333333333335</v>
      </c>
      <c r="AN391" s="8">
        <f t="shared" si="20"/>
        <v>-121.39183457051956</v>
      </c>
      <c r="AS391">
        <v>0.93421050000000005</v>
      </c>
      <c r="AT391">
        <v>0.9736842</v>
      </c>
      <c r="AU391">
        <v>0.9539474</v>
      </c>
      <c r="AV391">
        <v>441.34285714285699</v>
      </c>
      <c r="AW391">
        <v>434.01388888888903</v>
      </c>
      <c r="AX391">
        <v>437.62676056338</v>
      </c>
      <c r="AY391">
        <v>-7.3289682539682399</v>
      </c>
      <c r="AZ391">
        <v>4.1192696266056601E-2</v>
      </c>
      <c r="BA391">
        <v>6</v>
      </c>
      <c r="BB391">
        <v>0.875</v>
      </c>
      <c r="BC391" s="39">
        <v>432.42592592592592</v>
      </c>
      <c r="BD391" s="39">
        <v>545.66666666666663</v>
      </c>
      <c r="BE391">
        <v>0.93333333333333335</v>
      </c>
      <c r="BF391">
        <v>0.8666666666666667</v>
      </c>
      <c r="BG391">
        <v>0.9</v>
      </c>
    </row>
    <row r="392" spans="1:59" x14ac:dyDescent="0.25">
      <c r="A392" s="38">
        <v>5018</v>
      </c>
      <c r="B392" s="8" t="s">
        <v>620</v>
      </c>
      <c r="C392" s="8" t="s">
        <v>504</v>
      </c>
      <c r="D392" s="8" t="s">
        <v>639</v>
      </c>
      <c r="E392" s="8" t="s">
        <v>639</v>
      </c>
      <c r="F392" s="7" t="s">
        <v>636</v>
      </c>
      <c r="G392" s="7">
        <v>9</v>
      </c>
      <c r="H392" s="7">
        <v>3</v>
      </c>
      <c r="I392" s="8">
        <v>0</v>
      </c>
      <c r="J392" s="8">
        <v>1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24</v>
      </c>
      <c r="R392" s="8">
        <v>31</v>
      </c>
      <c r="S392" s="7">
        <v>40</v>
      </c>
      <c r="T392" s="7"/>
      <c r="U392" s="7"/>
      <c r="V392" s="7"/>
      <c r="W392" s="7"/>
      <c r="X392" s="7"/>
      <c r="Y392" s="8">
        <v>0.875</v>
      </c>
      <c r="Z392" s="8">
        <v>23</v>
      </c>
      <c r="AA392" s="8">
        <v>25</v>
      </c>
      <c r="AB392" s="8">
        <v>0.51111111111111107</v>
      </c>
      <c r="AC392" s="8">
        <f t="shared" si="18"/>
        <v>0.55555555555555558</v>
      </c>
      <c r="AD392" s="8">
        <f t="shared" si="19"/>
        <v>0.53333333333333333</v>
      </c>
      <c r="AE392" s="8">
        <v>685.04761904761904</v>
      </c>
      <c r="AF392" s="8">
        <v>674.36842105263156</v>
      </c>
      <c r="AG392" s="8">
        <v>679.97500000000002</v>
      </c>
      <c r="AH392" s="8">
        <v>573.13043478260875</v>
      </c>
      <c r="AI392" s="8">
        <v>642.17391304347825</v>
      </c>
      <c r="AJ392" s="8">
        <v>607.6521739130435</v>
      </c>
      <c r="AK392" s="8">
        <v>641.29069767441865</v>
      </c>
      <c r="AL392" s="8">
        <f t="shared" si="20"/>
        <v>111.91718426501029</v>
      </c>
      <c r="AM392" s="8">
        <f t="shared" si="20"/>
        <v>32.19450800915331</v>
      </c>
      <c r="AN392" s="8">
        <f t="shared" si="20"/>
        <v>72.322826086956525</v>
      </c>
      <c r="AS392">
        <v>0.8947368</v>
      </c>
      <c r="AT392">
        <v>0.90789470000000005</v>
      </c>
      <c r="AU392">
        <v>0.9013158</v>
      </c>
      <c r="AV392">
        <v>455.66666666666703</v>
      </c>
      <c r="AW392">
        <v>450.55223880596998</v>
      </c>
      <c r="AX392">
        <v>453.09022556391</v>
      </c>
      <c r="AY392">
        <v>-5.1144278606965399</v>
      </c>
      <c r="AZ392">
        <v>6.6844834990975696E-2</v>
      </c>
      <c r="BA392">
        <v>12</v>
      </c>
      <c r="BB392">
        <v>0.89166666666666672</v>
      </c>
      <c r="BC392" s="39">
        <v>441.4655172413793</v>
      </c>
      <c r="BD392" s="39">
        <v>526.91836734693879</v>
      </c>
      <c r="BE392">
        <v>0.98333333333333328</v>
      </c>
      <c r="BF392">
        <v>0.83333333333333337</v>
      </c>
      <c r="BG392">
        <v>0.90833333333333333</v>
      </c>
    </row>
    <row r="393" spans="1:59" x14ac:dyDescent="0.25">
      <c r="A393" s="38">
        <v>5019</v>
      </c>
      <c r="B393" s="8" t="s">
        <v>620</v>
      </c>
      <c r="C393" s="8" t="s">
        <v>507</v>
      </c>
      <c r="D393" s="8" t="s">
        <v>634</v>
      </c>
      <c r="E393" s="8" t="s">
        <v>634</v>
      </c>
      <c r="F393" s="7" t="s">
        <v>636</v>
      </c>
      <c r="G393" s="7">
        <v>10</v>
      </c>
      <c r="H393" s="7">
        <v>7</v>
      </c>
      <c r="I393" s="8">
        <v>1</v>
      </c>
      <c r="J393" s="8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16.666666666666668</v>
      </c>
      <c r="R393" s="8">
        <v>25</v>
      </c>
      <c r="S393" s="7">
        <v>31</v>
      </c>
      <c r="T393" s="7"/>
      <c r="U393" s="7"/>
      <c r="V393" s="7"/>
      <c r="W393" s="7"/>
      <c r="X393" s="7"/>
      <c r="Y393" s="8">
        <v>0.91666666666666663</v>
      </c>
      <c r="Z393" s="8">
        <v>25</v>
      </c>
      <c r="AA393" s="8">
        <v>28</v>
      </c>
      <c r="AB393" s="8">
        <v>0.55555555555555558</v>
      </c>
      <c r="AC393" s="8">
        <f t="shared" si="18"/>
        <v>0.62222222222222223</v>
      </c>
      <c r="AD393" s="8">
        <f t="shared" si="19"/>
        <v>0.58888888888888891</v>
      </c>
      <c r="AE393" s="8">
        <v>844.11764705882354</v>
      </c>
      <c r="AF393" s="8">
        <v>762.9</v>
      </c>
      <c r="AG393" s="8">
        <v>814.03703703703707</v>
      </c>
      <c r="AH393" s="8">
        <v>822.36363636363637</v>
      </c>
      <c r="AI393" s="8">
        <v>756.85185185185185</v>
      </c>
      <c r="AJ393" s="8">
        <v>786.26530612244903</v>
      </c>
      <c r="AK393" s="8">
        <v>796.13157894736844</v>
      </c>
      <c r="AL393" s="8">
        <f t="shared" si="20"/>
        <v>21.754010695187162</v>
      </c>
      <c r="AM393" s="8">
        <f t="shared" si="20"/>
        <v>6.0481481481481296</v>
      </c>
      <c r="AN393" s="8">
        <f t="shared" si="20"/>
        <v>27.771730914588034</v>
      </c>
      <c r="AS393">
        <v>0.9736842</v>
      </c>
      <c r="AT393">
        <v>0.98684210000000006</v>
      </c>
      <c r="AU393">
        <v>0.9802632</v>
      </c>
      <c r="AV393">
        <v>439.835616438356</v>
      </c>
      <c r="AW393">
        <v>446.58904109589002</v>
      </c>
      <c r="AX393">
        <v>443.21232876712298</v>
      </c>
      <c r="AY393">
        <v>6.75342465753425</v>
      </c>
      <c r="AZ393">
        <v>4.3263550481776603E-2</v>
      </c>
      <c r="BA393">
        <v>3</v>
      </c>
      <c r="BB393">
        <v>0.92500000000000004</v>
      </c>
      <c r="BC393" s="39">
        <v>505.0344827586207</v>
      </c>
      <c r="BD393" s="39">
        <v>551.35849056603774</v>
      </c>
      <c r="BE393">
        <v>0.98333333333333328</v>
      </c>
      <c r="BF393">
        <v>0.93333333333333335</v>
      </c>
      <c r="BG393">
        <v>0.95833333333333337</v>
      </c>
    </row>
    <row r="394" spans="1:59" x14ac:dyDescent="0.25">
      <c r="A394" s="38">
        <v>5020</v>
      </c>
      <c r="B394" s="8" t="s">
        <v>620</v>
      </c>
      <c r="C394" s="8" t="s">
        <v>508</v>
      </c>
      <c r="D394" s="8" t="s">
        <v>634</v>
      </c>
      <c r="E394" s="8" t="s">
        <v>631</v>
      </c>
      <c r="F394" s="7" t="s">
        <v>637</v>
      </c>
      <c r="G394" s="7">
        <v>4</v>
      </c>
      <c r="H394" s="7">
        <v>4</v>
      </c>
      <c r="I394" s="8">
        <v>0</v>
      </c>
      <c r="J394" s="8">
        <v>5</v>
      </c>
      <c r="K394" s="7">
        <v>1</v>
      </c>
      <c r="L394" s="7">
        <v>0</v>
      </c>
      <c r="M394" s="7">
        <v>0</v>
      </c>
      <c r="N394" s="7">
        <v>0</v>
      </c>
      <c r="O394" s="7">
        <v>1</v>
      </c>
      <c r="P394" s="7">
        <v>0</v>
      </c>
      <c r="Q394" s="7">
        <v>15</v>
      </c>
      <c r="R394" s="8">
        <v>34</v>
      </c>
      <c r="S394" s="7">
        <v>38</v>
      </c>
      <c r="T394" s="7"/>
      <c r="U394" s="7"/>
      <c r="V394" s="7"/>
      <c r="W394" s="7"/>
      <c r="X394" s="7"/>
      <c r="Y394" s="8">
        <v>0.95833333333333337</v>
      </c>
      <c r="Z394" s="8">
        <v>25</v>
      </c>
      <c r="AA394" s="8">
        <v>24</v>
      </c>
      <c r="AB394" s="8">
        <v>0.55555555555555558</v>
      </c>
      <c r="AC394" s="8">
        <f t="shared" si="18"/>
        <v>0.53333333333333333</v>
      </c>
      <c r="AD394" s="8">
        <f t="shared" si="19"/>
        <v>0.5444444444444444</v>
      </c>
      <c r="AE394" s="8">
        <v>630.9473684210526</v>
      </c>
      <c r="AF394" s="8">
        <v>650.89473684210532</v>
      </c>
      <c r="AG394" s="8">
        <v>640.92105263157896</v>
      </c>
      <c r="AH394" s="8">
        <v>753.4</v>
      </c>
      <c r="AI394" s="8">
        <v>661.17391304347825</v>
      </c>
      <c r="AJ394" s="8">
        <v>709.20833333333337</v>
      </c>
      <c r="AK394" s="8">
        <v>679.03488372093022</v>
      </c>
      <c r="AL394" s="8">
        <f t="shared" si="20"/>
        <v>-122.45263157894738</v>
      </c>
      <c r="AM394" s="8">
        <f t="shared" si="20"/>
        <v>-10.279176201372934</v>
      </c>
      <c r="AN394" s="8">
        <f t="shared" si="20"/>
        <v>-68.287280701754412</v>
      </c>
      <c r="AS394">
        <v>0.98684210000000006</v>
      </c>
      <c r="AT394">
        <v>1</v>
      </c>
      <c r="AU394">
        <v>0.99342109999999995</v>
      </c>
      <c r="AV394">
        <v>462.82191780821898</v>
      </c>
      <c r="AW394">
        <v>451.79729729729701</v>
      </c>
      <c r="AX394">
        <v>457.27210884353701</v>
      </c>
      <c r="AY394">
        <v>-11.024620510921901</v>
      </c>
      <c r="AZ394">
        <v>4.19322487535451E-2</v>
      </c>
      <c r="BA394">
        <v>3</v>
      </c>
      <c r="BB394">
        <v>0.95833333333333337</v>
      </c>
      <c r="BC394" s="39">
        <v>433.91379310344826</v>
      </c>
      <c r="BD394" s="39">
        <v>486.14035087719299</v>
      </c>
      <c r="BE394">
        <v>0.98333333333333328</v>
      </c>
      <c r="BF394">
        <v>0.96666666666666667</v>
      </c>
      <c r="BG394">
        <v>0.97499999999999998</v>
      </c>
    </row>
    <row r="395" spans="1:59" x14ac:dyDescent="0.25">
      <c r="A395" s="38">
        <v>5023</v>
      </c>
      <c r="B395" s="8" t="s">
        <v>620</v>
      </c>
      <c r="C395" s="8" t="s">
        <v>504</v>
      </c>
      <c r="D395" s="8" t="s">
        <v>639</v>
      </c>
      <c r="E395" s="8" t="s">
        <v>639</v>
      </c>
      <c r="F395" s="7" t="s">
        <v>642</v>
      </c>
      <c r="G395" s="7">
        <v>7</v>
      </c>
      <c r="H395" s="7">
        <v>6</v>
      </c>
      <c r="I395" s="9"/>
      <c r="J395" s="8">
        <v>0</v>
      </c>
      <c r="K395" s="7">
        <v>32</v>
      </c>
      <c r="L395" s="7">
        <v>11</v>
      </c>
      <c r="M395" s="7">
        <v>7</v>
      </c>
      <c r="N395" s="7">
        <v>6</v>
      </c>
      <c r="O395" s="7">
        <v>8</v>
      </c>
      <c r="P395" s="7">
        <v>7</v>
      </c>
      <c r="Q395" s="7">
        <v>9</v>
      </c>
      <c r="R395" s="8">
        <v>35</v>
      </c>
      <c r="S395" s="7">
        <v>40</v>
      </c>
      <c r="T395" s="7"/>
      <c r="U395" s="7"/>
      <c r="V395" s="7"/>
      <c r="W395" s="7"/>
      <c r="X395" s="7"/>
      <c r="Y395" s="8">
        <v>0.91666666666666663</v>
      </c>
      <c r="Z395" s="8">
        <v>20</v>
      </c>
      <c r="AA395" s="8">
        <v>33</v>
      </c>
      <c r="AB395" s="8">
        <v>0.44444444444444442</v>
      </c>
      <c r="AC395" s="8">
        <f t="shared" si="18"/>
        <v>0.73333333333333328</v>
      </c>
      <c r="AD395" s="8">
        <f t="shared" si="19"/>
        <v>0.58888888888888891</v>
      </c>
      <c r="AE395" s="8">
        <v>459.72</v>
      </c>
      <c r="AF395" s="8">
        <v>488.91666666666669</v>
      </c>
      <c r="AG395" s="8">
        <v>469.18918918918916</v>
      </c>
      <c r="AH395" s="8">
        <v>505.05</v>
      </c>
      <c r="AI395" s="8">
        <v>466.54838709677421</v>
      </c>
      <c r="AJ395" s="8">
        <v>481.64705882352939</v>
      </c>
      <c r="AK395" s="8">
        <v>476.40909090909093</v>
      </c>
      <c r="AL395" s="8">
        <f t="shared" si="20"/>
        <v>-45.329999999999984</v>
      </c>
      <c r="AM395" s="8">
        <f t="shared" si="20"/>
        <v>22.368279569892479</v>
      </c>
      <c r="AN395" s="8">
        <f t="shared" si="20"/>
        <v>-12.457869634340227</v>
      </c>
      <c r="AS395">
        <v>0.96052630000000006</v>
      </c>
      <c r="AT395">
        <v>0.9736842</v>
      </c>
      <c r="AU395">
        <v>0.96710529999999995</v>
      </c>
      <c r="AV395">
        <v>477.07042253521098</v>
      </c>
      <c r="AW395">
        <v>472.890410958904</v>
      </c>
      <c r="AX395">
        <v>474.95138888888903</v>
      </c>
      <c r="AY395">
        <v>-4.1800115763071499</v>
      </c>
      <c r="AZ395">
        <v>4.5783568290303903E-2</v>
      </c>
      <c r="BA395">
        <v>5</v>
      </c>
      <c r="BB395">
        <v>0.84166666666666667</v>
      </c>
      <c r="BC395" s="39">
        <v>342.16363636363639</v>
      </c>
      <c r="BD395" s="39">
        <v>383.45652173913044</v>
      </c>
      <c r="BE395">
        <v>0.93333333333333335</v>
      </c>
      <c r="BF395">
        <v>0.78333333333333333</v>
      </c>
      <c r="BG395">
        <v>0.85833333333333328</v>
      </c>
    </row>
    <row r="396" spans="1:59" x14ac:dyDescent="0.25">
      <c r="A396" s="38">
        <v>5024</v>
      </c>
      <c r="B396" s="8" t="s">
        <v>620</v>
      </c>
      <c r="C396" s="8" t="s">
        <v>504</v>
      </c>
      <c r="D396" s="8" t="s">
        <v>634</v>
      </c>
      <c r="E396" s="8" t="s">
        <v>634</v>
      </c>
      <c r="F396" s="7" t="s">
        <v>637</v>
      </c>
      <c r="G396" s="7">
        <v>5</v>
      </c>
      <c r="H396" s="7">
        <v>2</v>
      </c>
      <c r="I396" s="8">
        <v>0</v>
      </c>
      <c r="J396" s="8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11</v>
      </c>
      <c r="R396" s="8">
        <v>28</v>
      </c>
      <c r="S396" s="7">
        <v>38</v>
      </c>
      <c r="T396" s="7"/>
      <c r="U396" s="7"/>
      <c r="V396" s="7"/>
      <c r="W396" s="7"/>
      <c r="X396" s="7"/>
      <c r="Y396" s="8">
        <v>0.95833333333333337</v>
      </c>
      <c r="Z396" s="8">
        <v>25</v>
      </c>
      <c r="AA396" s="8">
        <v>28</v>
      </c>
      <c r="AB396" s="8">
        <v>0.55555555555555558</v>
      </c>
      <c r="AC396" s="8">
        <f t="shared" si="18"/>
        <v>0.62222222222222223</v>
      </c>
      <c r="AD396" s="8">
        <f t="shared" si="19"/>
        <v>0.58888888888888891</v>
      </c>
      <c r="AE396" s="8">
        <v>530.52631578947364</v>
      </c>
      <c r="AF396" s="8">
        <v>494.375</v>
      </c>
      <c r="AG396" s="8">
        <v>514</v>
      </c>
      <c r="AH396" s="8">
        <v>549.55999999999995</v>
      </c>
      <c r="AI396" s="8">
        <v>533.77777777777783</v>
      </c>
      <c r="AJ396" s="8">
        <v>541.36538461538464</v>
      </c>
      <c r="AK396" s="8">
        <v>530.35632183908046</v>
      </c>
      <c r="AL396" s="8">
        <f t="shared" si="20"/>
        <v>-19.033684210526303</v>
      </c>
      <c r="AM396" s="8">
        <f t="shared" si="20"/>
        <v>-39.402777777777828</v>
      </c>
      <c r="AN396" s="8">
        <f t="shared" si="20"/>
        <v>-27.365384615384642</v>
      </c>
      <c r="AS396">
        <v>0.96052630000000006</v>
      </c>
      <c r="AT396">
        <v>1</v>
      </c>
      <c r="AU396">
        <v>0.9802632</v>
      </c>
      <c r="AV396">
        <v>466.375</v>
      </c>
      <c r="AW396">
        <v>452.87837837837799</v>
      </c>
      <c r="AX396">
        <v>459.53424657534202</v>
      </c>
      <c r="AY396">
        <v>-13.4966216216216</v>
      </c>
      <c r="AZ396">
        <v>4.4646750741518998E-2</v>
      </c>
      <c r="BA396">
        <v>3</v>
      </c>
      <c r="BB396">
        <v>0.98333333333333328</v>
      </c>
      <c r="BC396" s="39">
        <v>381.91666666666669</v>
      </c>
      <c r="BD396" s="39">
        <v>461.62068965517244</v>
      </c>
      <c r="BE396">
        <v>1</v>
      </c>
      <c r="BF396">
        <v>1</v>
      </c>
      <c r="BG396">
        <v>1</v>
      </c>
    </row>
    <row r="397" spans="1:59" x14ac:dyDescent="0.25">
      <c r="A397" s="38">
        <v>5026</v>
      </c>
      <c r="B397" s="8" t="s">
        <v>620</v>
      </c>
      <c r="C397" s="8" t="s">
        <v>504</v>
      </c>
      <c r="D397" s="8" t="s">
        <v>634</v>
      </c>
      <c r="E397" s="8" t="s">
        <v>639</v>
      </c>
      <c r="F397" s="7" t="s">
        <v>642</v>
      </c>
      <c r="G397" s="7">
        <v>3</v>
      </c>
      <c r="H397" s="7">
        <v>0</v>
      </c>
      <c r="I397" s="8">
        <v>0</v>
      </c>
      <c r="J397" s="8">
        <v>5</v>
      </c>
      <c r="K397" s="7">
        <v>10</v>
      </c>
      <c r="L397" s="7">
        <v>4</v>
      </c>
      <c r="M397" s="7">
        <v>2</v>
      </c>
      <c r="N397" s="7">
        <v>0</v>
      </c>
      <c r="O397" s="7">
        <v>4</v>
      </c>
      <c r="P397" s="7">
        <v>4</v>
      </c>
      <c r="Q397" s="7">
        <v>22</v>
      </c>
      <c r="R397" s="8">
        <v>31</v>
      </c>
      <c r="S397" s="7">
        <v>26</v>
      </c>
      <c r="T397" s="7"/>
      <c r="U397" s="7"/>
      <c r="V397" s="7"/>
      <c r="W397" s="7"/>
      <c r="X397" s="7"/>
      <c r="Y397" s="8">
        <v>0.83333333333333337</v>
      </c>
      <c r="Z397" s="8">
        <v>30</v>
      </c>
      <c r="AA397" s="8">
        <v>23</v>
      </c>
      <c r="AB397" s="8">
        <v>0.66666666666666663</v>
      </c>
      <c r="AC397" s="8">
        <f t="shared" si="18"/>
        <v>0.51111111111111107</v>
      </c>
      <c r="AD397" s="8">
        <f t="shared" si="19"/>
        <v>0.58888888888888891</v>
      </c>
      <c r="AE397" s="8">
        <v>823.07142857142856</v>
      </c>
      <c r="AF397" s="8">
        <v>762.90476190476193</v>
      </c>
      <c r="AG397" s="8">
        <v>786.97142857142853</v>
      </c>
      <c r="AH397" s="8">
        <v>542.65517241379314</v>
      </c>
      <c r="AI397" s="8">
        <v>617.04761904761904</v>
      </c>
      <c r="AJ397" s="8">
        <v>573.9</v>
      </c>
      <c r="AK397" s="8">
        <v>661.63529411764705</v>
      </c>
      <c r="AL397" s="8">
        <f t="shared" si="20"/>
        <v>280.41625615763542</v>
      </c>
      <c r="AM397" s="8">
        <f t="shared" si="20"/>
        <v>145.85714285714289</v>
      </c>
      <c r="AN397" s="8">
        <f t="shared" si="20"/>
        <v>213.07142857142856</v>
      </c>
      <c r="AS397">
        <v>0.9473684</v>
      </c>
      <c r="AT397">
        <v>0.9473684</v>
      </c>
      <c r="AU397">
        <v>0.9473684</v>
      </c>
      <c r="AV397">
        <v>411.89855072463803</v>
      </c>
      <c r="AW397">
        <v>393.78260869565202</v>
      </c>
      <c r="AX397">
        <v>402.84057971014499</v>
      </c>
      <c r="AY397">
        <v>-18.115942028985501</v>
      </c>
      <c r="AZ397">
        <v>5.2506292467536603E-2</v>
      </c>
      <c r="BA397">
        <v>9</v>
      </c>
      <c r="BB397">
        <v>0.80833333333333335</v>
      </c>
      <c r="BC397" s="39">
        <v>326.63793103448273</v>
      </c>
      <c r="BD397" s="39">
        <v>416.41025641025641</v>
      </c>
      <c r="BE397">
        <v>0.98333333333333328</v>
      </c>
      <c r="BF397">
        <v>0.66666666666666663</v>
      </c>
      <c r="BG397">
        <v>0.82499999999999996</v>
      </c>
    </row>
    <row r="398" spans="1:59" x14ac:dyDescent="0.25">
      <c r="A398" s="38">
        <v>5027</v>
      </c>
      <c r="B398" s="8" t="s">
        <v>620</v>
      </c>
      <c r="C398" s="8" t="s">
        <v>504</v>
      </c>
      <c r="D398" s="8" t="s">
        <v>634</v>
      </c>
      <c r="E398" s="8" t="s">
        <v>634</v>
      </c>
      <c r="F398" s="7" t="s">
        <v>637</v>
      </c>
      <c r="G398" s="7">
        <v>5</v>
      </c>
      <c r="H398" s="7">
        <v>1</v>
      </c>
      <c r="I398" s="9"/>
      <c r="J398" s="8">
        <v>3</v>
      </c>
      <c r="K398" s="7">
        <v>1</v>
      </c>
      <c r="L398" s="7">
        <v>0</v>
      </c>
      <c r="M398" s="7">
        <v>0</v>
      </c>
      <c r="N398" s="7">
        <v>0</v>
      </c>
      <c r="O398" s="7">
        <v>1</v>
      </c>
      <c r="P398" s="7">
        <v>0</v>
      </c>
      <c r="Q398" s="7">
        <v>15</v>
      </c>
      <c r="R398" s="8">
        <v>35</v>
      </c>
      <c r="S398" s="7">
        <v>40</v>
      </c>
      <c r="T398" s="7"/>
      <c r="U398" s="7"/>
      <c r="V398" s="7"/>
      <c r="W398" s="7"/>
      <c r="X398" s="7"/>
      <c r="Y398" s="8">
        <v>0.91666666666666663</v>
      </c>
      <c r="Z398" s="8">
        <v>23</v>
      </c>
      <c r="AA398" s="8">
        <v>13</v>
      </c>
      <c r="AB398" s="8">
        <v>0.51111111111111107</v>
      </c>
      <c r="AC398" s="8">
        <f t="shared" si="18"/>
        <v>0.28888888888888886</v>
      </c>
      <c r="AD398" s="8">
        <f t="shared" si="19"/>
        <v>0.4</v>
      </c>
      <c r="AE398" s="8">
        <v>598.28571428571433</v>
      </c>
      <c r="AF398" s="8">
        <v>590.4375</v>
      </c>
      <c r="AG398" s="8">
        <v>593.54716981132071</v>
      </c>
      <c r="AH398" s="8">
        <v>595.09090909090912</v>
      </c>
      <c r="AI398" s="8">
        <v>675.76923076923072</v>
      </c>
      <c r="AJ398" s="8">
        <v>625.05714285714282</v>
      </c>
      <c r="AK398" s="8">
        <v>606.0795454545455</v>
      </c>
      <c r="AL398" s="8">
        <f t="shared" si="20"/>
        <v>3.1948051948052125</v>
      </c>
      <c r="AM398" s="8">
        <f t="shared" si="20"/>
        <v>-85.331730769230717</v>
      </c>
      <c r="AN398" s="8">
        <f t="shared" si="20"/>
        <v>-31.509973045822107</v>
      </c>
      <c r="AS398">
        <v>0.9736842</v>
      </c>
      <c r="AT398">
        <v>0.9736842</v>
      </c>
      <c r="AU398">
        <v>0.9736842</v>
      </c>
      <c r="AV398">
        <v>496.383561643836</v>
      </c>
      <c r="AW398">
        <v>502.71621621621603</v>
      </c>
      <c r="AX398">
        <v>499.57142857142901</v>
      </c>
      <c r="AY398">
        <v>6.3326545723805898</v>
      </c>
      <c r="AZ398">
        <v>5.3571939877286201E-2</v>
      </c>
      <c r="BA398">
        <v>3</v>
      </c>
      <c r="BB398">
        <v>0.91666666666666663</v>
      </c>
      <c r="BC398" s="39">
        <v>398.22033898305085</v>
      </c>
      <c r="BD398" s="39">
        <v>474.58823529411762</v>
      </c>
      <c r="BE398">
        <v>1</v>
      </c>
      <c r="BF398">
        <v>0.8666666666666667</v>
      </c>
      <c r="BG398">
        <v>0.93333333333333335</v>
      </c>
    </row>
    <row r="399" spans="1:59" x14ac:dyDescent="0.25">
      <c r="A399" s="38">
        <v>5028</v>
      </c>
      <c r="B399" s="8"/>
      <c r="C399" s="8"/>
      <c r="D399" s="8"/>
      <c r="E399" s="8"/>
      <c r="F399" s="7"/>
      <c r="G399" s="7" t="e">
        <v>#DIV/0!</v>
      </c>
      <c r="H399" s="7" t="e">
        <v>#DIV/0!</v>
      </c>
      <c r="I399" s="8"/>
      <c r="J399" s="8">
        <v>0</v>
      </c>
      <c r="K399" s="7" t="e">
        <v>#DIV/0!</v>
      </c>
      <c r="L399" s="7" t="e">
        <v>#DIV/0!</v>
      </c>
      <c r="M399" s="7" t="e">
        <v>#DIV/0!</v>
      </c>
      <c r="N399" s="7" t="e">
        <v>#DIV/0!</v>
      </c>
      <c r="O399" s="7" t="e">
        <v>#DIV/0!</v>
      </c>
      <c r="P399" s="7" t="e">
        <v>#DIV/0!</v>
      </c>
      <c r="Q399" s="7" t="e">
        <v>#DIV/0!</v>
      </c>
      <c r="R399" s="8" t="e">
        <v>#DIV/0!</v>
      </c>
      <c r="S399" s="7" t="e">
        <v>#DIV/0!</v>
      </c>
      <c r="T399" s="7"/>
      <c r="U399" s="7"/>
      <c r="V399" s="7"/>
      <c r="W399" s="7"/>
      <c r="X399" s="7"/>
      <c r="Y399" s="8">
        <v>1</v>
      </c>
      <c r="Z399" s="8">
        <v>19</v>
      </c>
      <c r="AA399" s="8">
        <v>27</v>
      </c>
      <c r="AB399" s="8">
        <v>0.42222222222222222</v>
      </c>
      <c r="AC399" s="8">
        <f t="shared" si="18"/>
        <v>0.6</v>
      </c>
      <c r="AD399" s="8">
        <f t="shared" si="19"/>
        <v>0.51111111111111107</v>
      </c>
      <c r="AE399" s="8">
        <v>702.24</v>
      </c>
      <c r="AF399" s="8">
        <v>759.27777777777783</v>
      </c>
      <c r="AG399" s="8">
        <v>726.11627906976742</v>
      </c>
      <c r="AH399" s="8">
        <v>695</v>
      </c>
      <c r="AI399" s="8">
        <v>656.24</v>
      </c>
      <c r="AJ399" s="8">
        <v>672.46511627906978</v>
      </c>
      <c r="AK399" s="8">
        <v>699.29069767441865</v>
      </c>
      <c r="AL399" s="8">
        <f t="shared" si="20"/>
        <v>7.2400000000000091</v>
      </c>
      <c r="AM399" s="8">
        <f t="shared" si="20"/>
        <v>103.03777777777782</v>
      </c>
      <c r="AN399" s="8">
        <f t="shared" si="20"/>
        <v>53.65116279069764</v>
      </c>
      <c r="AS399">
        <v>0.98684210000000006</v>
      </c>
      <c r="AT399">
        <v>1</v>
      </c>
      <c r="AU399">
        <v>0.99342109999999995</v>
      </c>
      <c r="AV399">
        <v>449.972222222222</v>
      </c>
      <c r="AW399">
        <v>461.26027397260299</v>
      </c>
      <c r="AX399">
        <v>455.65517241379303</v>
      </c>
      <c r="AY399">
        <v>11.2880517503805</v>
      </c>
      <c r="AZ399">
        <v>2.98212768140633E-2</v>
      </c>
      <c r="BA399">
        <v>4</v>
      </c>
      <c r="BB399">
        <v>0.97499999999999998</v>
      </c>
      <c r="BC399" s="39">
        <v>375.7</v>
      </c>
      <c r="BD399" s="39">
        <v>485.70175438596493</v>
      </c>
      <c r="BE399">
        <v>1</v>
      </c>
      <c r="BF399">
        <v>0.95</v>
      </c>
      <c r="BG399">
        <v>0.97499999999999998</v>
      </c>
    </row>
    <row r="400" spans="1:59" x14ac:dyDescent="0.25">
      <c r="A400" s="38">
        <v>5029</v>
      </c>
      <c r="B400" s="8" t="s">
        <v>620</v>
      </c>
      <c r="C400" s="8" t="s">
        <v>508</v>
      </c>
      <c r="D400" s="8" t="s">
        <v>640</v>
      </c>
      <c r="E400" s="8" t="s">
        <v>639</v>
      </c>
      <c r="F400" s="7" t="s">
        <v>642</v>
      </c>
      <c r="G400" s="7">
        <v>15</v>
      </c>
      <c r="H400" s="7">
        <v>16</v>
      </c>
      <c r="I400" s="8">
        <v>2</v>
      </c>
      <c r="J400" s="8">
        <v>3</v>
      </c>
      <c r="K400" s="7">
        <v>12.631578947368421</v>
      </c>
      <c r="L400" s="7">
        <v>0</v>
      </c>
      <c r="M400" s="7">
        <v>0</v>
      </c>
      <c r="N400" s="7">
        <v>5.8333333333333339</v>
      </c>
      <c r="O400" s="7">
        <v>7</v>
      </c>
      <c r="P400" s="7">
        <v>0</v>
      </c>
      <c r="Q400" s="7">
        <v>18</v>
      </c>
      <c r="R400" s="8">
        <v>16</v>
      </c>
      <c r="S400" s="7">
        <v>40</v>
      </c>
      <c r="T400" s="7"/>
      <c r="U400" s="7"/>
      <c r="V400" s="7"/>
      <c r="W400" s="7"/>
      <c r="X400" s="7"/>
      <c r="Y400" s="8">
        <v>0.95833333333333337</v>
      </c>
      <c r="Z400" s="8">
        <v>27</v>
      </c>
      <c r="AA400" s="8">
        <v>31</v>
      </c>
      <c r="AB400" s="8">
        <v>0.6</v>
      </c>
      <c r="AC400" s="8">
        <f t="shared" si="18"/>
        <v>0.68888888888888888</v>
      </c>
      <c r="AD400" s="8">
        <f t="shared" si="19"/>
        <v>0.64444444444444449</v>
      </c>
      <c r="AE400" s="8">
        <v>670.11111111111109</v>
      </c>
      <c r="AF400" s="8">
        <v>667.41666666666663</v>
      </c>
      <c r="AG400" s="8">
        <v>669.0333333333333</v>
      </c>
      <c r="AH400" s="8">
        <v>668.26923076923072</v>
      </c>
      <c r="AI400" s="8">
        <v>615.35483870967744</v>
      </c>
      <c r="AJ400" s="8">
        <v>639.49122807017545</v>
      </c>
      <c r="AK400" s="8">
        <v>649.67816091954023</v>
      </c>
      <c r="AL400" s="8">
        <f t="shared" si="20"/>
        <v>1.8418803418803691</v>
      </c>
      <c r="AM400" s="8">
        <f t="shared" si="20"/>
        <v>52.061827956989191</v>
      </c>
      <c r="AN400" s="8">
        <f t="shared" si="20"/>
        <v>29.54210526315785</v>
      </c>
      <c r="AS400">
        <v>0.78947369999999994</v>
      </c>
      <c r="AT400">
        <v>0.88157890000000005</v>
      </c>
      <c r="AU400">
        <v>0.83552630000000006</v>
      </c>
      <c r="AV400">
        <v>429.70689655172401</v>
      </c>
      <c r="AW400">
        <v>413.29230769230799</v>
      </c>
      <c r="AX400">
        <v>421.032520325203</v>
      </c>
      <c r="AY400">
        <v>-16.414588859416401</v>
      </c>
      <c r="AZ400">
        <v>5.01502625048846E-2</v>
      </c>
      <c r="BA400">
        <v>19</v>
      </c>
      <c r="BB400">
        <v>0.94166666666666665</v>
      </c>
      <c r="BC400" s="39">
        <v>406.89655172413791</v>
      </c>
      <c r="BD400" s="39">
        <v>484.78181818181821</v>
      </c>
      <c r="BE400">
        <v>1</v>
      </c>
      <c r="BF400">
        <v>0.93333333333333335</v>
      </c>
      <c r="BG400">
        <v>0.96666666666666667</v>
      </c>
    </row>
    <row r="401" spans="1:59" x14ac:dyDescent="0.25">
      <c r="A401" s="38">
        <v>5030</v>
      </c>
      <c r="B401" s="8" t="s">
        <v>620</v>
      </c>
      <c r="C401" s="8" t="s">
        <v>504</v>
      </c>
      <c r="D401" s="8" t="s">
        <v>634</v>
      </c>
      <c r="E401" s="8" t="s">
        <v>634</v>
      </c>
      <c r="F401" s="7" t="s">
        <v>637</v>
      </c>
      <c r="G401" s="7">
        <v>0</v>
      </c>
      <c r="H401" s="7">
        <v>1</v>
      </c>
      <c r="I401" s="8">
        <v>1</v>
      </c>
      <c r="J401" s="8">
        <v>1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23</v>
      </c>
      <c r="R401" s="8">
        <v>30</v>
      </c>
      <c r="S401" s="7">
        <v>37</v>
      </c>
      <c r="T401" s="7"/>
      <c r="U401" s="7"/>
      <c r="V401" s="7"/>
      <c r="W401" s="7"/>
      <c r="X401" s="7"/>
      <c r="Y401" s="8">
        <v>1</v>
      </c>
      <c r="Z401" s="8">
        <v>24</v>
      </c>
      <c r="AA401" s="8">
        <v>26</v>
      </c>
      <c r="AB401" s="8">
        <v>0.53333333333333333</v>
      </c>
      <c r="AC401" s="8">
        <f t="shared" si="18"/>
        <v>0.57777777777777772</v>
      </c>
      <c r="AD401" s="8">
        <f t="shared" si="19"/>
        <v>0.55555555555555558</v>
      </c>
      <c r="AE401" s="8">
        <v>643.5</v>
      </c>
      <c r="AF401" s="8">
        <v>757.21052631578948</v>
      </c>
      <c r="AG401" s="8">
        <v>698.89743589743591</v>
      </c>
      <c r="AH401" s="8">
        <v>641.75</v>
      </c>
      <c r="AI401" s="8">
        <v>700.27272727272725</v>
      </c>
      <c r="AJ401" s="8">
        <v>669.73913043478262</v>
      </c>
      <c r="AK401" s="8">
        <v>683.11764705882354</v>
      </c>
      <c r="AL401" s="8">
        <f t="shared" si="20"/>
        <v>1.75</v>
      </c>
      <c r="AM401" s="8">
        <f t="shared" si="20"/>
        <v>56.937799043062228</v>
      </c>
      <c r="AN401" s="8">
        <f t="shared" si="20"/>
        <v>29.158305462653288</v>
      </c>
      <c r="AS401">
        <v>0.93421050000000005</v>
      </c>
      <c r="AT401">
        <v>0.9473684</v>
      </c>
      <c r="AU401">
        <v>0.94078949999999995</v>
      </c>
      <c r="AV401">
        <v>473.88571428571402</v>
      </c>
      <c r="AW401">
        <v>462.09859154929597</v>
      </c>
      <c r="AX401">
        <v>467.95035460992898</v>
      </c>
      <c r="AY401">
        <v>-11.787122736418601</v>
      </c>
      <c r="AZ401">
        <v>5.4201987579181897E-2</v>
      </c>
      <c r="BA401">
        <v>7</v>
      </c>
      <c r="BB401">
        <v>0.96666666666666667</v>
      </c>
      <c r="BC401" s="39">
        <v>454.82758620689657</v>
      </c>
      <c r="BD401" s="39">
        <v>516.39655172413791</v>
      </c>
      <c r="BE401">
        <v>0.98333333333333328</v>
      </c>
      <c r="BF401">
        <v>0.96666666666666667</v>
      </c>
      <c r="BG401">
        <v>0.97499999999999998</v>
      </c>
    </row>
    <row r="402" spans="1:59" x14ac:dyDescent="0.25">
      <c r="A402" s="38">
        <v>5031</v>
      </c>
      <c r="B402" s="8" t="s">
        <v>620</v>
      </c>
      <c r="C402" s="8" t="s">
        <v>507</v>
      </c>
      <c r="D402" s="8" t="s">
        <v>639</v>
      </c>
      <c r="E402" s="8" t="s">
        <v>640</v>
      </c>
      <c r="F402" s="7" t="s">
        <v>642</v>
      </c>
      <c r="G402" s="7">
        <v>10</v>
      </c>
      <c r="H402" s="7">
        <v>7</v>
      </c>
      <c r="I402" s="8">
        <v>0</v>
      </c>
      <c r="J402" s="8">
        <v>10</v>
      </c>
      <c r="K402" s="7">
        <v>22</v>
      </c>
      <c r="L402" s="7">
        <v>1</v>
      </c>
      <c r="M402" s="7">
        <v>0</v>
      </c>
      <c r="N402" s="7">
        <v>6</v>
      </c>
      <c r="O402" s="7">
        <v>15</v>
      </c>
      <c r="P402" s="7">
        <v>1</v>
      </c>
      <c r="Q402" s="7">
        <v>21</v>
      </c>
      <c r="R402" s="8">
        <v>15</v>
      </c>
      <c r="S402" s="7">
        <v>34</v>
      </c>
      <c r="T402" s="7"/>
      <c r="U402" s="7"/>
      <c r="V402" s="7"/>
      <c r="W402" s="7"/>
      <c r="X402" s="7"/>
      <c r="Y402" s="8">
        <v>1</v>
      </c>
      <c r="Z402" s="8">
        <v>20</v>
      </c>
      <c r="AA402" s="8">
        <v>24</v>
      </c>
      <c r="AB402" s="8">
        <v>0.44444444444444442</v>
      </c>
      <c r="AC402" s="8">
        <f t="shared" si="18"/>
        <v>0.53333333333333333</v>
      </c>
      <c r="AD402" s="8">
        <f t="shared" si="19"/>
        <v>0.48888888888888887</v>
      </c>
      <c r="AE402" s="8">
        <v>600.24</v>
      </c>
      <c r="AF402" s="8">
        <v>685.95</v>
      </c>
      <c r="AG402" s="8">
        <v>638.33333333333337</v>
      </c>
      <c r="AH402" s="8">
        <v>686.36842105263156</v>
      </c>
      <c r="AI402" s="8">
        <v>640.82608695652175</v>
      </c>
      <c r="AJ402" s="8">
        <v>661.42857142857144</v>
      </c>
      <c r="AK402" s="8">
        <v>649.48275862068965</v>
      </c>
      <c r="AL402" s="8">
        <f t="shared" si="20"/>
        <v>-86.128421052631552</v>
      </c>
      <c r="AM402" s="8">
        <f t="shared" si="20"/>
        <v>45.123913043478296</v>
      </c>
      <c r="AN402" s="8">
        <f t="shared" si="20"/>
        <v>-23.095238095238074</v>
      </c>
      <c r="AS402">
        <v>0.98684210000000006</v>
      </c>
      <c r="AT402">
        <v>1</v>
      </c>
      <c r="AU402">
        <v>0.99342109999999995</v>
      </c>
      <c r="AV402">
        <v>563.15068493150704</v>
      </c>
      <c r="AW402">
        <v>571.62666666666701</v>
      </c>
      <c r="AX402">
        <v>567.44594594594605</v>
      </c>
      <c r="AY402">
        <v>8.4759817351598503</v>
      </c>
      <c r="AZ402">
        <v>6.0320006902454003E-2</v>
      </c>
      <c r="BA402">
        <v>2</v>
      </c>
      <c r="BB402">
        <v>0.95833333333333337</v>
      </c>
      <c r="BC402" s="39">
        <v>417.18644067796612</v>
      </c>
      <c r="BD402" s="39">
        <v>484.07142857142856</v>
      </c>
      <c r="BE402">
        <v>0.98333333333333328</v>
      </c>
      <c r="BF402">
        <v>0.95</v>
      </c>
      <c r="BG402">
        <v>0.96666666666666667</v>
      </c>
    </row>
    <row r="403" spans="1:59" x14ac:dyDescent="0.25">
      <c r="A403" s="38">
        <v>5032</v>
      </c>
      <c r="B403" s="8" t="s">
        <v>620</v>
      </c>
      <c r="C403" s="8" t="s">
        <v>504</v>
      </c>
      <c r="D403" s="8" t="s">
        <v>631</v>
      </c>
      <c r="E403" s="8" t="s">
        <v>634</v>
      </c>
      <c r="F403" s="7" t="s">
        <v>637</v>
      </c>
      <c r="G403" s="7">
        <v>6</v>
      </c>
      <c r="H403" s="7">
        <v>8</v>
      </c>
      <c r="I403" s="8">
        <v>2</v>
      </c>
      <c r="J403" s="8">
        <v>1</v>
      </c>
      <c r="K403" s="7">
        <v>5</v>
      </c>
      <c r="L403" s="7">
        <v>0</v>
      </c>
      <c r="M403" s="7">
        <v>0</v>
      </c>
      <c r="N403" s="7">
        <v>2</v>
      </c>
      <c r="O403" s="7">
        <v>3</v>
      </c>
      <c r="P403" s="7">
        <v>0</v>
      </c>
      <c r="Q403" s="7">
        <v>0</v>
      </c>
      <c r="R403" s="8">
        <v>17</v>
      </c>
      <c r="S403" s="7">
        <v>19</v>
      </c>
      <c r="T403" s="7"/>
      <c r="U403" s="7"/>
      <c r="V403" s="7"/>
      <c r="W403" s="7"/>
      <c r="X403" s="7"/>
      <c r="Y403" s="8">
        <v>0.95833333333333337</v>
      </c>
      <c r="Z403" s="8">
        <v>26</v>
      </c>
      <c r="AA403" s="8">
        <v>20</v>
      </c>
      <c r="AB403" s="8">
        <v>0.57777777777777772</v>
      </c>
      <c r="AC403" s="8">
        <f t="shared" si="18"/>
        <v>0.44444444444444442</v>
      </c>
      <c r="AD403" s="8">
        <f t="shared" si="19"/>
        <v>0.51111111111111107</v>
      </c>
      <c r="AE403" s="8">
        <v>1054.4117647058824</v>
      </c>
      <c r="AF403" s="8">
        <v>938.12</v>
      </c>
      <c r="AG403" s="8">
        <v>985.19047619047615</v>
      </c>
      <c r="AH403" s="8">
        <v>1122.1363636363637</v>
      </c>
      <c r="AI403" s="8">
        <v>1029.6842105263158</v>
      </c>
      <c r="AJ403" s="8">
        <v>1079.2926829268292</v>
      </c>
      <c r="AK403" s="8">
        <v>1031.6746987951808</v>
      </c>
      <c r="AL403" s="8">
        <f t="shared" si="20"/>
        <v>-67.724598930481307</v>
      </c>
      <c r="AM403" s="8">
        <f t="shared" si="20"/>
        <v>-91.564210526315833</v>
      </c>
      <c r="AN403" s="8">
        <f t="shared" si="20"/>
        <v>-94.102206736353082</v>
      </c>
      <c r="AS403">
        <v>0.90789470000000005</v>
      </c>
      <c r="AT403">
        <v>0.93421050000000005</v>
      </c>
      <c r="AU403">
        <v>0.9210526</v>
      </c>
      <c r="AV403">
        <v>560.27692307692303</v>
      </c>
      <c r="AW403">
        <v>539.97101449275397</v>
      </c>
      <c r="AX403">
        <v>549.82089552238801</v>
      </c>
      <c r="AY403">
        <v>-20.305908584169401</v>
      </c>
      <c r="AZ403">
        <v>0.108862559923024</v>
      </c>
      <c r="BA403">
        <v>11</v>
      </c>
      <c r="BB403">
        <v>0.8666666666666667</v>
      </c>
      <c r="BC403" s="39">
        <v>500.71428571428572</v>
      </c>
      <c r="BD403" s="39">
        <v>626.04166666666663</v>
      </c>
      <c r="BE403">
        <v>0.95</v>
      </c>
      <c r="BF403">
        <v>0.8</v>
      </c>
      <c r="BG403">
        <v>0.875</v>
      </c>
    </row>
    <row r="404" spans="1:59" x14ac:dyDescent="0.25">
      <c r="A404" s="38">
        <v>5034</v>
      </c>
      <c r="B404" s="8" t="s">
        <v>620</v>
      </c>
      <c r="C404" s="8" t="s">
        <v>504</v>
      </c>
      <c r="D404" s="8" t="s">
        <v>634</v>
      </c>
      <c r="E404" s="8" t="s">
        <v>634</v>
      </c>
      <c r="F404" s="7" t="s">
        <v>637</v>
      </c>
      <c r="G404" s="7">
        <v>1</v>
      </c>
      <c r="H404" s="7">
        <v>0</v>
      </c>
      <c r="I404" s="8">
        <v>0</v>
      </c>
      <c r="J404" s="8">
        <v>2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6</v>
      </c>
      <c r="R404" s="8">
        <v>35</v>
      </c>
      <c r="S404" s="7">
        <v>40</v>
      </c>
      <c r="T404" s="7"/>
      <c r="U404" s="7"/>
      <c r="V404" s="7"/>
      <c r="W404" s="7"/>
      <c r="X404" s="7"/>
      <c r="Y404" s="8">
        <v>0.83333333333333337</v>
      </c>
      <c r="Z404" s="8">
        <v>17</v>
      </c>
      <c r="AA404" s="8">
        <v>17</v>
      </c>
      <c r="AB404" s="8">
        <v>0.37777777777777777</v>
      </c>
      <c r="AC404" s="8">
        <f t="shared" si="18"/>
        <v>0.37777777777777777</v>
      </c>
      <c r="AD404" s="8">
        <f t="shared" si="19"/>
        <v>0.37777777777777777</v>
      </c>
      <c r="AE404" s="8">
        <v>641.22222222222217</v>
      </c>
      <c r="AF404" s="8">
        <v>627.35714285714289</v>
      </c>
      <c r="AG404" s="8">
        <v>634.16363636363633</v>
      </c>
      <c r="AH404" s="8">
        <v>729.47058823529414</v>
      </c>
      <c r="AI404" s="8">
        <v>707.52941176470586</v>
      </c>
      <c r="AJ404" s="8">
        <v>718.5</v>
      </c>
      <c r="AK404" s="8">
        <v>666.38202247191009</v>
      </c>
      <c r="AL404" s="8">
        <f t="shared" si="20"/>
        <v>-88.248366013071973</v>
      </c>
      <c r="AM404" s="8">
        <f t="shared" si="20"/>
        <v>-80.172268907562966</v>
      </c>
      <c r="AN404" s="8">
        <f t="shared" si="20"/>
        <v>-84.336363636363672</v>
      </c>
      <c r="AS404">
        <v>0.96052630000000006</v>
      </c>
      <c r="AT404">
        <v>0.98684210000000006</v>
      </c>
      <c r="AU404">
        <v>0.9736842</v>
      </c>
      <c r="AV404">
        <v>537.94366197183103</v>
      </c>
      <c r="AW404">
        <v>515.91304347826099</v>
      </c>
      <c r="AX404">
        <v>527.08571428571395</v>
      </c>
      <c r="AY404">
        <v>-22.030618493570199</v>
      </c>
      <c r="AZ404">
        <v>5.4197683975792603E-2</v>
      </c>
      <c r="BA404">
        <v>7</v>
      </c>
      <c r="BB404">
        <v>0.875</v>
      </c>
      <c r="BC404" s="39">
        <v>393.5344827586207</v>
      </c>
      <c r="BD404" s="39">
        <v>453.95744680851061</v>
      </c>
      <c r="BE404">
        <v>0.96666666666666667</v>
      </c>
      <c r="BF404">
        <v>0.78333333333333333</v>
      </c>
      <c r="BG404">
        <v>0.875</v>
      </c>
    </row>
    <row r="405" spans="1:59" x14ac:dyDescent="0.25">
      <c r="A405" s="38">
        <v>5036</v>
      </c>
      <c r="B405" s="8" t="s">
        <v>620</v>
      </c>
      <c r="C405" s="8" t="s">
        <v>504</v>
      </c>
      <c r="D405" s="8" t="s">
        <v>634</v>
      </c>
      <c r="E405" s="8" t="s">
        <v>634</v>
      </c>
      <c r="F405" s="7" t="s">
        <v>637</v>
      </c>
      <c r="G405" s="7">
        <v>3</v>
      </c>
      <c r="H405" s="7">
        <v>1</v>
      </c>
      <c r="I405" s="8">
        <v>0</v>
      </c>
      <c r="J405" s="8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6</v>
      </c>
      <c r="R405" s="8">
        <v>30</v>
      </c>
      <c r="S405" s="7">
        <v>39</v>
      </c>
      <c r="T405" s="7"/>
      <c r="U405" s="7"/>
      <c r="V405" s="7"/>
      <c r="W405" s="7"/>
      <c r="X405" s="7"/>
      <c r="Y405" s="8">
        <v>1</v>
      </c>
      <c r="Z405" s="8">
        <v>24</v>
      </c>
      <c r="AA405" s="8">
        <v>26</v>
      </c>
      <c r="AB405" s="8">
        <v>0.53333333333333333</v>
      </c>
      <c r="AC405" s="8">
        <f t="shared" si="18"/>
        <v>0.57777777777777772</v>
      </c>
      <c r="AD405" s="8">
        <f t="shared" si="19"/>
        <v>0.55555555555555558</v>
      </c>
      <c r="AE405" s="8">
        <v>744.95238095238096</v>
      </c>
      <c r="AF405" s="8">
        <v>845.42105263157896</v>
      </c>
      <c r="AG405" s="8">
        <v>792.67499999999995</v>
      </c>
      <c r="AH405" s="8">
        <v>768.54166666666663</v>
      </c>
      <c r="AI405" s="8">
        <v>813.92</v>
      </c>
      <c r="AJ405" s="8">
        <v>791.69387755102036</v>
      </c>
      <c r="AK405" s="8">
        <v>792.13483146067415</v>
      </c>
      <c r="AL405" s="8">
        <f t="shared" si="20"/>
        <v>-23.589285714285666</v>
      </c>
      <c r="AM405" s="8">
        <f t="shared" si="20"/>
        <v>31.501052631579</v>
      </c>
      <c r="AN405" s="8">
        <f t="shared" si="20"/>
        <v>0.98112244897959044</v>
      </c>
      <c r="AS405">
        <v>1</v>
      </c>
      <c r="AT405">
        <v>0.9736842</v>
      </c>
      <c r="AU405">
        <v>0.98684210000000006</v>
      </c>
      <c r="AV405">
        <v>425.48648648648702</v>
      </c>
      <c r="AW405">
        <v>427.63380281690098</v>
      </c>
      <c r="AX405">
        <v>426.53793103448299</v>
      </c>
      <c r="AY405">
        <v>2.1473163304149199</v>
      </c>
      <c r="AZ405">
        <v>2.9324952700350401E-2</v>
      </c>
      <c r="BA405">
        <v>4</v>
      </c>
      <c r="BB405">
        <v>0.97499999999999998</v>
      </c>
      <c r="BC405" s="39">
        <v>379</v>
      </c>
      <c r="BD405" s="39">
        <v>427.72881355932202</v>
      </c>
      <c r="BE405">
        <v>1</v>
      </c>
      <c r="BF405">
        <v>1</v>
      </c>
      <c r="BG405">
        <v>1</v>
      </c>
    </row>
    <row r="406" spans="1:59" x14ac:dyDescent="0.25">
      <c r="A406" s="38">
        <v>5037</v>
      </c>
      <c r="B406" s="8"/>
      <c r="C406" s="8"/>
      <c r="D406" s="8"/>
      <c r="E406" s="8"/>
      <c r="F406" s="7"/>
      <c r="G406" s="7" t="e">
        <v>#DIV/0!</v>
      </c>
      <c r="H406" s="7" t="e">
        <v>#DIV/0!</v>
      </c>
      <c r="I406" s="8"/>
      <c r="J406" s="8">
        <v>0</v>
      </c>
      <c r="K406" s="7" t="e">
        <v>#DIV/0!</v>
      </c>
      <c r="L406" s="7" t="e">
        <v>#DIV/0!</v>
      </c>
      <c r="M406" s="7" t="e">
        <v>#DIV/0!</v>
      </c>
      <c r="N406" s="7" t="e">
        <v>#DIV/0!</v>
      </c>
      <c r="O406" s="7" t="e">
        <v>#DIV/0!</v>
      </c>
      <c r="P406" s="7" t="e">
        <v>#DIV/0!</v>
      </c>
      <c r="Q406" s="7" t="e">
        <v>#DIV/0!</v>
      </c>
      <c r="R406" s="8" t="e">
        <v>#DIV/0!</v>
      </c>
      <c r="S406" s="7" t="e">
        <v>#DIV/0!</v>
      </c>
      <c r="T406" s="7"/>
      <c r="U406" s="7"/>
      <c r="V406" s="7"/>
      <c r="W406" s="7"/>
      <c r="X406" s="7"/>
      <c r="Y406" s="8">
        <v>1</v>
      </c>
      <c r="Z406" s="8">
        <v>23</v>
      </c>
      <c r="AA406" s="8">
        <v>26</v>
      </c>
      <c r="AB406" s="8">
        <v>0.51111111111111107</v>
      </c>
      <c r="AC406" s="8">
        <f t="shared" si="18"/>
        <v>0.57777777777777772</v>
      </c>
      <c r="AD406" s="8">
        <f t="shared" si="19"/>
        <v>0.5444444444444444</v>
      </c>
      <c r="AE406" s="8">
        <v>547.04999999999995</v>
      </c>
      <c r="AF406" s="8">
        <v>660.83333333333337</v>
      </c>
      <c r="AG406" s="8">
        <v>600.9473684210526</v>
      </c>
      <c r="AH406" s="8">
        <v>623.77272727272725</v>
      </c>
      <c r="AI406" s="8">
        <v>542.4</v>
      </c>
      <c r="AJ406" s="8">
        <v>580.48936170212767</v>
      </c>
      <c r="AK406" s="8">
        <v>589.63529411764705</v>
      </c>
      <c r="AL406" s="8">
        <f t="shared" si="20"/>
        <v>-76.722727272727298</v>
      </c>
      <c r="AM406" s="8">
        <f t="shared" si="20"/>
        <v>118.43333333333339</v>
      </c>
      <c r="AN406" s="8">
        <f t="shared" si="20"/>
        <v>20.458006718924935</v>
      </c>
      <c r="AS406">
        <v>0.90789470000000005</v>
      </c>
      <c r="AT406">
        <v>0.93421050000000005</v>
      </c>
      <c r="AU406">
        <v>0.9210526</v>
      </c>
      <c r="AV406">
        <v>407.59090909090901</v>
      </c>
      <c r="AW406">
        <v>414.95652173912998</v>
      </c>
      <c r="AX406">
        <v>411.35555555555601</v>
      </c>
      <c r="AY406">
        <v>7.3656126482213704</v>
      </c>
      <c r="AZ406">
        <v>0.10945405409058399</v>
      </c>
      <c r="BA406">
        <v>11</v>
      </c>
      <c r="BB406">
        <v>0.97499999999999998</v>
      </c>
      <c r="BC406" s="39">
        <v>335.01666666666665</v>
      </c>
      <c r="BD406" s="39">
        <v>405.31578947368422</v>
      </c>
      <c r="BE406">
        <v>1</v>
      </c>
      <c r="BF406">
        <v>0.96666666666666667</v>
      </c>
      <c r="BG406">
        <v>0.98333333333333328</v>
      </c>
    </row>
    <row r="407" spans="1:59" x14ac:dyDescent="0.25">
      <c r="A407" s="38">
        <v>5038</v>
      </c>
      <c r="B407" s="8" t="s">
        <v>620</v>
      </c>
      <c r="C407" s="8" t="s">
        <v>504</v>
      </c>
      <c r="D407" s="8" t="s">
        <v>639</v>
      </c>
      <c r="E407" s="8" t="s">
        <v>639</v>
      </c>
      <c r="F407" s="7" t="s">
        <v>637</v>
      </c>
      <c r="G407" s="7">
        <v>2</v>
      </c>
      <c r="H407" s="7">
        <v>0</v>
      </c>
      <c r="I407" s="8">
        <v>0</v>
      </c>
      <c r="J407" s="8">
        <v>2</v>
      </c>
      <c r="K407" s="7">
        <v>13</v>
      </c>
      <c r="L407" s="7">
        <v>11</v>
      </c>
      <c r="M407" s="7">
        <v>1</v>
      </c>
      <c r="N407" s="7">
        <v>0</v>
      </c>
      <c r="O407" s="7">
        <v>1</v>
      </c>
      <c r="P407" s="7">
        <v>7</v>
      </c>
      <c r="Q407" s="7">
        <v>8</v>
      </c>
      <c r="R407" s="8">
        <v>32</v>
      </c>
      <c r="S407" s="7">
        <v>40</v>
      </c>
      <c r="T407" s="7"/>
      <c r="U407" s="7"/>
      <c r="V407" s="7"/>
      <c r="W407" s="7"/>
      <c r="X407" s="7"/>
      <c r="Y407" s="8">
        <v>1</v>
      </c>
      <c r="Z407" s="8">
        <v>22</v>
      </c>
      <c r="AA407" s="8">
        <v>26</v>
      </c>
      <c r="AB407" s="8">
        <v>0.48888888888888887</v>
      </c>
      <c r="AC407" s="8">
        <f t="shared" si="18"/>
        <v>0.57777777777777772</v>
      </c>
      <c r="AD407" s="8">
        <f t="shared" si="19"/>
        <v>0.53333333333333333</v>
      </c>
      <c r="AE407" s="8">
        <v>757.86956521739125</v>
      </c>
      <c r="AF407" s="8">
        <v>763</v>
      </c>
      <c r="AG407" s="8">
        <v>760.1219512195122</v>
      </c>
      <c r="AH407" s="8">
        <v>787</v>
      </c>
      <c r="AI407" s="8">
        <v>776.34615384615381</v>
      </c>
      <c r="AJ407" s="8">
        <v>781.10638297872345</v>
      </c>
      <c r="AK407" s="8">
        <v>771.3295454545455</v>
      </c>
      <c r="AL407" s="8">
        <f t="shared" si="20"/>
        <v>-29.130434782608745</v>
      </c>
      <c r="AM407" s="8">
        <f t="shared" si="20"/>
        <v>-13.346153846153811</v>
      </c>
      <c r="AN407" s="8">
        <f t="shared" si="20"/>
        <v>-20.984431759211247</v>
      </c>
      <c r="AS407">
        <v>0.9736842</v>
      </c>
      <c r="AT407">
        <v>0.96052630000000006</v>
      </c>
      <c r="AU407">
        <v>0.96710529999999995</v>
      </c>
      <c r="AV407">
        <v>449.75</v>
      </c>
      <c r="AW407">
        <v>446.402777777778</v>
      </c>
      <c r="AX407">
        <v>448.07638888888903</v>
      </c>
      <c r="AY407">
        <v>-3.3472222222222299</v>
      </c>
      <c r="AZ407">
        <v>6.9197351289082498E-2</v>
      </c>
      <c r="BA407">
        <v>5</v>
      </c>
      <c r="BB407">
        <v>0.94166666666666665</v>
      </c>
      <c r="BC407" s="39">
        <v>365.18965517241378</v>
      </c>
      <c r="BD407" s="39">
        <v>433.32727272727271</v>
      </c>
      <c r="BE407">
        <v>1</v>
      </c>
      <c r="BF407">
        <v>0.95</v>
      </c>
      <c r="BG407">
        <v>0.97499999999999998</v>
      </c>
    </row>
    <row r="408" spans="1:59" x14ac:dyDescent="0.25">
      <c r="A408" s="38">
        <v>5041</v>
      </c>
      <c r="B408" s="8" t="s">
        <v>620</v>
      </c>
      <c r="C408" s="8" t="s">
        <v>507</v>
      </c>
      <c r="D408" s="8" t="s">
        <v>643</v>
      </c>
      <c r="E408" s="8" t="s">
        <v>639</v>
      </c>
      <c r="F408" s="7" t="s">
        <v>642</v>
      </c>
      <c r="G408" s="7">
        <v>17</v>
      </c>
      <c r="H408" s="7">
        <v>14</v>
      </c>
      <c r="I408" s="8">
        <v>0</v>
      </c>
      <c r="J408" s="8">
        <v>4</v>
      </c>
      <c r="K408" s="7">
        <v>36</v>
      </c>
      <c r="L408" s="7">
        <v>7</v>
      </c>
      <c r="M408" s="7">
        <v>0</v>
      </c>
      <c r="N408" s="7">
        <v>17</v>
      </c>
      <c r="O408" s="7">
        <v>12</v>
      </c>
      <c r="P408" s="7">
        <v>4</v>
      </c>
      <c r="Q408" s="7">
        <v>16</v>
      </c>
      <c r="R408" s="8">
        <v>30</v>
      </c>
      <c r="S408" s="7">
        <v>35</v>
      </c>
      <c r="T408" s="7"/>
      <c r="U408" s="7"/>
      <c r="V408" s="7"/>
      <c r="W408" s="7"/>
      <c r="X408" s="7"/>
      <c r="Y408" s="8">
        <v>0.66666666666666663</v>
      </c>
      <c r="Z408" s="8">
        <v>30</v>
      </c>
      <c r="AA408" s="8">
        <v>28</v>
      </c>
      <c r="AB408" s="8">
        <v>0.66666666666666663</v>
      </c>
      <c r="AC408" s="8">
        <f t="shared" si="18"/>
        <v>0.62222222222222223</v>
      </c>
      <c r="AD408" s="8">
        <f t="shared" si="19"/>
        <v>0.64444444444444449</v>
      </c>
      <c r="AE408" s="8">
        <v>956.84615384615381</v>
      </c>
      <c r="AF408" s="8">
        <v>1023.875</v>
      </c>
      <c r="AG408" s="8">
        <v>993.82758620689651</v>
      </c>
      <c r="AH408" s="8">
        <v>888.47619047619048</v>
      </c>
      <c r="AI408" s="8">
        <v>995.90476190476193</v>
      </c>
      <c r="AJ408" s="8">
        <v>942.19047619047615</v>
      </c>
      <c r="AK408" s="8">
        <v>963.28169014084506</v>
      </c>
      <c r="AL408" s="8">
        <f t="shared" si="20"/>
        <v>68.36996336996333</v>
      </c>
      <c r="AM408" s="8">
        <f t="shared" si="20"/>
        <v>27.970238095238074</v>
      </c>
      <c r="AN408" s="8">
        <f t="shared" si="20"/>
        <v>51.637110016420365</v>
      </c>
      <c r="AS408">
        <v>0.96052630000000006</v>
      </c>
      <c r="AT408">
        <v>0.9473684</v>
      </c>
      <c r="AU408">
        <v>0.9539474</v>
      </c>
      <c r="AV408">
        <v>481.52112676056299</v>
      </c>
      <c r="AW408">
        <v>453.10294117647101</v>
      </c>
      <c r="AX408">
        <v>467.618705035971</v>
      </c>
      <c r="AY408">
        <v>-28.4181855840928</v>
      </c>
      <c r="AZ408">
        <v>5.4707138228999801E-2</v>
      </c>
      <c r="BA408">
        <v>8</v>
      </c>
      <c r="BB408">
        <v>0.75</v>
      </c>
      <c r="BC408" s="39">
        <v>482</v>
      </c>
      <c r="BD408" s="39">
        <v>577.88636363636363</v>
      </c>
      <c r="BE408">
        <v>0.8</v>
      </c>
      <c r="BF408">
        <v>0.76666666666666672</v>
      </c>
      <c r="BG408">
        <v>0.78333333333333333</v>
      </c>
    </row>
    <row r="409" spans="1:59" x14ac:dyDescent="0.25">
      <c r="A409" s="38">
        <v>5042</v>
      </c>
      <c r="B409" s="8" t="s">
        <v>620</v>
      </c>
      <c r="C409" s="8" t="s">
        <v>507</v>
      </c>
      <c r="D409" s="8" t="s">
        <v>634</v>
      </c>
      <c r="E409" s="8" t="s">
        <v>631</v>
      </c>
      <c r="F409" s="7" t="s">
        <v>638</v>
      </c>
      <c r="G409" s="7">
        <v>21</v>
      </c>
      <c r="H409" s="7">
        <v>14</v>
      </c>
      <c r="I409" s="8">
        <v>1</v>
      </c>
      <c r="J409" s="8">
        <v>11</v>
      </c>
      <c r="K409" s="7">
        <v>22</v>
      </c>
      <c r="L409" s="7">
        <v>3</v>
      </c>
      <c r="M409" s="7">
        <v>1</v>
      </c>
      <c r="N409" s="7">
        <v>5</v>
      </c>
      <c r="O409" s="7">
        <v>13</v>
      </c>
      <c r="P409" s="7">
        <v>3</v>
      </c>
      <c r="Q409" s="7">
        <v>20</v>
      </c>
      <c r="R409" s="8">
        <v>28</v>
      </c>
      <c r="S409" s="7">
        <v>40</v>
      </c>
      <c r="T409" s="7"/>
      <c r="U409" s="7"/>
      <c r="V409" s="7"/>
      <c r="W409" s="7"/>
      <c r="X409" s="7"/>
      <c r="Y409" s="8">
        <v>0.95833333333333337</v>
      </c>
      <c r="Z409" s="8">
        <v>29</v>
      </c>
      <c r="AA409" s="8">
        <v>28</v>
      </c>
      <c r="AB409" s="8">
        <v>0.64444444444444449</v>
      </c>
      <c r="AC409" s="8">
        <f t="shared" si="18"/>
        <v>0.62222222222222223</v>
      </c>
      <c r="AD409" s="8">
        <f t="shared" si="19"/>
        <v>0.6333333333333333</v>
      </c>
      <c r="AE409" s="8">
        <v>577.875</v>
      </c>
      <c r="AF409" s="8">
        <v>631.6875</v>
      </c>
      <c r="AG409" s="8">
        <v>604.78125</v>
      </c>
      <c r="AH409" s="8">
        <v>598.82142857142856</v>
      </c>
      <c r="AI409" s="8">
        <v>578.74074074074076</v>
      </c>
      <c r="AJ409" s="8">
        <v>588.9636363636364</v>
      </c>
      <c r="AK409" s="8">
        <v>594.78160919540232</v>
      </c>
      <c r="AL409" s="8">
        <f t="shared" si="20"/>
        <v>-20.946428571428555</v>
      </c>
      <c r="AM409" s="8">
        <f t="shared" si="20"/>
        <v>52.946759259259238</v>
      </c>
      <c r="AN409" s="8">
        <f t="shared" si="20"/>
        <v>15.817613636363603</v>
      </c>
      <c r="AS409">
        <v>0.9210526</v>
      </c>
      <c r="AT409">
        <v>0.9210526</v>
      </c>
      <c r="AU409">
        <v>0.9210526</v>
      </c>
      <c r="AV409">
        <v>496.676923076923</v>
      </c>
      <c r="AW409">
        <v>458.38709677419399</v>
      </c>
      <c r="AX409">
        <v>477.984251968504</v>
      </c>
      <c r="AY409">
        <v>-38.289826302729502</v>
      </c>
      <c r="AZ409">
        <v>0.101924893347065</v>
      </c>
      <c r="BA409">
        <v>16</v>
      </c>
      <c r="BB409">
        <v>0.93333333333333335</v>
      </c>
      <c r="BC409" s="39">
        <v>352.01754385964909</v>
      </c>
      <c r="BD409" s="39">
        <v>401.76363636363635</v>
      </c>
      <c r="BE409">
        <v>0.95</v>
      </c>
      <c r="BF409">
        <v>0.93333333333333335</v>
      </c>
      <c r="BG409">
        <v>0.94166666666666665</v>
      </c>
    </row>
    <row r="410" spans="1:59" x14ac:dyDescent="0.25">
      <c r="A410" s="38">
        <v>5043</v>
      </c>
      <c r="B410" s="8" t="s">
        <v>620</v>
      </c>
      <c r="C410" s="8" t="s">
        <v>506</v>
      </c>
      <c r="D410" s="8" t="s">
        <v>634</v>
      </c>
      <c r="E410" s="8" t="s">
        <v>634</v>
      </c>
      <c r="F410" s="7" t="s">
        <v>636</v>
      </c>
      <c r="G410" s="7">
        <v>0</v>
      </c>
      <c r="H410" s="7">
        <v>0</v>
      </c>
      <c r="I410" s="8">
        <v>0</v>
      </c>
      <c r="J410" s="8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11</v>
      </c>
      <c r="R410" s="8">
        <v>20</v>
      </c>
      <c r="S410" s="7">
        <v>40</v>
      </c>
      <c r="T410" s="7"/>
      <c r="U410" s="7"/>
      <c r="V410" s="7"/>
      <c r="W410" s="7"/>
      <c r="X410" s="7"/>
      <c r="Y410" s="8">
        <v>1</v>
      </c>
      <c r="Z410" s="8">
        <v>25</v>
      </c>
      <c r="AA410" s="8">
        <v>24</v>
      </c>
      <c r="AB410" s="8">
        <v>0.55555555555555558</v>
      </c>
      <c r="AC410" s="8">
        <f t="shared" si="18"/>
        <v>0.53333333333333333</v>
      </c>
      <c r="AD410" s="8">
        <f t="shared" si="19"/>
        <v>0.5444444444444444</v>
      </c>
      <c r="AE410" s="8">
        <v>716.55555555555554</v>
      </c>
      <c r="AF410" s="8">
        <v>842.33333333333337</v>
      </c>
      <c r="AG410" s="8">
        <v>779.44444444444446</v>
      </c>
      <c r="AH410" s="8">
        <v>821.26086956521738</v>
      </c>
      <c r="AI410" s="8">
        <v>844.78260869565213</v>
      </c>
      <c r="AJ410" s="8">
        <v>833.02173913043475</v>
      </c>
      <c r="AK410" s="8">
        <v>809.5</v>
      </c>
      <c r="AL410" s="8">
        <f t="shared" si="20"/>
        <v>-104.70531400966183</v>
      </c>
      <c r="AM410" s="8">
        <f t="shared" si="20"/>
        <v>-2.4492753623187582</v>
      </c>
      <c r="AN410" s="8">
        <f t="shared" si="20"/>
        <v>-53.577294685990296</v>
      </c>
      <c r="AS410">
        <v>0.93421050000000005</v>
      </c>
      <c r="AT410">
        <v>0.9210526</v>
      </c>
      <c r="AU410">
        <v>0.9276316</v>
      </c>
      <c r="AV410">
        <v>755.20895522388105</v>
      </c>
      <c r="AW410">
        <v>751.16176470588198</v>
      </c>
      <c r="AX410">
        <v>753.17037037037005</v>
      </c>
      <c r="AY410">
        <v>-4.0471905179982697</v>
      </c>
      <c r="AZ410">
        <v>0.15840126729575901</v>
      </c>
      <c r="BA410">
        <v>11</v>
      </c>
      <c r="BB410">
        <v>0.96666666666666667</v>
      </c>
      <c r="BC410" s="39">
        <v>534.5593220338983</v>
      </c>
      <c r="BD410" s="39">
        <v>601.57894736842104</v>
      </c>
      <c r="BE410">
        <v>0.98333333333333328</v>
      </c>
      <c r="BF410">
        <v>0.96666666666666667</v>
      </c>
      <c r="BG410">
        <v>0.97499999999999998</v>
      </c>
    </row>
    <row r="411" spans="1:59" x14ac:dyDescent="0.25">
      <c r="A411" s="38">
        <v>5044</v>
      </c>
      <c r="B411" s="8" t="s">
        <v>620</v>
      </c>
      <c r="C411" s="8" t="s">
        <v>508</v>
      </c>
      <c r="D411" s="8" t="s">
        <v>639</v>
      </c>
      <c r="E411" s="8" t="s">
        <v>631</v>
      </c>
      <c r="F411" s="7" t="s">
        <v>642</v>
      </c>
      <c r="G411" s="7">
        <v>7</v>
      </c>
      <c r="H411" s="7">
        <v>7</v>
      </c>
      <c r="I411" s="8">
        <v>0</v>
      </c>
      <c r="J411" s="8">
        <v>4</v>
      </c>
      <c r="K411" s="7">
        <v>5</v>
      </c>
      <c r="L411" s="7">
        <v>3</v>
      </c>
      <c r="M411" s="7">
        <v>2</v>
      </c>
      <c r="N411" s="7">
        <v>0</v>
      </c>
      <c r="O411" s="7">
        <v>0</v>
      </c>
      <c r="P411" s="7">
        <v>3</v>
      </c>
      <c r="Q411" s="7">
        <v>27</v>
      </c>
      <c r="R411" s="8">
        <v>20</v>
      </c>
      <c r="S411" s="7">
        <v>35</v>
      </c>
      <c r="T411" s="7"/>
      <c r="U411" s="7"/>
      <c r="V411" s="7"/>
      <c r="W411" s="7"/>
      <c r="X411" s="7"/>
      <c r="Y411" s="8">
        <v>0.95833333333333337</v>
      </c>
      <c r="Z411" s="8">
        <v>22</v>
      </c>
      <c r="AA411" s="8">
        <v>26</v>
      </c>
      <c r="AB411" s="8">
        <v>0.48888888888888887</v>
      </c>
      <c r="AC411" s="8">
        <f t="shared" si="18"/>
        <v>0.57777777777777772</v>
      </c>
      <c r="AD411" s="8">
        <f t="shared" si="19"/>
        <v>0.53333333333333333</v>
      </c>
      <c r="AE411" s="8">
        <v>838.27272727272725</v>
      </c>
      <c r="AF411" s="8">
        <v>912.42105263157896</v>
      </c>
      <c r="AG411" s="8">
        <v>872.63414634146341</v>
      </c>
      <c r="AH411" s="8">
        <v>926.09090909090912</v>
      </c>
      <c r="AI411" s="8">
        <v>910.42307692307691</v>
      </c>
      <c r="AJ411" s="8">
        <v>917.60416666666663</v>
      </c>
      <c r="AK411" s="8">
        <v>896.88764044943821</v>
      </c>
      <c r="AL411" s="8">
        <f t="shared" si="20"/>
        <v>-87.81818181818187</v>
      </c>
      <c r="AM411" s="8">
        <f t="shared" si="20"/>
        <v>1.9979757085020537</v>
      </c>
      <c r="AN411" s="8">
        <f t="shared" si="20"/>
        <v>-44.970020325203222</v>
      </c>
      <c r="AS411">
        <v>1</v>
      </c>
      <c r="AT411">
        <v>1</v>
      </c>
      <c r="AU411">
        <v>1</v>
      </c>
      <c r="AV411">
        <v>510.48648648648702</v>
      </c>
      <c r="AW411">
        <v>530.90410958904101</v>
      </c>
      <c r="AX411">
        <v>520.62585034013603</v>
      </c>
      <c r="AY411">
        <v>20.4176231025546</v>
      </c>
      <c r="AZ411">
        <v>0.122171996905313</v>
      </c>
      <c r="BA411">
        <v>3</v>
      </c>
      <c r="BB411">
        <v>0.93333333333333335</v>
      </c>
      <c r="BC411" s="39">
        <v>410.81034482758622</v>
      </c>
      <c r="BD411" s="39">
        <v>518.72222222222217</v>
      </c>
      <c r="BE411">
        <v>1</v>
      </c>
      <c r="BF411">
        <v>0.91666666666666663</v>
      </c>
      <c r="BG411">
        <v>0.95833333333333337</v>
      </c>
    </row>
    <row r="412" spans="1:59" x14ac:dyDescent="0.25">
      <c r="A412" s="38">
        <v>5045</v>
      </c>
      <c r="B412" s="8" t="s">
        <v>620</v>
      </c>
      <c r="C412" s="8" t="s">
        <v>504</v>
      </c>
      <c r="D412" s="8" t="s">
        <v>639</v>
      </c>
      <c r="E412" s="8" t="s">
        <v>634</v>
      </c>
      <c r="F412" s="7" t="s">
        <v>636</v>
      </c>
      <c r="G412" s="7">
        <v>18</v>
      </c>
      <c r="H412" s="7">
        <v>4</v>
      </c>
      <c r="I412" s="8">
        <v>1</v>
      </c>
      <c r="J412" s="8">
        <v>2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31</v>
      </c>
      <c r="R412" s="8">
        <v>27</v>
      </c>
      <c r="S412" s="7">
        <v>32</v>
      </c>
      <c r="T412" s="7"/>
      <c r="U412" s="7"/>
      <c r="V412" s="7"/>
      <c r="W412" s="7"/>
      <c r="X412" s="7"/>
      <c r="Y412" s="8">
        <v>1</v>
      </c>
      <c r="Z412" s="8">
        <v>23</v>
      </c>
      <c r="AA412" s="8">
        <v>27</v>
      </c>
      <c r="AB412" s="8">
        <v>0.51111111111111107</v>
      </c>
      <c r="AC412" s="8">
        <f t="shared" si="18"/>
        <v>0.6</v>
      </c>
      <c r="AD412" s="8">
        <f t="shared" si="19"/>
        <v>0.55555555555555558</v>
      </c>
      <c r="AE412" s="8">
        <v>954.2</v>
      </c>
      <c r="AF412" s="8">
        <v>906.27777777777783</v>
      </c>
      <c r="AG412" s="8">
        <v>931.5</v>
      </c>
      <c r="AH412" s="8">
        <v>863.9545454545455</v>
      </c>
      <c r="AI412" s="8">
        <v>944.48</v>
      </c>
      <c r="AJ412" s="8">
        <v>906.78723404255322</v>
      </c>
      <c r="AK412" s="8">
        <v>917.83529411764709</v>
      </c>
      <c r="AL412" s="8">
        <f t="shared" si="20"/>
        <v>90.24545454545455</v>
      </c>
      <c r="AM412" s="8">
        <f t="shared" si="20"/>
        <v>-38.20222222222219</v>
      </c>
      <c r="AN412" s="8">
        <f t="shared" si="20"/>
        <v>24.712765957446777</v>
      </c>
      <c r="AS412">
        <v>0.9736842</v>
      </c>
      <c r="AT412">
        <v>0.9736842</v>
      </c>
      <c r="AU412">
        <v>0.9736842</v>
      </c>
      <c r="AV412">
        <v>461</v>
      </c>
      <c r="AW412">
        <v>469.31506849315099</v>
      </c>
      <c r="AX412">
        <v>465.15753424657498</v>
      </c>
      <c r="AY412">
        <v>8.3150684931507008</v>
      </c>
      <c r="AZ412">
        <v>5.6977583826438603E-2</v>
      </c>
      <c r="BA412">
        <v>3</v>
      </c>
      <c r="BB412">
        <v>0.95</v>
      </c>
      <c r="BC412" s="39">
        <v>376.65517241379308</v>
      </c>
      <c r="BD412" s="39">
        <v>434.125</v>
      </c>
      <c r="BE412">
        <v>0.98333333333333328</v>
      </c>
      <c r="BF412">
        <v>0.96666666666666667</v>
      </c>
      <c r="BG412">
        <v>0.97499999999999998</v>
      </c>
    </row>
    <row r="413" spans="1:59" x14ac:dyDescent="0.25">
      <c r="A413" s="38">
        <v>5048</v>
      </c>
      <c r="B413" s="8" t="s">
        <v>620</v>
      </c>
      <c r="C413" s="8" t="s">
        <v>504</v>
      </c>
      <c r="D413" s="8" t="s">
        <v>634</v>
      </c>
      <c r="E413" s="8" t="s">
        <v>639</v>
      </c>
      <c r="F413" s="7" t="s">
        <v>637</v>
      </c>
      <c r="G413" s="7">
        <v>3</v>
      </c>
      <c r="H413" s="7">
        <v>3</v>
      </c>
      <c r="I413" s="8">
        <v>0</v>
      </c>
      <c r="J413" s="8">
        <v>2</v>
      </c>
      <c r="K413" s="7">
        <v>4</v>
      </c>
      <c r="L413" s="7">
        <v>1</v>
      </c>
      <c r="M413" s="7">
        <v>0</v>
      </c>
      <c r="N413" s="7">
        <v>1</v>
      </c>
      <c r="O413" s="7">
        <v>2</v>
      </c>
      <c r="P413" s="7">
        <v>0</v>
      </c>
      <c r="Q413" s="7">
        <v>17</v>
      </c>
      <c r="R413" s="8">
        <v>33</v>
      </c>
      <c r="S413" s="7">
        <v>38</v>
      </c>
      <c r="T413" s="7"/>
      <c r="U413" s="7"/>
      <c r="V413" s="7"/>
      <c r="W413" s="7"/>
      <c r="X413" s="7"/>
      <c r="Y413" s="8">
        <v>0.75</v>
      </c>
      <c r="Z413" s="8">
        <v>17</v>
      </c>
      <c r="AA413" s="8">
        <v>28</v>
      </c>
      <c r="AB413" s="8">
        <v>0.37777777777777777</v>
      </c>
      <c r="AC413" s="8">
        <f t="shared" si="18"/>
        <v>0.62222222222222223</v>
      </c>
      <c r="AD413" s="8">
        <f t="shared" si="19"/>
        <v>0.5</v>
      </c>
      <c r="AE413" s="8">
        <v>576.74074074074076</v>
      </c>
      <c r="AF413" s="8">
        <v>605.70588235294122</v>
      </c>
      <c r="AG413" s="8">
        <v>587.93181818181813</v>
      </c>
      <c r="AH413" s="8">
        <v>628.1875</v>
      </c>
      <c r="AI413" s="8">
        <v>619.46428571428567</v>
      </c>
      <c r="AJ413" s="8">
        <v>622.63636363636363</v>
      </c>
      <c r="AK413" s="8">
        <v>605.28409090909088</v>
      </c>
      <c r="AL413" s="8">
        <f t="shared" si="20"/>
        <v>-51.446759259259238</v>
      </c>
      <c r="AM413" s="8">
        <f t="shared" si="20"/>
        <v>-13.758403361344449</v>
      </c>
      <c r="AN413" s="8">
        <f t="shared" si="20"/>
        <v>-34.704545454545496</v>
      </c>
      <c r="AS413">
        <v>0.93421050000000005</v>
      </c>
      <c r="AT413">
        <v>0.9210526</v>
      </c>
      <c r="AU413">
        <v>0.9276316</v>
      </c>
      <c r="AV413">
        <v>457.63768115942003</v>
      </c>
      <c r="AW413">
        <v>458.91176470588198</v>
      </c>
      <c r="AX413">
        <v>458.27007299270099</v>
      </c>
      <c r="AY413">
        <v>1.2740835464620699</v>
      </c>
      <c r="AZ413">
        <v>6.9556418317011703E-2</v>
      </c>
      <c r="BA413">
        <v>9</v>
      </c>
      <c r="BB413">
        <v>0.90833333333333333</v>
      </c>
      <c r="BC413" s="39">
        <v>407.4736842105263</v>
      </c>
      <c r="BD413" s="39">
        <v>482.28846153846155</v>
      </c>
      <c r="BE413">
        <v>0.96666666666666667</v>
      </c>
      <c r="BF413">
        <v>0.8666666666666667</v>
      </c>
      <c r="BG413">
        <v>0.91666666666666663</v>
      </c>
    </row>
    <row r="414" spans="1:59" x14ac:dyDescent="0.25">
      <c r="A414" s="38">
        <v>5049</v>
      </c>
      <c r="B414" s="8" t="s">
        <v>621</v>
      </c>
      <c r="C414" s="8" t="s">
        <v>504</v>
      </c>
      <c r="D414" s="8" t="s">
        <v>634</v>
      </c>
      <c r="E414" s="8" t="s">
        <v>634</v>
      </c>
      <c r="F414" s="7" t="s">
        <v>636</v>
      </c>
      <c r="G414" s="7">
        <v>3</v>
      </c>
      <c r="H414" s="7">
        <v>0</v>
      </c>
      <c r="I414" s="8">
        <v>0</v>
      </c>
      <c r="J414" s="8">
        <v>2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9</v>
      </c>
      <c r="R414" s="8">
        <v>30</v>
      </c>
      <c r="S414" s="7">
        <v>40</v>
      </c>
      <c r="T414" s="7"/>
      <c r="U414" s="7"/>
      <c r="V414" s="7"/>
      <c r="W414" s="7"/>
      <c r="X414" s="7"/>
      <c r="Y414" s="8">
        <v>0.91666666666666663</v>
      </c>
      <c r="Z414" s="8">
        <v>23</v>
      </c>
      <c r="AA414" s="8">
        <v>23</v>
      </c>
      <c r="AB414" s="8">
        <v>0.51111111111111107</v>
      </c>
      <c r="AC414" s="8">
        <f t="shared" si="18"/>
        <v>0.51111111111111107</v>
      </c>
      <c r="AD414" s="8">
        <f t="shared" si="19"/>
        <v>0.51111111111111107</v>
      </c>
      <c r="AE414" s="8">
        <v>587.72727272727275</v>
      </c>
      <c r="AF414" s="8">
        <v>718.9</v>
      </c>
      <c r="AG414" s="8">
        <v>650.19047619047615</v>
      </c>
      <c r="AH414" s="8">
        <v>688.5</v>
      </c>
      <c r="AI414" s="8">
        <v>728</v>
      </c>
      <c r="AJ414" s="8">
        <v>708.68888888888887</v>
      </c>
      <c r="AK414" s="8">
        <v>680.44827586206895</v>
      </c>
      <c r="AL414" s="8">
        <f t="shared" si="20"/>
        <v>-100.77272727272725</v>
      </c>
      <c r="AM414" s="8">
        <f t="shared" si="20"/>
        <v>-9.1000000000000227</v>
      </c>
      <c r="AN414" s="8">
        <f t="shared" si="20"/>
        <v>-58.498412698412722</v>
      </c>
      <c r="AS414">
        <v>0.90789470000000005</v>
      </c>
      <c r="AT414">
        <v>0.9210526</v>
      </c>
      <c r="AU414">
        <v>0.91447369999999994</v>
      </c>
      <c r="AV414">
        <v>432.22388059701501</v>
      </c>
      <c r="AW414">
        <v>437.58823529411802</v>
      </c>
      <c r="AX414">
        <v>434.92592592592598</v>
      </c>
      <c r="AY414">
        <v>5.3643546971027298</v>
      </c>
      <c r="AZ414">
        <v>4.2682727312736202E-2</v>
      </c>
      <c r="BA414">
        <v>11</v>
      </c>
      <c r="BB414">
        <v>0.94166666666666665</v>
      </c>
      <c r="BC414" s="39">
        <v>398.20689655172413</v>
      </c>
      <c r="BD414" s="39">
        <v>443.32727272727271</v>
      </c>
      <c r="BE414">
        <v>0.98333333333333328</v>
      </c>
      <c r="BF414">
        <v>0.93333333333333335</v>
      </c>
      <c r="BG414">
        <v>0.95833333333333337</v>
      </c>
    </row>
    <row r="415" spans="1:59" x14ac:dyDescent="0.25">
      <c r="A415" s="38">
        <v>5050</v>
      </c>
      <c r="B415" s="8" t="s">
        <v>620</v>
      </c>
      <c r="C415" s="8" t="s">
        <v>506</v>
      </c>
      <c r="D415" s="8" t="s">
        <v>634</v>
      </c>
      <c r="E415" s="8" t="s">
        <v>634</v>
      </c>
      <c r="F415" s="7" t="s">
        <v>637</v>
      </c>
      <c r="G415" s="7">
        <v>0</v>
      </c>
      <c r="H415" s="7">
        <v>0</v>
      </c>
      <c r="I415" s="8">
        <v>0</v>
      </c>
      <c r="J415" s="8">
        <v>6</v>
      </c>
      <c r="K415" s="7">
        <v>8</v>
      </c>
      <c r="L415" s="7">
        <v>2</v>
      </c>
      <c r="M415" s="7">
        <v>2</v>
      </c>
      <c r="N415" s="7">
        <v>0</v>
      </c>
      <c r="O415" s="7">
        <v>4</v>
      </c>
      <c r="P415" s="7">
        <v>1</v>
      </c>
      <c r="Q415" s="7">
        <v>22</v>
      </c>
      <c r="R415" s="8">
        <v>32</v>
      </c>
      <c r="S415" s="7">
        <v>40</v>
      </c>
      <c r="T415" s="7"/>
      <c r="U415" s="7"/>
      <c r="V415" s="7"/>
      <c r="W415" s="7"/>
      <c r="X415" s="7"/>
      <c r="Y415" s="8">
        <v>0.83333333333333337</v>
      </c>
      <c r="Z415" s="8">
        <v>23</v>
      </c>
      <c r="AA415" s="8">
        <v>25</v>
      </c>
      <c r="AB415" s="8">
        <v>0.51111111111111107</v>
      </c>
      <c r="AC415" s="8">
        <f t="shared" si="18"/>
        <v>0.55555555555555558</v>
      </c>
      <c r="AD415" s="8">
        <f t="shared" si="19"/>
        <v>0.53333333333333333</v>
      </c>
      <c r="AE415" s="8">
        <v>632.61904761904759</v>
      </c>
      <c r="AF415" s="8">
        <v>673.89473684210532</v>
      </c>
      <c r="AG415" s="8">
        <v>652.22500000000002</v>
      </c>
      <c r="AH415" s="8">
        <v>674.82608695652175</v>
      </c>
      <c r="AI415" s="8">
        <v>598.08333333333337</v>
      </c>
      <c r="AJ415" s="8">
        <v>635.63829787234044</v>
      </c>
      <c r="AK415" s="8">
        <v>643.26436781609198</v>
      </c>
      <c r="AL415" s="8">
        <f t="shared" si="20"/>
        <v>-42.207039337474157</v>
      </c>
      <c r="AM415" s="8">
        <f t="shared" si="20"/>
        <v>75.811403508771946</v>
      </c>
      <c r="AN415" s="8">
        <f t="shared" si="20"/>
        <v>16.586702127659578</v>
      </c>
      <c r="AS415">
        <v>0.93421050000000005</v>
      </c>
      <c r="AT415">
        <v>0.96052630000000006</v>
      </c>
      <c r="AU415">
        <v>0.9473684</v>
      </c>
      <c r="AV415">
        <v>425.91044776119401</v>
      </c>
      <c r="AW415">
        <v>432.11267605633799</v>
      </c>
      <c r="AX415">
        <v>429.10144927536197</v>
      </c>
      <c r="AY415">
        <v>6.2022282951440397</v>
      </c>
      <c r="AZ415">
        <v>4.9754367191107998E-2</v>
      </c>
      <c r="BA415">
        <v>9</v>
      </c>
      <c r="BB415">
        <v>0.89166666666666672</v>
      </c>
      <c r="BC415" s="39">
        <v>366.93333333333334</v>
      </c>
      <c r="BD415" s="39">
        <v>445.63829787234044</v>
      </c>
      <c r="BE415">
        <v>1</v>
      </c>
      <c r="BF415">
        <v>0.78333333333333333</v>
      </c>
      <c r="BG415">
        <v>0.89166666666666672</v>
      </c>
    </row>
    <row r="416" spans="1:59" x14ac:dyDescent="0.25">
      <c r="A416" s="38">
        <v>5051</v>
      </c>
      <c r="B416" s="8" t="s">
        <v>620</v>
      </c>
      <c r="C416" s="8" t="s">
        <v>507</v>
      </c>
      <c r="D416" s="9"/>
      <c r="E416" s="8" t="s">
        <v>639</v>
      </c>
      <c r="F416" s="7" t="s">
        <v>637</v>
      </c>
      <c r="G416" s="7">
        <v>13</v>
      </c>
      <c r="H416" s="7">
        <v>20</v>
      </c>
      <c r="I416" s="8">
        <v>2</v>
      </c>
      <c r="J416" s="8">
        <v>2</v>
      </c>
      <c r="K416" s="7">
        <v>25</v>
      </c>
      <c r="L416" s="7">
        <v>2</v>
      </c>
      <c r="M416" s="7">
        <v>0</v>
      </c>
      <c r="N416" s="7">
        <v>9</v>
      </c>
      <c r="O416" s="7">
        <v>14</v>
      </c>
      <c r="P416" s="7">
        <v>2</v>
      </c>
      <c r="Q416" s="7">
        <v>23</v>
      </c>
      <c r="R416" s="8">
        <v>23</v>
      </c>
      <c r="S416" s="7">
        <v>40</v>
      </c>
      <c r="T416" s="7"/>
      <c r="U416" s="7"/>
      <c r="V416" s="7"/>
      <c r="W416" s="7"/>
      <c r="X416" s="7"/>
      <c r="Y416" s="8">
        <v>0.95833333333333337</v>
      </c>
      <c r="Z416" s="8">
        <v>17</v>
      </c>
      <c r="AA416" s="8">
        <v>24</v>
      </c>
      <c r="AB416" s="8">
        <v>0.37777777777777777</v>
      </c>
      <c r="AC416" s="8">
        <f t="shared" si="18"/>
        <v>0.53333333333333333</v>
      </c>
      <c r="AD416" s="8">
        <f t="shared" si="19"/>
        <v>0.45555555555555555</v>
      </c>
      <c r="AE416" s="8">
        <v>758.11538461538464</v>
      </c>
      <c r="AF416" s="8">
        <v>793.57142857142856</v>
      </c>
      <c r="AG416" s="8">
        <v>773.95744680851067</v>
      </c>
      <c r="AH416" s="8">
        <v>922.41176470588232</v>
      </c>
      <c r="AI416" s="8">
        <v>873.91304347826087</v>
      </c>
      <c r="AJ416" s="8">
        <v>894.52499999999998</v>
      </c>
      <c r="AK416" s="8">
        <v>829.39080459770116</v>
      </c>
      <c r="AL416" s="8">
        <f t="shared" si="20"/>
        <v>-164.29638009049768</v>
      </c>
      <c r="AM416" s="8">
        <f t="shared" si="20"/>
        <v>-80.341614906832319</v>
      </c>
      <c r="AN416" s="8">
        <f t="shared" si="20"/>
        <v>-120.56755319148931</v>
      </c>
      <c r="AS416">
        <v>0.8552632</v>
      </c>
      <c r="AT416">
        <v>0.88157890000000005</v>
      </c>
      <c r="AU416">
        <v>0.86842109999999995</v>
      </c>
      <c r="AV416">
        <v>431.5625</v>
      </c>
      <c r="AW416">
        <v>424.453125</v>
      </c>
      <c r="AX416">
        <v>428.0078125</v>
      </c>
      <c r="AY416">
        <v>-7.109375</v>
      </c>
      <c r="AZ416">
        <v>5.1978838557500802E-2</v>
      </c>
      <c r="BA416">
        <v>15</v>
      </c>
      <c r="BB416">
        <v>0.95833333333333337</v>
      </c>
      <c r="BC416" s="39">
        <v>428.95</v>
      </c>
      <c r="BD416" s="39">
        <v>529.9818181818182</v>
      </c>
      <c r="BE416">
        <v>1</v>
      </c>
      <c r="BF416">
        <v>0.93333333333333335</v>
      </c>
      <c r="BG416">
        <v>0.96666666666666667</v>
      </c>
    </row>
    <row r="417" spans="1:59" x14ac:dyDescent="0.25">
      <c r="A417" s="38">
        <v>5052</v>
      </c>
      <c r="B417" s="8" t="s">
        <v>620</v>
      </c>
      <c r="C417" s="8" t="s">
        <v>504</v>
      </c>
      <c r="D417" s="8" t="s">
        <v>634</v>
      </c>
      <c r="E417" s="8" t="s">
        <v>634</v>
      </c>
      <c r="F417" s="7" t="s">
        <v>637</v>
      </c>
      <c r="G417" s="7">
        <v>2</v>
      </c>
      <c r="H417" s="7">
        <v>0</v>
      </c>
      <c r="I417" s="8"/>
      <c r="J417" s="8">
        <v>4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8</v>
      </c>
      <c r="R417" s="8">
        <v>18</v>
      </c>
      <c r="S417" s="7">
        <v>40</v>
      </c>
      <c r="T417" s="7"/>
      <c r="U417" s="7"/>
      <c r="V417" s="7"/>
      <c r="W417" s="7"/>
      <c r="X417" s="7"/>
      <c r="Y417" s="8">
        <v>0.95833333333333337</v>
      </c>
      <c r="Z417" s="8">
        <v>26</v>
      </c>
      <c r="AA417" s="8">
        <v>27</v>
      </c>
      <c r="AB417" s="8">
        <v>0.57777777777777772</v>
      </c>
      <c r="AC417" s="8">
        <f t="shared" si="18"/>
        <v>0.6</v>
      </c>
      <c r="AD417" s="8">
        <f t="shared" si="19"/>
        <v>0.58888888888888891</v>
      </c>
      <c r="AE417" s="8">
        <v>566.88888888888891</v>
      </c>
      <c r="AF417" s="8">
        <v>568</v>
      </c>
      <c r="AG417" s="8">
        <v>567.44444444444446</v>
      </c>
      <c r="AH417" s="8">
        <v>614.30769230769226</v>
      </c>
      <c r="AI417" s="8">
        <v>580.11111111111109</v>
      </c>
      <c r="AJ417" s="8">
        <v>596.88679245283015</v>
      </c>
      <c r="AK417" s="8">
        <v>584.97752808988764</v>
      </c>
      <c r="AL417" s="8">
        <f t="shared" si="20"/>
        <v>-47.41880341880335</v>
      </c>
      <c r="AM417" s="8">
        <f t="shared" si="20"/>
        <v>-12.111111111111086</v>
      </c>
      <c r="AN417" s="8">
        <f t="shared" si="20"/>
        <v>-29.442348008385693</v>
      </c>
      <c r="AS417">
        <v>0.98684210000000006</v>
      </c>
      <c r="AT417">
        <v>0.96052630000000006</v>
      </c>
      <c r="AU417">
        <v>0.9736842</v>
      </c>
      <c r="AV417">
        <v>412.31506849315099</v>
      </c>
      <c r="AW417">
        <v>410.7</v>
      </c>
      <c r="AX417">
        <v>411.52447552447597</v>
      </c>
      <c r="AY417">
        <v>-1.61506849315072</v>
      </c>
      <c r="AZ417">
        <v>5.33946119649088E-2</v>
      </c>
      <c r="BA417">
        <v>5</v>
      </c>
      <c r="BB417">
        <v>0.95</v>
      </c>
      <c r="BC417" s="39">
        <v>352.83050847457628</v>
      </c>
      <c r="BD417" s="39">
        <v>450.85454545454547</v>
      </c>
      <c r="BE417">
        <v>1</v>
      </c>
      <c r="BF417">
        <v>0.91666666666666663</v>
      </c>
      <c r="BG417">
        <v>0.95833333333333337</v>
      </c>
    </row>
    <row r="418" spans="1:59" x14ac:dyDescent="0.25">
      <c r="A418" s="38">
        <v>5054</v>
      </c>
      <c r="B418" s="8"/>
      <c r="C418" s="8"/>
      <c r="D418" s="8"/>
      <c r="E418" s="8"/>
      <c r="F418" s="7"/>
      <c r="G418" s="7" t="e">
        <v>#DIV/0!</v>
      </c>
      <c r="H418" s="7" t="e">
        <v>#DIV/0!</v>
      </c>
      <c r="I418" s="8"/>
      <c r="J418" s="8">
        <v>0</v>
      </c>
      <c r="K418" s="7" t="e">
        <v>#DIV/0!</v>
      </c>
      <c r="L418" s="7" t="e">
        <v>#DIV/0!</v>
      </c>
      <c r="M418" s="7" t="e">
        <v>#DIV/0!</v>
      </c>
      <c r="N418" s="7" t="e">
        <v>#DIV/0!</v>
      </c>
      <c r="O418" s="7" t="e">
        <v>#DIV/0!</v>
      </c>
      <c r="P418" s="7" t="e">
        <v>#DIV/0!</v>
      </c>
      <c r="Q418" s="7" t="e">
        <v>#DIV/0!</v>
      </c>
      <c r="R418" s="8" t="e">
        <v>#DIV/0!</v>
      </c>
      <c r="S418" s="7" t="e">
        <v>#DIV/0!</v>
      </c>
      <c r="T418" s="7"/>
      <c r="U418" s="7"/>
      <c r="V418" s="7"/>
      <c r="W418" s="7"/>
      <c r="X418" s="7"/>
      <c r="Y418" s="8">
        <v>1</v>
      </c>
      <c r="Z418" s="8">
        <v>19</v>
      </c>
      <c r="AA418" s="8">
        <v>31</v>
      </c>
      <c r="AB418" s="8">
        <v>0.42222222222222222</v>
      </c>
      <c r="AC418" s="8">
        <f t="shared" si="18"/>
        <v>0.68888888888888888</v>
      </c>
      <c r="AD418" s="8">
        <f t="shared" si="19"/>
        <v>0.55555555555555558</v>
      </c>
      <c r="AE418" s="8">
        <v>544.07692307692309</v>
      </c>
      <c r="AF418" s="8">
        <v>586</v>
      </c>
      <c r="AG418" s="8">
        <v>558.0512820512821</v>
      </c>
      <c r="AH418" s="8">
        <v>672.36842105263156</v>
      </c>
      <c r="AI418" s="8">
        <v>640.35483870967744</v>
      </c>
      <c r="AJ418" s="8">
        <v>652.52</v>
      </c>
      <c r="AK418" s="8">
        <v>611.12359550561803</v>
      </c>
      <c r="AL418" s="8">
        <f t="shared" si="20"/>
        <v>-128.29149797570847</v>
      </c>
      <c r="AM418" s="8">
        <f t="shared" si="20"/>
        <v>-54.354838709677438</v>
      </c>
      <c r="AN418" s="8">
        <f t="shared" si="20"/>
        <v>-94.468717948717881</v>
      </c>
      <c r="AS418">
        <v>0.98684210000000006</v>
      </c>
      <c r="AT418">
        <v>0.98684210000000006</v>
      </c>
      <c r="AU418">
        <v>0.98684210000000006</v>
      </c>
      <c r="AV418">
        <v>454.17808219178102</v>
      </c>
      <c r="AW418">
        <v>460.26027397260299</v>
      </c>
      <c r="AX418">
        <v>457.219178082192</v>
      </c>
      <c r="AY418">
        <v>6.0821917808219199</v>
      </c>
      <c r="AZ418">
        <v>3.1861379594882597E-2</v>
      </c>
      <c r="BA418">
        <v>3</v>
      </c>
      <c r="BB418">
        <v>0.98333333333333328</v>
      </c>
      <c r="BC418" s="39">
        <v>397.85</v>
      </c>
      <c r="BD418" s="39">
        <v>412.25862068965517</v>
      </c>
      <c r="BE418">
        <v>1</v>
      </c>
      <c r="BF418">
        <v>0.98333333333333328</v>
      </c>
      <c r="BG418">
        <v>0.9916666666666667</v>
      </c>
    </row>
    <row r="419" spans="1:59" x14ac:dyDescent="0.25">
      <c r="A419" s="38">
        <v>5055</v>
      </c>
      <c r="B419" s="8" t="s">
        <v>620</v>
      </c>
      <c r="C419" s="8" t="s">
        <v>506</v>
      </c>
      <c r="D419" s="8" t="s">
        <v>634</v>
      </c>
      <c r="E419" s="8" t="s">
        <v>634</v>
      </c>
      <c r="F419" s="7" t="s">
        <v>635</v>
      </c>
      <c r="G419" s="7">
        <v>2</v>
      </c>
      <c r="H419" s="7">
        <v>2</v>
      </c>
      <c r="I419" s="8">
        <v>0</v>
      </c>
      <c r="J419" s="8">
        <v>1</v>
      </c>
      <c r="K419" s="7">
        <v>1</v>
      </c>
      <c r="L419" s="7">
        <v>0</v>
      </c>
      <c r="M419" s="7">
        <v>0</v>
      </c>
      <c r="N419" s="7">
        <v>1</v>
      </c>
      <c r="O419" s="7">
        <v>0</v>
      </c>
      <c r="P419" s="7">
        <v>0</v>
      </c>
      <c r="Q419" s="7">
        <v>0</v>
      </c>
      <c r="R419" s="8">
        <v>30</v>
      </c>
      <c r="S419" s="7">
        <v>33</v>
      </c>
      <c r="T419" s="7"/>
      <c r="U419" s="7"/>
      <c r="V419" s="7"/>
      <c r="W419" s="7"/>
      <c r="X419" s="7"/>
      <c r="Y419" s="8">
        <v>1</v>
      </c>
      <c r="Z419" s="8">
        <v>19</v>
      </c>
      <c r="AA419" s="8">
        <v>26</v>
      </c>
      <c r="AB419" s="8">
        <v>0.42222222222222222</v>
      </c>
      <c r="AC419" s="8">
        <f t="shared" si="18"/>
        <v>0.57777777777777772</v>
      </c>
      <c r="AD419" s="8">
        <f t="shared" si="19"/>
        <v>0.5</v>
      </c>
      <c r="AE419" s="8">
        <v>595.84615384615381</v>
      </c>
      <c r="AF419" s="8">
        <v>674.42105263157896</v>
      </c>
      <c r="AG419" s="8">
        <v>629.02222222222224</v>
      </c>
      <c r="AH419" s="8">
        <v>641.47368421052636</v>
      </c>
      <c r="AI419" s="8">
        <v>638.88</v>
      </c>
      <c r="AJ419" s="8">
        <v>640</v>
      </c>
      <c r="AK419" s="8">
        <v>634.44943820224717</v>
      </c>
      <c r="AL419" s="8">
        <f t="shared" si="20"/>
        <v>-45.627530364372547</v>
      </c>
      <c r="AM419" s="8">
        <f t="shared" si="20"/>
        <v>35.541052631578964</v>
      </c>
      <c r="AN419" s="8">
        <f t="shared" si="20"/>
        <v>-10.97777777777776</v>
      </c>
      <c r="AS419">
        <v>0.98684210000000006</v>
      </c>
      <c r="AT419">
        <v>1</v>
      </c>
      <c r="AU419">
        <v>0.99342109999999995</v>
      </c>
      <c r="AV419">
        <v>475.32432432432398</v>
      </c>
      <c r="AW419">
        <v>474.52054794520501</v>
      </c>
      <c r="AX419">
        <v>474.925170068027</v>
      </c>
      <c r="AY419">
        <v>-0.80377637911885802</v>
      </c>
      <c r="AZ419">
        <v>3.3354593086797502E-2</v>
      </c>
      <c r="BA419">
        <v>3</v>
      </c>
      <c r="BB419">
        <v>0.9916666666666667</v>
      </c>
      <c r="BC419" s="39">
        <v>419.8</v>
      </c>
      <c r="BD419" s="39">
        <v>469.54237288135596</v>
      </c>
      <c r="BE419">
        <v>1</v>
      </c>
      <c r="BF419">
        <v>1</v>
      </c>
      <c r="BG419">
        <v>1</v>
      </c>
    </row>
    <row r="420" spans="1:59" x14ac:dyDescent="0.25">
      <c r="A420" s="38">
        <v>6001</v>
      </c>
      <c r="B420" s="8" t="s">
        <v>620</v>
      </c>
      <c r="C420" s="8" t="s">
        <v>508</v>
      </c>
      <c r="D420" s="8" t="s">
        <v>634</v>
      </c>
      <c r="E420" s="8" t="s">
        <v>634</v>
      </c>
      <c r="F420" s="7" t="s">
        <v>635</v>
      </c>
      <c r="G420" s="7">
        <v>6</v>
      </c>
      <c r="H420" s="7">
        <v>0</v>
      </c>
      <c r="I420" s="8">
        <v>0</v>
      </c>
      <c r="J420" s="8">
        <v>1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8">
        <v>13</v>
      </c>
      <c r="S420" s="7">
        <v>40</v>
      </c>
      <c r="T420" s="7"/>
      <c r="U420" s="7"/>
      <c r="V420" s="7"/>
      <c r="W420" s="7"/>
      <c r="X420" s="7"/>
      <c r="Y420" s="8">
        <v>1</v>
      </c>
      <c r="Z420" s="8">
        <v>18</v>
      </c>
      <c r="AA420" s="8">
        <v>25</v>
      </c>
      <c r="AB420" s="8">
        <v>0.4</v>
      </c>
      <c r="AC420" s="8">
        <f t="shared" si="18"/>
        <v>0.55555555555555558</v>
      </c>
      <c r="AD420" s="8">
        <f t="shared" si="19"/>
        <v>0.4777777777777778</v>
      </c>
      <c r="AE420" s="8">
        <v>622.25925925925924</v>
      </c>
      <c r="AF420" s="8">
        <v>617.73684210526312</v>
      </c>
      <c r="AG420" s="8">
        <v>620.39130434782612</v>
      </c>
      <c r="AH420" s="8">
        <v>652.83333333333337</v>
      </c>
      <c r="AI420" s="8">
        <v>603.75</v>
      </c>
      <c r="AJ420" s="8">
        <v>624.78571428571433</v>
      </c>
      <c r="AK420" s="8">
        <v>622.48863636363637</v>
      </c>
      <c r="AL420" s="8">
        <f t="shared" si="20"/>
        <v>-30.574074074074133</v>
      </c>
      <c r="AM420" s="8">
        <f t="shared" si="20"/>
        <v>13.986842105263122</v>
      </c>
      <c r="AN420" s="8">
        <f t="shared" si="20"/>
        <v>-4.3944099378882129</v>
      </c>
      <c r="AS420">
        <v>0.96052630000000006</v>
      </c>
      <c r="AT420">
        <v>0.98684210000000006</v>
      </c>
      <c r="AU420">
        <v>0.9736842</v>
      </c>
      <c r="AV420">
        <v>517.59154929577505</v>
      </c>
      <c r="AW420">
        <v>502.444444444444</v>
      </c>
      <c r="AX420">
        <v>509.96503496503499</v>
      </c>
      <c r="AY420">
        <v>-15.1471048513301</v>
      </c>
      <c r="AZ420">
        <v>3.6810216847628099E-2</v>
      </c>
      <c r="BA420">
        <v>5</v>
      </c>
      <c r="BB420">
        <v>0.95</v>
      </c>
      <c r="BC420" s="39">
        <v>433.68965517241378</v>
      </c>
      <c r="BD420" s="39">
        <v>512.53571428571433</v>
      </c>
      <c r="BE420">
        <v>0.98333333333333328</v>
      </c>
      <c r="BF420">
        <v>0.95</v>
      </c>
      <c r="BG420">
        <v>0.96666666666666667</v>
      </c>
    </row>
    <row r="421" spans="1:59" x14ac:dyDescent="0.25">
      <c r="A421" s="38">
        <v>6003</v>
      </c>
      <c r="B421" s="8" t="s">
        <v>620</v>
      </c>
      <c r="C421" s="8" t="s">
        <v>507</v>
      </c>
      <c r="D421" s="8" t="s">
        <v>631</v>
      </c>
      <c r="E421" s="8" t="s">
        <v>640</v>
      </c>
      <c r="F421" s="7" t="s">
        <v>636</v>
      </c>
      <c r="G421" s="7">
        <v>16</v>
      </c>
      <c r="H421" s="7">
        <v>13</v>
      </c>
      <c r="I421" s="8">
        <v>3</v>
      </c>
      <c r="J421" s="8">
        <v>4</v>
      </c>
      <c r="K421" s="7">
        <v>10</v>
      </c>
      <c r="L421" s="7">
        <v>0</v>
      </c>
      <c r="M421" s="7">
        <v>0</v>
      </c>
      <c r="N421" s="7">
        <v>5</v>
      </c>
      <c r="O421" s="7">
        <v>5</v>
      </c>
      <c r="P421" s="7">
        <v>0</v>
      </c>
      <c r="Q421" s="7">
        <v>40</v>
      </c>
      <c r="R421" s="8">
        <v>14</v>
      </c>
      <c r="S421" s="7">
        <v>39</v>
      </c>
      <c r="T421" s="7"/>
      <c r="U421" s="7"/>
      <c r="V421" s="7"/>
      <c r="W421" s="7"/>
      <c r="X421" s="7"/>
      <c r="Y421" s="8">
        <v>0.75</v>
      </c>
      <c r="Z421" s="8">
        <v>21</v>
      </c>
      <c r="AA421" s="8">
        <v>32</v>
      </c>
      <c r="AB421" s="8">
        <v>0.46666666666666667</v>
      </c>
      <c r="AC421" s="8">
        <f t="shared" si="18"/>
        <v>0.71111111111111114</v>
      </c>
      <c r="AD421" s="8">
        <f t="shared" si="19"/>
        <v>0.58888888888888891</v>
      </c>
      <c r="AE421" s="8">
        <v>439.375</v>
      </c>
      <c r="AF421" s="8">
        <v>470.53846153846155</v>
      </c>
      <c r="AG421" s="8">
        <v>450.32432432432432</v>
      </c>
      <c r="AH421" s="8">
        <v>573</v>
      </c>
      <c r="AI421" s="8">
        <v>521.72413793103453</v>
      </c>
      <c r="AJ421" s="8">
        <v>542.65306122448976</v>
      </c>
      <c r="AK421" s="8">
        <v>502.93023255813955</v>
      </c>
      <c r="AL421" s="8">
        <f t="shared" si="20"/>
        <v>-133.625</v>
      </c>
      <c r="AM421" s="8">
        <f t="shared" si="20"/>
        <v>-51.185676392572987</v>
      </c>
      <c r="AN421" s="8">
        <f t="shared" si="20"/>
        <v>-92.328736900165438</v>
      </c>
      <c r="AS421">
        <v>0.9210526</v>
      </c>
      <c r="AT421">
        <v>0.9473684</v>
      </c>
      <c r="AU421">
        <v>0.93421050000000005</v>
      </c>
      <c r="AV421">
        <v>386.73529411764702</v>
      </c>
      <c r="AW421">
        <v>380.97142857142899</v>
      </c>
      <c r="AX421">
        <v>383.81159420289902</v>
      </c>
      <c r="AY421">
        <v>-5.7638655462184802</v>
      </c>
      <c r="AZ421">
        <v>4.1819128327641598E-2</v>
      </c>
      <c r="BA421">
        <v>9</v>
      </c>
      <c r="BB421">
        <v>0.81666666666666665</v>
      </c>
      <c r="BC421" s="39">
        <v>304.43103448275861</v>
      </c>
      <c r="BD421" s="39">
        <v>404.17500000000001</v>
      </c>
      <c r="BE421">
        <v>0.96666666666666667</v>
      </c>
      <c r="BF421">
        <v>0.68333333333333335</v>
      </c>
      <c r="BG421">
        <v>0.82499999999999996</v>
      </c>
    </row>
    <row r="422" spans="1:59" x14ac:dyDescent="0.25">
      <c r="A422" s="38">
        <v>6004</v>
      </c>
      <c r="B422" s="8" t="s">
        <v>620</v>
      </c>
      <c r="C422" s="8" t="s">
        <v>506</v>
      </c>
      <c r="D422" s="8" t="s">
        <v>634</v>
      </c>
      <c r="E422" s="8" t="s">
        <v>634</v>
      </c>
      <c r="F422" s="7" t="s">
        <v>635</v>
      </c>
      <c r="G422" s="7">
        <v>5</v>
      </c>
      <c r="H422" s="7">
        <v>11</v>
      </c>
      <c r="I422" s="8">
        <v>1</v>
      </c>
      <c r="J422" s="8">
        <v>5</v>
      </c>
      <c r="K422" s="7">
        <v>26</v>
      </c>
      <c r="L422" s="7">
        <v>5</v>
      </c>
      <c r="M422" s="7">
        <v>0</v>
      </c>
      <c r="N422" s="7">
        <v>16</v>
      </c>
      <c r="O422" s="7">
        <v>5</v>
      </c>
      <c r="P422" s="7">
        <v>4</v>
      </c>
      <c r="Q422" s="7">
        <v>11</v>
      </c>
      <c r="R422" s="8">
        <v>23</v>
      </c>
      <c r="S422" s="7">
        <v>31</v>
      </c>
      <c r="T422" s="7"/>
      <c r="U422" s="7"/>
      <c r="V422" s="7"/>
      <c r="W422" s="7"/>
      <c r="X422" s="7"/>
      <c r="Y422" s="8">
        <v>0.70833333333333337</v>
      </c>
      <c r="Z422" s="8">
        <v>21</v>
      </c>
      <c r="AA422" s="8">
        <v>16</v>
      </c>
      <c r="AB422" s="8">
        <v>0.46666666666666667</v>
      </c>
      <c r="AC422" s="8">
        <f t="shared" si="18"/>
        <v>0.35555555555555557</v>
      </c>
      <c r="AD422" s="8">
        <f t="shared" si="19"/>
        <v>0.41111111111111109</v>
      </c>
      <c r="AE422" s="8">
        <v>381.68421052631578</v>
      </c>
      <c r="AF422" s="8">
        <v>561.17857142857144</v>
      </c>
      <c r="AG422" s="8">
        <v>488.61702127659572</v>
      </c>
      <c r="AH422" s="8">
        <v>444.42857142857144</v>
      </c>
      <c r="AI422" s="8">
        <v>406.93333333333334</v>
      </c>
      <c r="AJ422" s="8">
        <v>428.80555555555554</v>
      </c>
      <c r="AK422" s="8">
        <v>462.67469879518075</v>
      </c>
      <c r="AL422" s="8">
        <f t="shared" si="20"/>
        <v>-62.744360902255664</v>
      </c>
      <c r="AM422" s="8">
        <f t="shared" si="20"/>
        <v>154.24523809523811</v>
      </c>
      <c r="AN422" s="8">
        <f t="shared" si="20"/>
        <v>59.811465721040179</v>
      </c>
      <c r="BB422">
        <v>0.875</v>
      </c>
      <c r="BC422" s="39">
        <v>449.33333333333331</v>
      </c>
      <c r="BD422" s="39">
        <v>545.76470588235293</v>
      </c>
      <c r="BE422">
        <v>0.91666666666666663</v>
      </c>
      <c r="BF422">
        <v>0.85</v>
      </c>
      <c r="BG422">
        <v>0.8833333333333333</v>
      </c>
    </row>
    <row r="423" spans="1:59" x14ac:dyDescent="0.25">
      <c r="A423" s="38">
        <v>6005</v>
      </c>
      <c r="B423" s="8" t="s">
        <v>620</v>
      </c>
      <c r="C423" s="8" t="s">
        <v>504</v>
      </c>
      <c r="D423" s="8" t="s">
        <v>631</v>
      </c>
      <c r="E423" s="8" t="s">
        <v>639</v>
      </c>
      <c r="F423" s="7" t="s">
        <v>637</v>
      </c>
      <c r="G423" s="7">
        <v>9</v>
      </c>
      <c r="H423" s="7">
        <v>0</v>
      </c>
      <c r="I423" s="8">
        <v>0</v>
      </c>
      <c r="J423" s="8">
        <v>4</v>
      </c>
      <c r="K423" s="7">
        <v>3</v>
      </c>
      <c r="L423" s="7">
        <v>0</v>
      </c>
      <c r="M423" s="7">
        <v>0</v>
      </c>
      <c r="N423" s="7">
        <v>1</v>
      </c>
      <c r="O423" s="7">
        <v>2</v>
      </c>
      <c r="P423" s="7">
        <v>0</v>
      </c>
      <c r="Q423" s="7">
        <v>24</v>
      </c>
      <c r="R423" s="8">
        <v>22</v>
      </c>
      <c r="S423" s="7">
        <v>25</v>
      </c>
      <c r="T423" s="7"/>
      <c r="U423" s="7"/>
      <c r="V423" s="7"/>
      <c r="W423" s="7"/>
      <c r="X423" s="7"/>
      <c r="Y423" s="8">
        <v>0.91666666666666663</v>
      </c>
      <c r="Z423" s="8">
        <v>24</v>
      </c>
      <c r="AA423" s="8">
        <v>30</v>
      </c>
      <c r="AB423" s="8">
        <v>0.53333333333333333</v>
      </c>
      <c r="AC423" s="8">
        <f t="shared" si="18"/>
        <v>0.66666666666666663</v>
      </c>
      <c r="AD423" s="8">
        <f t="shared" si="19"/>
        <v>0.6</v>
      </c>
      <c r="AE423" s="8">
        <v>564.79999999999995</v>
      </c>
      <c r="AF423" s="8">
        <v>505</v>
      </c>
      <c r="AG423" s="8">
        <v>539.17142857142858</v>
      </c>
      <c r="AH423" s="8">
        <v>621</v>
      </c>
      <c r="AI423" s="8">
        <v>584.43333333333328</v>
      </c>
      <c r="AJ423" s="8">
        <v>599.90384615384619</v>
      </c>
      <c r="AK423" s="8">
        <v>575.47126436781605</v>
      </c>
      <c r="AL423" s="8">
        <f t="shared" si="20"/>
        <v>-56.200000000000045</v>
      </c>
      <c r="AM423" s="8">
        <f t="shared" si="20"/>
        <v>-79.43333333333328</v>
      </c>
      <c r="AN423" s="8">
        <f t="shared" si="20"/>
        <v>-60.732417582417611</v>
      </c>
      <c r="AS423">
        <v>0.9473684</v>
      </c>
      <c r="AT423">
        <v>0.88157890000000005</v>
      </c>
      <c r="AU423">
        <v>0.91447369999999994</v>
      </c>
      <c r="AV423">
        <v>426.87323943662</v>
      </c>
      <c r="AW423">
        <v>405.87878787878799</v>
      </c>
      <c r="AX423">
        <v>416.75912408759098</v>
      </c>
      <c r="AY423">
        <v>-20.994451557831798</v>
      </c>
      <c r="AZ423">
        <v>5.4008090941875898E-2</v>
      </c>
      <c r="BA423">
        <v>9</v>
      </c>
      <c r="BB423">
        <v>0.93333333333333335</v>
      </c>
      <c r="BC423" s="39">
        <v>397.06779661016947</v>
      </c>
      <c r="BD423" s="39">
        <v>449.56603773584908</v>
      </c>
      <c r="BE423">
        <v>1</v>
      </c>
      <c r="BF423">
        <v>0.91666666666666663</v>
      </c>
      <c r="BG423">
        <v>0.95833333333333337</v>
      </c>
    </row>
    <row r="424" spans="1:59" x14ac:dyDescent="0.25">
      <c r="A424" s="38">
        <v>6007</v>
      </c>
      <c r="B424" s="9"/>
      <c r="C424" s="8" t="s">
        <v>507</v>
      </c>
      <c r="D424" s="8" t="s">
        <v>639</v>
      </c>
      <c r="E424" s="8" t="s">
        <v>634</v>
      </c>
      <c r="F424" s="7" t="s">
        <v>637</v>
      </c>
      <c r="G424" s="7">
        <v>3</v>
      </c>
      <c r="H424" s="7">
        <v>4</v>
      </c>
      <c r="I424" s="8">
        <v>0</v>
      </c>
      <c r="J424" s="8">
        <v>3</v>
      </c>
      <c r="K424" s="7">
        <v>2</v>
      </c>
      <c r="L424" s="7">
        <v>1</v>
      </c>
      <c r="M424" s="7">
        <v>0</v>
      </c>
      <c r="N424" s="7">
        <v>0</v>
      </c>
      <c r="O424" s="7">
        <v>1</v>
      </c>
      <c r="P424" s="7">
        <v>1</v>
      </c>
      <c r="Q424" s="7">
        <v>27</v>
      </c>
      <c r="R424" s="8">
        <v>29</v>
      </c>
      <c r="S424" s="7">
        <v>29</v>
      </c>
      <c r="T424" s="7"/>
      <c r="U424" s="7"/>
      <c r="V424" s="7"/>
      <c r="W424" s="7"/>
      <c r="X424" s="7"/>
      <c r="Y424" s="8">
        <v>0.83333333333333337</v>
      </c>
      <c r="Z424" s="8">
        <v>20</v>
      </c>
      <c r="AA424" s="8">
        <v>37</v>
      </c>
      <c r="AB424" s="8">
        <v>0.44444444444444442</v>
      </c>
      <c r="AC424" s="8">
        <f t="shared" si="18"/>
        <v>0.82222222222222219</v>
      </c>
      <c r="AD424" s="8">
        <f t="shared" si="19"/>
        <v>0.6333333333333333</v>
      </c>
      <c r="AE424" s="8">
        <v>665.5</v>
      </c>
      <c r="AF424" s="8">
        <v>708.85714285714289</v>
      </c>
      <c r="AG424" s="8">
        <v>675.29032258064512</v>
      </c>
      <c r="AH424" s="8">
        <v>705.15789473684208</v>
      </c>
      <c r="AI424" s="8">
        <v>678.59459459459458</v>
      </c>
      <c r="AJ424" s="8">
        <v>687.60714285714289</v>
      </c>
      <c r="AK424" s="8">
        <v>683.21839080459768</v>
      </c>
      <c r="AL424" s="8">
        <f t="shared" si="20"/>
        <v>-39.657894736842081</v>
      </c>
      <c r="AM424" s="8">
        <f t="shared" si="20"/>
        <v>30.262548262548307</v>
      </c>
      <c r="AN424" s="8">
        <f t="shared" si="20"/>
        <v>-12.316820276497765</v>
      </c>
      <c r="AS424">
        <v>0.9473684</v>
      </c>
      <c r="AT424">
        <v>1</v>
      </c>
      <c r="AU424">
        <v>0.9736842</v>
      </c>
      <c r="AV424">
        <v>596.98571428571404</v>
      </c>
      <c r="AW424">
        <v>571.386666666667</v>
      </c>
      <c r="AX424">
        <v>583.74482758620695</v>
      </c>
      <c r="AY424">
        <v>-25.5990476190476</v>
      </c>
      <c r="AZ424">
        <v>7.4465108264108001E-2</v>
      </c>
      <c r="BA424">
        <v>4</v>
      </c>
      <c r="BB424">
        <v>0.95833333333333337</v>
      </c>
      <c r="BC424" s="39">
        <v>415.4736842105263</v>
      </c>
      <c r="BD424" s="39">
        <v>467.94827586206895</v>
      </c>
      <c r="BE424">
        <v>0.96666666666666667</v>
      </c>
      <c r="BF424">
        <v>0.98333333333333328</v>
      </c>
      <c r="BG424">
        <v>0.97499999999999998</v>
      </c>
    </row>
    <row r="425" spans="1:59" x14ac:dyDescent="0.25">
      <c r="A425" s="38">
        <v>6008</v>
      </c>
      <c r="B425" s="8" t="s">
        <v>620</v>
      </c>
      <c r="C425" s="8" t="s">
        <v>504</v>
      </c>
      <c r="D425" s="8" t="s">
        <v>639</v>
      </c>
      <c r="E425" s="8" t="s">
        <v>634</v>
      </c>
      <c r="F425" s="7" t="s">
        <v>637</v>
      </c>
      <c r="G425" s="7">
        <v>10</v>
      </c>
      <c r="H425" s="7">
        <v>14</v>
      </c>
      <c r="I425" s="8">
        <v>2</v>
      </c>
      <c r="J425" s="8">
        <v>0</v>
      </c>
      <c r="K425" s="7">
        <v>4</v>
      </c>
      <c r="L425" s="7">
        <v>2</v>
      </c>
      <c r="M425" s="7">
        <v>0</v>
      </c>
      <c r="N425" s="7">
        <v>0</v>
      </c>
      <c r="O425" s="7">
        <v>2</v>
      </c>
      <c r="P425" s="7">
        <v>2</v>
      </c>
      <c r="Q425" s="7">
        <v>20</v>
      </c>
      <c r="R425" s="8">
        <v>23</v>
      </c>
      <c r="S425" s="7">
        <v>40</v>
      </c>
      <c r="T425" s="7"/>
      <c r="U425" s="7"/>
      <c r="V425" s="7"/>
      <c r="W425" s="7"/>
      <c r="X425" s="7"/>
      <c r="Y425" s="8">
        <v>1</v>
      </c>
      <c r="Z425" s="8">
        <v>26</v>
      </c>
      <c r="AA425" s="8">
        <v>28</v>
      </c>
      <c r="AB425" s="8">
        <v>0.57777777777777772</v>
      </c>
      <c r="AC425" s="8">
        <f t="shared" si="18"/>
        <v>0.62222222222222223</v>
      </c>
      <c r="AD425" s="8">
        <f t="shared" si="19"/>
        <v>0.6</v>
      </c>
      <c r="AE425" s="8">
        <v>682.55555555555554</v>
      </c>
      <c r="AF425" s="8">
        <v>697.64705882352939</v>
      </c>
      <c r="AG425" s="8">
        <v>689.88571428571424</v>
      </c>
      <c r="AH425" s="8">
        <v>732.75</v>
      </c>
      <c r="AI425" s="8">
        <v>698.75</v>
      </c>
      <c r="AJ425" s="8">
        <v>714.44230769230774</v>
      </c>
      <c r="AK425" s="8">
        <v>704.56321839080465</v>
      </c>
      <c r="AL425" s="8">
        <f t="shared" si="20"/>
        <v>-50.194444444444457</v>
      </c>
      <c r="AM425" s="8">
        <f t="shared" si="20"/>
        <v>-1.1029411764706083</v>
      </c>
      <c r="AN425" s="8">
        <f t="shared" si="20"/>
        <v>-24.556593406593493</v>
      </c>
      <c r="AS425">
        <v>1</v>
      </c>
      <c r="AT425">
        <v>1</v>
      </c>
      <c r="AU425">
        <v>1</v>
      </c>
      <c r="AV425">
        <v>501.95890410958901</v>
      </c>
      <c r="AW425">
        <v>517.21333333333303</v>
      </c>
      <c r="AX425">
        <v>509.68918918918899</v>
      </c>
      <c r="AY425">
        <v>15.254429223744401</v>
      </c>
      <c r="AZ425">
        <v>5.0257376182058597E-2</v>
      </c>
      <c r="BA425">
        <v>2</v>
      </c>
      <c r="BB425">
        <v>0.9916666666666667</v>
      </c>
      <c r="BC425" s="39">
        <v>524.93333333333328</v>
      </c>
      <c r="BD425" s="39">
        <v>590.22033898305085</v>
      </c>
      <c r="BE425">
        <v>1</v>
      </c>
      <c r="BF425">
        <v>1</v>
      </c>
      <c r="BG425">
        <v>1</v>
      </c>
    </row>
    <row r="426" spans="1:59" x14ac:dyDescent="0.25">
      <c r="A426" s="38">
        <v>6009</v>
      </c>
      <c r="B426" s="8" t="s">
        <v>620</v>
      </c>
      <c r="C426" s="8" t="s">
        <v>504</v>
      </c>
      <c r="D426" s="8" t="s">
        <v>631</v>
      </c>
      <c r="E426" s="8" t="s">
        <v>639</v>
      </c>
      <c r="F426" s="7" t="s">
        <v>637</v>
      </c>
      <c r="G426" s="7">
        <v>5</v>
      </c>
      <c r="H426" s="7">
        <v>0</v>
      </c>
      <c r="I426" s="8">
        <v>0</v>
      </c>
      <c r="J426" s="8">
        <v>0</v>
      </c>
      <c r="K426" s="7">
        <v>2</v>
      </c>
      <c r="L426" s="7">
        <v>0</v>
      </c>
      <c r="M426" s="7">
        <v>0</v>
      </c>
      <c r="N426" s="7">
        <v>0</v>
      </c>
      <c r="O426" s="7">
        <v>2</v>
      </c>
      <c r="P426" s="7">
        <v>0</v>
      </c>
      <c r="Q426" s="7">
        <v>7</v>
      </c>
      <c r="R426" s="8">
        <v>33</v>
      </c>
      <c r="S426" s="7">
        <v>40</v>
      </c>
      <c r="T426" s="7"/>
      <c r="U426" s="7"/>
      <c r="V426" s="7"/>
      <c r="W426" s="7"/>
      <c r="X426" s="7"/>
      <c r="Y426" s="8">
        <v>0.95833333333333337</v>
      </c>
      <c r="Z426" s="8">
        <v>20</v>
      </c>
      <c r="AA426" s="8">
        <v>25</v>
      </c>
      <c r="AB426" s="8">
        <v>0.44444444444444442</v>
      </c>
      <c r="AC426" s="8">
        <f t="shared" si="18"/>
        <v>0.55555555555555558</v>
      </c>
      <c r="AD426" s="8">
        <f t="shared" si="19"/>
        <v>0.5</v>
      </c>
      <c r="AE426" s="8">
        <v>642.125</v>
      </c>
      <c r="AF426" s="8">
        <v>696.15</v>
      </c>
      <c r="AG426" s="8">
        <v>666.68181818181813</v>
      </c>
      <c r="AH426" s="8">
        <v>677.7</v>
      </c>
      <c r="AI426" s="8">
        <v>752.875</v>
      </c>
      <c r="AJ426" s="8">
        <v>718.7045454545455</v>
      </c>
      <c r="AK426" s="8">
        <v>692.69318181818187</v>
      </c>
      <c r="AL426" s="8">
        <f t="shared" si="20"/>
        <v>-35.575000000000045</v>
      </c>
      <c r="AM426" s="8">
        <f t="shared" si="20"/>
        <v>-56.725000000000023</v>
      </c>
      <c r="AN426" s="8">
        <f t="shared" si="20"/>
        <v>-52.022727272727366</v>
      </c>
      <c r="AS426">
        <v>0.9736842</v>
      </c>
      <c r="AT426">
        <v>1</v>
      </c>
      <c r="AU426">
        <v>0.98684210000000006</v>
      </c>
      <c r="AV426">
        <v>460.22535211267598</v>
      </c>
      <c r="AW426">
        <v>449.87837837837799</v>
      </c>
      <c r="AX426">
        <v>454.944827586207</v>
      </c>
      <c r="AY426">
        <v>-10.346973734297601</v>
      </c>
      <c r="AZ426">
        <v>3.62634787656353E-2</v>
      </c>
      <c r="BA426">
        <v>4</v>
      </c>
      <c r="BB426">
        <v>0.93333333333333335</v>
      </c>
      <c r="BC426" s="39">
        <v>351</v>
      </c>
      <c r="BD426" s="39">
        <v>433.33962264150944</v>
      </c>
      <c r="BE426">
        <v>1</v>
      </c>
      <c r="BF426">
        <v>0.8833333333333333</v>
      </c>
      <c r="BG426">
        <v>0.94166666666666665</v>
      </c>
    </row>
    <row r="427" spans="1:59" x14ac:dyDescent="0.25">
      <c r="A427" s="38">
        <v>6011</v>
      </c>
      <c r="B427" s="8" t="s">
        <v>502</v>
      </c>
      <c r="C427" s="8" t="s">
        <v>507</v>
      </c>
      <c r="D427" s="8" t="s">
        <v>631</v>
      </c>
      <c r="E427" s="8" t="s">
        <v>631</v>
      </c>
      <c r="F427" s="7" t="s">
        <v>636</v>
      </c>
      <c r="G427" s="7">
        <v>8</v>
      </c>
      <c r="H427" s="7">
        <v>7</v>
      </c>
      <c r="I427" s="8">
        <v>1</v>
      </c>
      <c r="J427" s="8">
        <v>0</v>
      </c>
      <c r="K427" s="7">
        <v>28</v>
      </c>
      <c r="L427" s="7">
        <v>7</v>
      </c>
      <c r="M427" s="7">
        <v>3</v>
      </c>
      <c r="N427" s="7">
        <v>8</v>
      </c>
      <c r="O427" s="7">
        <v>10</v>
      </c>
      <c r="P427" s="7">
        <v>4</v>
      </c>
      <c r="Q427" s="7">
        <v>20</v>
      </c>
      <c r="R427" s="8">
        <v>29</v>
      </c>
      <c r="S427" s="7">
        <v>40</v>
      </c>
      <c r="T427" s="7"/>
      <c r="U427" s="7"/>
      <c r="V427" s="7"/>
      <c r="W427" s="7"/>
      <c r="X427" s="7"/>
      <c r="Y427" s="8">
        <v>0.95833333333333337</v>
      </c>
      <c r="Z427" s="8">
        <v>17</v>
      </c>
      <c r="AA427" s="8">
        <v>24</v>
      </c>
      <c r="AB427" s="8">
        <v>0.37777777777777777</v>
      </c>
      <c r="AC427" s="8">
        <f t="shared" si="18"/>
        <v>0.53333333333333333</v>
      </c>
      <c r="AD427" s="8">
        <f t="shared" si="19"/>
        <v>0.45555555555555555</v>
      </c>
      <c r="AE427" s="8">
        <v>726.73076923076928</v>
      </c>
      <c r="AF427" s="8">
        <v>675.85</v>
      </c>
      <c r="AG427" s="8">
        <v>704.60869565217388</v>
      </c>
      <c r="AH427" s="8">
        <v>742.47058823529414</v>
      </c>
      <c r="AI427" s="8">
        <v>642.95652173913038</v>
      </c>
      <c r="AJ427" s="8">
        <v>685.25</v>
      </c>
      <c r="AK427" s="8">
        <v>695.60465116279067</v>
      </c>
      <c r="AL427" s="8">
        <f t="shared" si="20"/>
        <v>-15.739819004524861</v>
      </c>
      <c r="AM427" s="8">
        <f t="shared" si="20"/>
        <v>32.893478260869642</v>
      </c>
      <c r="AN427" s="8">
        <f t="shared" si="20"/>
        <v>19.358695652173878</v>
      </c>
      <c r="AS427">
        <v>0.9473684</v>
      </c>
      <c r="AT427">
        <v>0.93421050000000005</v>
      </c>
      <c r="AU427">
        <v>0.94078949999999995</v>
      </c>
      <c r="AV427">
        <v>435</v>
      </c>
      <c r="AW427">
        <v>440.08695652173901</v>
      </c>
      <c r="AX427">
        <v>437.54347826087002</v>
      </c>
      <c r="AY427">
        <v>5.0869565217391299</v>
      </c>
      <c r="AZ427">
        <v>6.6742615693172899E-2</v>
      </c>
      <c r="BA427">
        <v>9</v>
      </c>
      <c r="BB427">
        <v>0.85</v>
      </c>
      <c r="BC427" s="39">
        <v>364.48214285714283</v>
      </c>
      <c r="BD427" s="39">
        <v>430.36956521739131</v>
      </c>
      <c r="BE427">
        <v>0.96666666666666667</v>
      </c>
      <c r="BF427">
        <v>0.81666666666666665</v>
      </c>
      <c r="BG427">
        <v>0.89166666666666672</v>
      </c>
    </row>
    <row r="428" spans="1:59" x14ac:dyDescent="0.25">
      <c r="A428" s="38">
        <v>6012</v>
      </c>
      <c r="B428" s="8" t="s">
        <v>620</v>
      </c>
      <c r="C428" s="8" t="s">
        <v>504</v>
      </c>
      <c r="D428" s="8" t="s">
        <v>634</v>
      </c>
      <c r="E428" s="8" t="s">
        <v>631</v>
      </c>
      <c r="F428" s="7" t="s">
        <v>637</v>
      </c>
      <c r="G428" s="7">
        <v>12</v>
      </c>
      <c r="H428" s="7">
        <v>3</v>
      </c>
      <c r="I428" s="8">
        <v>0</v>
      </c>
      <c r="J428" s="8">
        <v>0</v>
      </c>
      <c r="K428" s="7">
        <v>13</v>
      </c>
      <c r="L428" s="7">
        <v>0</v>
      </c>
      <c r="M428" s="7">
        <v>0</v>
      </c>
      <c r="N428" s="7">
        <v>7</v>
      </c>
      <c r="O428" s="7">
        <v>6</v>
      </c>
      <c r="P428" s="7">
        <v>0</v>
      </c>
      <c r="Q428" s="7">
        <v>28</v>
      </c>
      <c r="R428" s="8">
        <v>14</v>
      </c>
      <c r="S428" s="7">
        <v>40</v>
      </c>
      <c r="T428" s="7"/>
      <c r="U428" s="7"/>
      <c r="V428" s="7"/>
      <c r="W428" s="7"/>
      <c r="X428" s="7"/>
      <c r="Y428" s="8">
        <v>0.95833333333333337</v>
      </c>
      <c r="Z428" s="8">
        <v>19</v>
      </c>
      <c r="AA428" s="8">
        <v>33</v>
      </c>
      <c r="AB428" s="8">
        <v>0.42222222222222222</v>
      </c>
      <c r="AC428" s="8">
        <f t="shared" si="18"/>
        <v>0.73333333333333328</v>
      </c>
      <c r="AD428" s="8">
        <f t="shared" si="19"/>
        <v>0.57777777777777772</v>
      </c>
      <c r="AE428" s="8">
        <v>526</v>
      </c>
      <c r="AF428" s="8">
        <v>763.09090909090912</v>
      </c>
      <c r="AG428" s="8">
        <v>596.48648648648646</v>
      </c>
      <c r="AH428" s="8">
        <v>696.21052631578948</v>
      </c>
      <c r="AI428" s="8">
        <v>524.125</v>
      </c>
      <c r="AJ428" s="8">
        <v>588.23529411764707</v>
      </c>
      <c r="AK428" s="8">
        <v>591.7045454545455</v>
      </c>
      <c r="AL428" s="8">
        <f t="shared" si="20"/>
        <v>-170.21052631578948</v>
      </c>
      <c r="AM428" s="8">
        <f t="shared" si="20"/>
        <v>238.96590909090912</v>
      </c>
      <c r="AN428" s="8">
        <f t="shared" si="20"/>
        <v>8.2511923688393836</v>
      </c>
      <c r="AS428">
        <v>0.93421050000000005</v>
      </c>
      <c r="AT428">
        <v>0.96052630000000006</v>
      </c>
      <c r="AU428">
        <v>0.9473684</v>
      </c>
      <c r="AV428">
        <v>428.40579710144902</v>
      </c>
      <c r="AW428">
        <v>428.125</v>
      </c>
      <c r="AX428">
        <v>428.26241134751803</v>
      </c>
      <c r="AY428">
        <v>-0.28079710144925202</v>
      </c>
      <c r="AZ428">
        <v>6.9315982186993197E-2</v>
      </c>
      <c r="BA428">
        <v>7</v>
      </c>
      <c r="BB428">
        <v>0.90833333333333333</v>
      </c>
      <c r="BC428" s="39">
        <v>344.5344827586207</v>
      </c>
      <c r="BD428" s="39">
        <v>429.15686274509807</v>
      </c>
      <c r="BE428">
        <v>1</v>
      </c>
      <c r="BF428">
        <v>0.8666666666666667</v>
      </c>
      <c r="BG428">
        <v>0.93333333333333335</v>
      </c>
    </row>
    <row r="429" spans="1:59" x14ac:dyDescent="0.25">
      <c r="A429" s="38">
        <v>6013</v>
      </c>
      <c r="B429" s="8" t="s">
        <v>620</v>
      </c>
      <c r="C429" s="8" t="s">
        <v>507</v>
      </c>
      <c r="D429" s="8" t="s">
        <v>639</v>
      </c>
      <c r="E429" s="8" t="s">
        <v>640</v>
      </c>
      <c r="F429" s="7" t="s">
        <v>637</v>
      </c>
      <c r="G429" s="7">
        <v>11</v>
      </c>
      <c r="H429" s="7">
        <v>2</v>
      </c>
      <c r="I429" s="9"/>
      <c r="J429" s="8">
        <v>0</v>
      </c>
      <c r="K429" s="7">
        <v>5</v>
      </c>
      <c r="L429" s="7">
        <v>2</v>
      </c>
      <c r="M429" s="7">
        <v>0</v>
      </c>
      <c r="N429" s="7">
        <v>1</v>
      </c>
      <c r="O429" s="7">
        <v>2</v>
      </c>
      <c r="P429" s="7">
        <v>1</v>
      </c>
      <c r="Q429" s="7">
        <v>9</v>
      </c>
      <c r="R429" s="8">
        <v>23</v>
      </c>
      <c r="S429" s="7">
        <v>37</v>
      </c>
      <c r="T429" s="7"/>
      <c r="U429" s="7"/>
      <c r="V429" s="7"/>
      <c r="W429" s="7"/>
      <c r="X429" s="7"/>
      <c r="Y429" s="8">
        <v>0.95833333333333337</v>
      </c>
      <c r="Z429" s="8">
        <v>17</v>
      </c>
      <c r="AA429" s="8">
        <v>25</v>
      </c>
      <c r="AB429" s="8">
        <v>0.37777777777777777</v>
      </c>
      <c r="AC429" s="8">
        <f t="shared" si="18"/>
        <v>0.55555555555555558</v>
      </c>
      <c r="AD429" s="8">
        <f t="shared" si="19"/>
        <v>0.46666666666666667</v>
      </c>
      <c r="AE429" s="8">
        <v>640.88461538461536</v>
      </c>
      <c r="AF429" s="8">
        <v>744.42105263157896</v>
      </c>
      <c r="AG429" s="8">
        <v>684.6</v>
      </c>
      <c r="AH429" s="8">
        <v>823.52941176470586</v>
      </c>
      <c r="AI429" s="8">
        <v>684.79166666666663</v>
      </c>
      <c r="AJ429" s="8">
        <v>742.31707317073176</v>
      </c>
      <c r="AK429" s="8">
        <v>712.11627906976742</v>
      </c>
      <c r="AL429" s="8">
        <f t="shared" si="20"/>
        <v>-182.6447963800905</v>
      </c>
      <c r="AM429" s="8">
        <f t="shared" si="20"/>
        <v>59.629385964912331</v>
      </c>
      <c r="AN429" s="8">
        <f t="shared" si="20"/>
        <v>-57.717073170731737</v>
      </c>
      <c r="AS429">
        <v>0.9736842</v>
      </c>
      <c r="AT429">
        <v>0.9736842</v>
      </c>
      <c r="AU429">
        <v>0.9736842</v>
      </c>
      <c r="AV429">
        <v>543.47222222222194</v>
      </c>
      <c r="AW429">
        <v>526.41095890410998</v>
      </c>
      <c r="AX429">
        <v>534.88275862068997</v>
      </c>
      <c r="AY429">
        <v>-17.061263318112498</v>
      </c>
      <c r="AZ429">
        <v>9.7614673853934297E-2</v>
      </c>
      <c r="BA429">
        <v>4</v>
      </c>
      <c r="BB429">
        <v>0.94166666666666665</v>
      </c>
      <c r="BC429" s="39">
        <v>490.17857142857144</v>
      </c>
      <c r="BD429" s="39">
        <v>569.73684210526312</v>
      </c>
      <c r="BE429">
        <v>0.95</v>
      </c>
      <c r="BF429">
        <v>0.96666666666666667</v>
      </c>
      <c r="BG429">
        <v>0.95833333333333337</v>
      </c>
    </row>
    <row r="430" spans="1:59" x14ac:dyDescent="0.25">
      <c r="A430" s="38">
        <v>6014</v>
      </c>
      <c r="B430" s="8"/>
      <c r="C430" s="8"/>
      <c r="D430" s="8"/>
      <c r="E430" s="8"/>
      <c r="F430" s="7"/>
      <c r="G430" s="7" t="e">
        <v>#DIV/0!</v>
      </c>
      <c r="H430" s="7" t="e">
        <v>#DIV/0!</v>
      </c>
      <c r="I430" s="8"/>
      <c r="J430" s="8">
        <v>0</v>
      </c>
      <c r="K430" s="7" t="e">
        <v>#DIV/0!</v>
      </c>
      <c r="L430" s="7" t="e">
        <v>#DIV/0!</v>
      </c>
      <c r="M430" s="7" t="e">
        <v>#DIV/0!</v>
      </c>
      <c r="N430" s="7" t="e">
        <v>#DIV/0!</v>
      </c>
      <c r="O430" s="7" t="e">
        <v>#DIV/0!</v>
      </c>
      <c r="P430" s="7" t="e">
        <v>#DIV/0!</v>
      </c>
      <c r="Q430" s="7" t="e">
        <v>#DIV/0!</v>
      </c>
      <c r="R430" s="8" t="e">
        <v>#DIV/0!</v>
      </c>
      <c r="S430" s="7" t="e">
        <v>#DIV/0!</v>
      </c>
      <c r="T430" s="7"/>
      <c r="U430" s="7"/>
      <c r="V430" s="7"/>
      <c r="W430" s="7"/>
      <c r="X430" s="7"/>
      <c r="Y430" s="8">
        <v>0.91666666666666663</v>
      </c>
      <c r="Z430" s="8">
        <v>24</v>
      </c>
      <c r="AA430" s="8">
        <v>20</v>
      </c>
      <c r="AB430" s="8">
        <v>0.53333333333333333</v>
      </c>
      <c r="AC430" s="8">
        <f t="shared" si="18"/>
        <v>0.44444444444444442</v>
      </c>
      <c r="AD430" s="8">
        <f t="shared" si="19"/>
        <v>0.48888888888888887</v>
      </c>
      <c r="AE430" s="8">
        <v>656.66666666666663</v>
      </c>
      <c r="AF430" s="8">
        <v>582.75</v>
      </c>
      <c r="AG430" s="8">
        <v>617.24444444444441</v>
      </c>
      <c r="AH430" s="8">
        <v>553.625</v>
      </c>
      <c r="AI430" s="8">
        <v>547.68421052631584</v>
      </c>
      <c r="AJ430" s="8">
        <v>551</v>
      </c>
      <c r="AK430" s="8">
        <v>584.875</v>
      </c>
      <c r="AL430" s="8">
        <f t="shared" si="20"/>
        <v>103.04166666666663</v>
      </c>
      <c r="AM430" s="8">
        <f t="shared" si="20"/>
        <v>35.065789473684163</v>
      </c>
      <c r="AN430" s="8">
        <f t="shared" si="20"/>
        <v>66.244444444444412</v>
      </c>
      <c r="AS430">
        <v>0.96052630000000006</v>
      </c>
      <c r="AT430">
        <v>0.98684210000000006</v>
      </c>
      <c r="AU430">
        <v>0.9736842</v>
      </c>
      <c r="AV430">
        <v>450.94366197183098</v>
      </c>
      <c r="AW430">
        <v>435.27397260274</v>
      </c>
      <c r="AX430">
        <v>443</v>
      </c>
      <c r="AY430">
        <v>-15.6696893690913</v>
      </c>
      <c r="AZ430">
        <v>4.1755776438993399E-2</v>
      </c>
      <c r="BA430">
        <v>5</v>
      </c>
      <c r="BB430">
        <v>0.95833333333333337</v>
      </c>
      <c r="BC430" s="39">
        <v>392.32758620689657</v>
      </c>
      <c r="BD430" s="39">
        <v>462.80701754385967</v>
      </c>
      <c r="BE430">
        <v>1</v>
      </c>
      <c r="BF430">
        <v>0.95</v>
      </c>
      <c r="BG430">
        <v>0.97499999999999998</v>
      </c>
    </row>
    <row r="431" spans="1:59" x14ac:dyDescent="0.25">
      <c r="A431" s="38">
        <v>6015</v>
      </c>
      <c r="B431" s="8" t="s">
        <v>620</v>
      </c>
      <c r="C431" s="8" t="s">
        <v>507</v>
      </c>
      <c r="D431" s="8" t="s">
        <v>639</v>
      </c>
      <c r="E431" s="8" t="s">
        <v>634</v>
      </c>
      <c r="F431" s="7" t="s">
        <v>642</v>
      </c>
      <c r="G431" s="7">
        <v>5</v>
      </c>
      <c r="H431" s="7">
        <v>0</v>
      </c>
      <c r="I431" s="8"/>
      <c r="J431" s="8">
        <v>6</v>
      </c>
      <c r="K431" s="7">
        <v>8</v>
      </c>
      <c r="L431" s="7">
        <v>0</v>
      </c>
      <c r="M431" s="7">
        <v>0</v>
      </c>
      <c r="N431" s="7">
        <v>0</v>
      </c>
      <c r="O431" s="7">
        <v>8</v>
      </c>
      <c r="P431" s="7">
        <v>0</v>
      </c>
      <c r="Q431" s="7">
        <v>16</v>
      </c>
      <c r="R431" s="8">
        <v>21</v>
      </c>
      <c r="S431" s="7">
        <v>33</v>
      </c>
      <c r="T431" s="7"/>
      <c r="U431" s="7"/>
      <c r="V431" s="7"/>
      <c r="W431" s="7"/>
      <c r="X431" s="7"/>
      <c r="Y431" s="8">
        <v>0.91666666666666663</v>
      </c>
      <c r="Z431" s="8">
        <v>17</v>
      </c>
      <c r="AA431" s="8">
        <v>27</v>
      </c>
      <c r="AB431" s="8">
        <v>0.37777777777777777</v>
      </c>
      <c r="AC431" s="8">
        <f t="shared" si="18"/>
        <v>0.6</v>
      </c>
      <c r="AD431" s="8">
        <f t="shared" si="19"/>
        <v>0.48888888888888887</v>
      </c>
      <c r="AE431" s="8">
        <v>598.22222222222217</v>
      </c>
      <c r="AF431" s="8">
        <v>648.55555555555554</v>
      </c>
      <c r="AG431" s="8">
        <v>618.35555555555561</v>
      </c>
      <c r="AH431" s="8">
        <v>751.52941176470586</v>
      </c>
      <c r="AI431" s="8">
        <v>640.88888888888891</v>
      </c>
      <c r="AJ431" s="8">
        <v>683.63636363636363</v>
      </c>
      <c r="AK431" s="8">
        <v>650.62921348314603</v>
      </c>
      <c r="AL431" s="8">
        <f t="shared" si="20"/>
        <v>-153.30718954248368</v>
      </c>
      <c r="AM431" s="8">
        <f t="shared" si="20"/>
        <v>7.6666666666666288</v>
      </c>
      <c r="AN431" s="8">
        <f t="shared" si="20"/>
        <v>-65.280808080808015</v>
      </c>
      <c r="AS431">
        <v>0.9473684</v>
      </c>
      <c r="AT431">
        <v>0.96052630000000006</v>
      </c>
      <c r="AU431">
        <v>0.9539474</v>
      </c>
      <c r="AV431">
        <v>397.771428571429</v>
      </c>
      <c r="AW431">
        <v>401.472222222222</v>
      </c>
      <c r="AX431">
        <v>399.64788732394402</v>
      </c>
      <c r="AY431">
        <v>3.7007936507936798</v>
      </c>
      <c r="AZ431">
        <v>7.8592448670754794E-2</v>
      </c>
      <c r="BA431">
        <v>6</v>
      </c>
      <c r="BB431">
        <v>0.8833333333333333</v>
      </c>
      <c r="BC431" s="39">
        <v>327.16666666666669</v>
      </c>
      <c r="BD431" s="39">
        <v>387.32608695652175</v>
      </c>
      <c r="BE431">
        <v>1</v>
      </c>
      <c r="BF431">
        <v>0.8</v>
      </c>
      <c r="BG431">
        <v>0.9</v>
      </c>
    </row>
    <row r="432" spans="1:59" x14ac:dyDescent="0.25">
      <c r="A432" s="38">
        <v>6016</v>
      </c>
      <c r="B432" s="8" t="s">
        <v>620</v>
      </c>
      <c r="C432" s="8" t="s">
        <v>504</v>
      </c>
      <c r="D432" s="8" t="s">
        <v>634</v>
      </c>
      <c r="E432" s="8" t="s">
        <v>631</v>
      </c>
      <c r="F432" s="7" t="s">
        <v>636</v>
      </c>
      <c r="G432" s="7">
        <v>7</v>
      </c>
      <c r="H432" s="7">
        <v>2</v>
      </c>
      <c r="I432" s="8">
        <v>1</v>
      </c>
      <c r="J432" s="8">
        <v>1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16</v>
      </c>
      <c r="R432" s="8">
        <v>27</v>
      </c>
      <c r="S432" s="7">
        <v>33</v>
      </c>
      <c r="T432" s="7"/>
      <c r="U432" s="7"/>
      <c r="V432" s="7"/>
      <c r="W432" s="7"/>
      <c r="X432" s="7"/>
      <c r="Y432" s="8">
        <v>0.95833333333333337</v>
      </c>
      <c r="Z432" s="8">
        <v>22</v>
      </c>
      <c r="AA432" s="8">
        <v>22</v>
      </c>
      <c r="AB432" s="8">
        <v>0.48888888888888887</v>
      </c>
      <c r="AC432" s="8">
        <f t="shared" si="18"/>
        <v>0.48888888888888887</v>
      </c>
      <c r="AD432" s="8">
        <f t="shared" si="19"/>
        <v>0.48888888888888887</v>
      </c>
      <c r="AE432" s="8">
        <v>466.86363636363637</v>
      </c>
      <c r="AF432" s="8">
        <v>489.60869565217394</v>
      </c>
      <c r="AG432" s="8">
        <v>478.48888888888888</v>
      </c>
      <c r="AH432" s="8">
        <v>487.04545454545456</v>
      </c>
      <c r="AI432" s="8">
        <v>483.09523809523807</v>
      </c>
      <c r="AJ432" s="8">
        <v>485.11627906976742</v>
      </c>
      <c r="AK432" s="8">
        <v>481.72727272727275</v>
      </c>
      <c r="AL432" s="8">
        <f t="shared" si="20"/>
        <v>-20.181818181818187</v>
      </c>
      <c r="AM432" s="8">
        <f t="shared" si="20"/>
        <v>6.5134575569358617</v>
      </c>
      <c r="AN432" s="8">
        <f t="shared" si="20"/>
        <v>-6.6273901808785354</v>
      </c>
      <c r="AS432">
        <v>0.84210529999999995</v>
      </c>
      <c r="AT432">
        <v>0.90789470000000005</v>
      </c>
      <c r="AU432">
        <v>0.875</v>
      </c>
      <c r="AV432">
        <v>388.33870967741899</v>
      </c>
      <c r="AW432">
        <v>401.75</v>
      </c>
      <c r="AX432">
        <v>395.35384615384601</v>
      </c>
      <c r="AY432">
        <v>13.411290322580699</v>
      </c>
      <c r="AZ432">
        <v>4.8601808993303401E-2</v>
      </c>
      <c r="BA432">
        <v>14</v>
      </c>
      <c r="BB432">
        <v>0.89166666666666672</v>
      </c>
      <c r="BC432" s="39">
        <v>323.51666666666665</v>
      </c>
      <c r="BD432" s="39">
        <v>378.85106382978722</v>
      </c>
      <c r="BE432">
        <v>1</v>
      </c>
      <c r="BF432">
        <v>0.8</v>
      </c>
      <c r="BG432">
        <v>0.9</v>
      </c>
    </row>
    <row r="433" spans="1:59" x14ac:dyDescent="0.25">
      <c r="A433" s="38">
        <v>6017</v>
      </c>
      <c r="B433" s="8" t="s">
        <v>621</v>
      </c>
      <c r="C433" s="8" t="s">
        <v>504</v>
      </c>
      <c r="D433" s="8" t="s">
        <v>631</v>
      </c>
      <c r="E433" s="8" t="s">
        <v>634</v>
      </c>
      <c r="F433" s="7" t="s">
        <v>637</v>
      </c>
      <c r="G433" s="7">
        <v>7</v>
      </c>
      <c r="H433" s="7">
        <v>1</v>
      </c>
      <c r="I433" s="8">
        <v>0</v>
      </c>
      <c r="J433" s="8">
        <v>2</v>
      </c>
      <c r="K433" s="7">
        <v>3</v>
      </c>
      <c r="L433" s="7">
        <v>0</v>
      </c>
      <c r="M433" s="7">
        <v>0</v>
      </c>
      <c r="N433" s="7">
        <v>1</v>
      </c>
      <c r="O433" s="7">
        <v>2</v>
      </c>
      <c r="P433" s="7">
        <v>0</v>
      </c>
      <c r="Q433" s="7">
        <v>35</v>
      </c>
      <c r="R433" s="8">
        <v>24</v>
      </c>
      <c r="S433" s="7">
        <v>36</v>
      </c>
      <c r="T433" s="7"/>
      <c r="U433" s="7"/>
      <c r="V433" s="7"/>
      <c r="W433" s="7"/>
      <c r="X433" s="7"/>
      <c r="Y433" s="8">
        <v>0.95833333333333337</v>
      </c>
      <c r="Z433" s="8">
        <v>18</v>
      </c>
      <c r="AA433" s="8">
        <v>23</v>
      </c>
      <c r="AB433" s="8">
        <v>0.4</v>
      </c>
      <c r="AC433" s="8">
        <f t="shared" si="18"/>
        <v>0.51111111111111107</v>
      </c>
      <c r="AD433" s="8">
        <f t="shared" si="19"/>
        <v>0.45555555555555555</v>
      </c>
      <c r="AE433" s="8">
        <v>587.84615384615381</v>
      </c>
      <c r="AF433" s="8">
        <v>673.47619047619048</v>
      </c>
      <c r="AG433" s="8">
        <v>626.10638297872345</v>
      </c>
      <c r="AH433" s="8">
        <v>673.77777777777783</v>
      </c>
      <c r="AI433" s="8">
        <v>609.6521739130435</v>
      </c>
      <c r="AJ433" s="8">
        <v>637.80487804878044</v>
      </c>
      <c r="AK433" s="8">
        <v>631.55681818181813</v>
      </c>
      <c r="AL433" s="8">
        <f t="shared" si="20"/>
        <v>-85.931623931624017</v>
      </c>
      <c r="AM433" s="8">
        <f t="shared" si="20"/>
        <v>63.824016563146984</v>
      </c>
      <c r="AN433" s="8">
        <f t="shared" si="20"/>
        <v>-11.698495070056993</v>
      </c>
      <c r="AS433">
        <v>0.9736842</v>
      </c>
      <c r="AT433">
        <v>0.98684210000000006</v>
      </c>
      <c r="AU433">
        <v>0.9802632</v>
      </c>
      <c r="AV433">
        <v>442.375</v>
      </c>
      <c r="AW433">
        <v>440.50684931506902</v>
      </c>
      <c r="AX433">
        <v>441.43448275862102</v>
      </c>
      <c r="AY433">
        <v>-1.8681506849314899</v>
      </c>
      <c r="AZ433">
        <v>3.3225807018529903E-2</v>
      </c>
      <c r="BA433">
        <v>4</v>
      </c>
      <c r="BB433">
        <v>0.96666666666666667</v>
      </c>
      <c r="BC433" s="39">
        <v>408.15517241379308</v>
      </c>
      <c r="BD433" s="39">
        <v>485.51724137931035</v>
      </c>
      <c r="BE433">
        <v>1</v>
      </c>
      <c r="BF433">
        <v>1</v>
      </c>
      <c r="BG433">
        <v>1</v>
      </c>
    </row>
    <row r="434" spans="1:59" x14ac:dyDescent="0.25">
      <c r="A434" s="38">
        <v>6018</v>
      </c>
      <c r="B434" s="8" t="s">
        <v>620</v>
      </c>
      <c r="C434" s="8" t="s">
        <v>506</v>
      </c>
      <c r="D434" s="8" t="s">
        <v>634</v>
      </c>
      <c r="E434" s="8" t="s">
        <v>639</v>
      </c>
      <c r="F434" s="7" t="s">
        <v>638</v>
      </c>
      <c r="G434" s="7">
        <v>14</v>
      </c>
      <c r="H434" s="7">
        <v>6</v>
      </c>
      <c r="I434" s="8">
        <v>1</v>
      </c>
      <c r="J434" s="8">
        <v>0</v>
      </c>
      <c r="K434" s="7">
        <v>19</v>
      </c>
      <c r="L434" s="7">
        <v>4</v>
      </c>
      <c r="M434" s="7">
        <v>0</v>
      </c>
      <c r="N434" s="7">
        <v>11</v>
      </c>
      <c r="O434" s="7">
        <v>4</v>
      </c>
      <c r="P434" s="7">
        <v>2</v>
      </c>
      <c r="Q434" s="7">
        <v>14</v>
      </c>
      <c r="R434" s="8">
        <v>15</v>
      </c>
      <c r="S434" s="7">
        <v>40</v>
      </c>
      <c r="T434" s="7"/>
      <c r="U434" s="7"/>
      <c r="V434" s="7"/>
      <c r="W434" s="7"/>
      <c r="X434" s="7"/>
      <c r="Y434" s="8">
        <v>0.91666666666666663</v>
      </c>
      <c r="Z434" s="8">
        <v>14</v>
      </c>
      <c r="AA434" s="8">
        <v>26</v>
      </c>
      <c r="AB434" s="8">
        <v>0.31111111111111112</v>
      </c>
      <c r="AC434" s="8">
        <f t="shared" si="18"/>
        <v>0.57777777777777772</v>
      </c>
      <c r="AD434" s="8">
        <f t="shared" si="19"/>
        <v>0.44444444444444442</v>
      </c>
      <c r="AE434" s="8">
        <v>521.83333333333337</v>
      </c>
      <c r="AF434" s="8">
        <v>590.66666666666663</v>
      </c>
      <c r="AG434" s="8">
        <v>547.64583333333337</v>
      </c>
      <c r="AH434" s="8">
        <v>514.28571428571433</v>
      </c>
      <c r="AI434" s="8">
        <v>504.84</v>
      </c>
      <c r="AJ434" s="8">
        <v>508.23076923076923</v>
      </c>
      <c r="AK434" s="8">
        <v>529.97701149425291</v>
      </c>
      <c r="AL434" s="8">
        <f t="shared" si="20"/>
        <v>7.5476190476190368</v>
      </c>
      <c r="AM434" s="8">
        <f t="shared" si="20"/>
        <v>85.826666666666654</v>
      </c>
      <c r="AN434" s="8">
        <f t="shared" si="20"/>
        <v>39.415064102564145</v>
      </c>
      <c r="AS434">
        <v>0.96052630000000006</v>
      </c>
      <c r="AT434">
        <v>0.93421050000000005</v>
      </c>
      <c r="AU434">
        <v>0.9473684</v>
      </c>
      <c r="AV434">
        <v>414.42253521126798</v>
      </c>
      <c r="AW434">
        <v>412.87142857142902</v>
      </c>
      <c r="AX434">
        <v>413.65248226950399</v>
      </c>
      <c r="AY434">
        <v>-1.5511066398390201</v>
      </c>
      <c r="AZ434">
        <v>3.0344824820380801E-2</v>
      </c>
      <c r="BA434">
        <v>7</v>
      </c>
      <c r="BB434">
        <v>0.84166666666666667</v>
      </c>
      <c r="BC434" s="39">
        <v>355.61403508771929</v>
      </c>
      <c r="BD434" s="39">
        <v>418.93181818181819</v>
      </c>
      <c r="BE434">
        <v>0.98333333333333328</v>
      </c>
      <c r="BF434">
        <v>0.75</v>
      </c>
      <c r="BG434">
        <v>0.8666666666666667</v>
      </c>
    </row>
    <row r="435" spans="1:59" x14ac:dyDescent="0.25">
      <c r="A435" s="38">
        <v>6019</v>
      </c>
      <c r="B435" s="8"/>
      <c r="C435" s="8"/>
      <c r="D435" s="8"/>
      <c r="E435" s="8"/>
      <c r="F435" s="7"/>
      <c r="G435" s="7" t="e">
        <v>#DIV/0!</v>
      </c>
      <c r="H435" s="7" t="e">
        <v>#DIV/0!</v>
      </c>
      <c r="I435" s="8"/>
      <c r="J435" s="8">
        <v>0</v>
      </c>
      <c r="K435" s="7" t="e">
        <v>#DIV/0!</v>
      </c>
      <c r="L435" s="7" t="e">
        <v>#DIV/0!</v>
      </c>
      <c r="M435" s="7" t="e">
        <v>#DIV/0!</v>
      </c>
      <c r="N435" s="7" t="e">
        <v>#DIV/0!</v>
      </c>
      <c r="O435" s="7" t="e">
        <v>#DIV/0!</v>
      </c>
      <c r="P435" s="7" t="e">
        <v>#DIV/0!</v>
      </c>
      <c r="Q435" s="7" t="e">
        <v>#DIV/0!</v>
      </c>
      <c r="R435" s="8" t="e">
        <v>#DIV/0!</v>
      </c>
      <c r="S435" s="7" t="e">
        <v>#DIV/0!</v>
      </c>
      <c r="T435" s="7"/>
      <c r="U435" s="7"/>
      <c r="V435" s="7"/>
      <c r="W435" s="7"/>
      <c r="X435" s="7"/>
      <c r="Y435" s="8">
        <v>0.91666666666666663</v>
      </c>
      <c r="Z435" s="8">
        <v>18</v>
      </c>
      <c r="AA435" s="8">
        <v>20</v>
      </c>
      <c r="AB435" s="8">
        <v>0.4</v>
      </c>
      <c r="AC435" s="8">
        <f t="shared" si="18"/>
        <v>0.44444444444444442</v>
      </c>
      <c r="AD435" s="8">
        <f t="shared" si="19"/>
        <v>0.42222222222222222</v>
      </c>
      <c r="AE435" s="8">
        <v>741.44444444444446</v>
      </c>
      <c r="AF435" s="8">
        <v>800.26086956521738</v>
      </c>
      <c r="AG435" s="8">
        <v>768.5</v>
      </c>
      <c r="AH435" s="8">
        <v>838.11764705882354</v>
      </c>
      <c r="AI435" s="8">
        <v>712.78947368421052</v>
      </c>
      <c r="AJ435" s="8">
        <v>771.97222222222217</v>
      </c>
      <c r="AK435" s="8">
        <v>769.95348837209303</v>
      </c>
      <c r="AL435" s="8">
        <f t="shared" si="20"/>
        <v>-96.673202614379079</v>
      </c>
      <c r="AM435" s="8">
        <f t="shared" si="20"/>
        <v>87.471395881006856</v>
      </c>
      <c r="AN435" s="8">
        <f t="shared" si="20"/>
        <v>-3.4722222222221717</v>
      </c>
      <c r="AS435">
        <v>0.93421050000000005</v>
      </c>
      <c r="AT435">
        <v>0.96052630000000006</v>
      </c>
      <c r="AU435">
        <v>0.9473684</v>
      </c>
      <c r="AV435">
        <v>440.36231884057997</v>
      </c>
      <c r="AW435">
        <v>425.71428571428601</v>
      </c>
      <c r="AX435">
        <v>432.98561151079099</v>
      </c>
      <c r="AY435">
        <v>-14.648033126293999</v>
      </c>
      <c r="AZ435">
        <v>4.42975716229679E-2</v>
      </c>
      <c r="BA435">
        <v>8</v>
      </c>
      <c r="BB435">
        <v>0.91666666666666663</v>
      </c>
      <c r="BC435" s="39">
        <v>374.81034482758622</v>
      </c>
      <c r="BD435" s="39">
        <v>446.11538461538464</v>
      </c>
      <c r="BE435">
        <v>0.98333333333333328</v>
      </c>
      <c r="BF435">
        <v>0.8833333333333333</v>
      </c>
      <c r="BG435">
        <v>0.93333333333333335</v>
      </c>
    </row>
    <row r="436" spans="1:59" x14ac:dyDescent="0.25">
      <c r="A436" s="38">
        <v>6020</v>
      </c>
      <c r="B436" s="8" t="s">
        <v>620</v>
      </c>
      <c r="C436" s="8" t="s">
        <v>506</v>
      </c>
      <c r="D436" s="8" t="s">
        <v>634</v>
      </c>
      <c r="E436" s="8" t="s">
        <v>634</v>
      </c>
      <c r="F436" s="7" t="s">
        <v>637</v>
      </c>
      <c r="G436" s="7">
        <v>2</v>
      </c>
      <c r="H436" s="7">
        <v>4</v>
      </c>
      <c r="I436" s="8">
        <v>0</v>
      </c>
      <c r="J436" s="8">
        <v>3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18</v>
      </c>
      <c r="R436" s="8">
        <v>10</v>
      </c>
      <c r="S436" s="7">
        <v>28</v>
      </c>
      <c r="T436" s="7"/>
      <c r="U436" s="7"/>
      <c r="V436" s="7"/>
      <c r="W436" s="7"/>
      <c r="X436" s="7"/>
      <c r="Y436" s="8">
        <v>0.70833333333333337</v>
      </c>
      <c r="Z436" s="8">
        <v>22</v>
      </c>
      <c r="AA436" s="8">
        <v>25</v>
      </c>
      <c r="AB436" s="8">
        <v>0.48888888888888887</v>
      </c>
      <c r="AC436" s="8">
        <f t="shared" si="18"/>
        <v>0.55555555555555558</v>
      </c>
      <c r="AD436" s="8">
        <f t="shared" si="19"/>
        <v>0.52222222222222225</v>
      </c>
      <c r="AE436" s="8">
        <v>715.10526315789468</v>
      </c>
      <c r="AF436" s="8">
        <v>707.10526315789468</v>
      </c>
      <c r="AG436" s="8">
        <v>711.10526315789468</v>
      </c>
      <c r="AH436" s="8">
        <v>594.47368421052636</v>
      </c>
      <c r="AI436" s="8">
        <v>486.85</v>
      </c>
      <c r="AJ436" s="8">
        <v>539.28205128205127</v>
      </c>
      <c r="AK436" s="8">
        <v>624.07792207792204</v>
      </c>
      <c r="AL436" s="8">
        <f t="shared" si="20"/>
        <v>120.63157894736833</v>
      </c>
      <c r="AM436" s="8">
        <f t="shared" si="20"/>
        <v>220.25526315789466</v>
      </c>
      <c r="AN436" s="8">
        <f t="shared" si="20"/>
        <v>171.82321187584341</v>
      </c>
      <c r="AS436">
        <v>0.9473684</v>
      </c>
      <c r="AT436">
        <v>0.96052630000000006</v>
      </c>
      <c r="AU436">
        <v>0.9539474</v>
      </c>
      <c r="AV436">
        <v>483.49253731343299</v>
      </c>
      <c r="AW436">
        <v>544.57971014492796</v>
      </c>
      <c r="AX436">
        <v>514.48529411764696</v>
      </c>
      <c r="AY436">
        <v>61.087172831494698</v>
      </c>
      <c r="AZ436">
        <v>0.161903436101242</v>
      </c>
      <c r="BA436">
        <v>10</v>
      </c>
      <c r="BB436">
        <v>0.83333333333333337</v>
      </c>
      <c r="BC436" s="39">
        <v>461.11538461538464</v>
      </c>
      <c r="BD436" s="39">
        <v>524.72916666666663</v>
      </c>
      <c r="BE436">
        <v>0.8833333333333333</v>
      </c>
      <c r="BF436">
        <v>0.83333333333333337</v>
      </c>
      <c r="BG436">
        <v>0.85833333333333328</v>
      </c>
    </row>
    <row r="437" spans="1:59" x14ac:dyDescent="0.25">
      <c r="A437" s="38">
        <v>6021</v>
      </c>
      <c r="B437" s="8" t="s">
        <v>620</v>
      </c>
      <c r="C437" s="8" t="s">
        <v>507</v>
      </c>
      <c r="D437" s="8" t="s">
        <v>631</v>
      </c>
      <c r="E437" s="8" t="s">
        <v>639</v>
      </c>
      <c r="F437" s="7" t="s">
        <v>638</v>
      </c>
      <c r="G437" s="7">
        <v>17</v>
      </c>
      <c r="H437" s="7">
        <v>9</v>
      </c>
      <c r="I437" s="8">
        <v>2</v>
      </c>
      <c r="J437" s="8">
        <v>2</v>
      </c>
      <c r="K437" s="7">
        <v>11</v>
      </c>
      <c r="L437" s="7">
        <v>2</v>
      </c>
      <c r="M437" s="7">
        <v>3</v>
      </c>
      <c r="N437" s="7">
        <v>4</v>
      </c>
      <c r="O437" s="7">
        <v>2</v>
      </c>
      <c r="P437" s="7">
        <v>0</v>
      </c>
      <c r="Q437" s="7">
        <v>16</v>
      </c>
      <c r="R437" s="8">
        <v>19</v>
      </c>
      <c r="S437" s="7">
        <v>39</v>
      </c>
      <c r="T437" s="7"/>
      <c r="U437" s="7"/>
      <c r="V437" s="7"/>
      <c r="W437" s="7"/>
      <c r="X437" s="7"/>
      <c r="Y437" s="8">
        <v>0.83333333333333337</v>
      </c>
      <c r="Z437" s="8">
        <v>18</v>
      </c>
      <c r="AA437" s="8">
        <v>27</v>
      </c>
      <c r="AB437" s="8">
        <v>0.4</v>
      </c>
      <c r="AC437" s="8">
        <f t="shared" si="18"/>
        <v>0.6</v>
      </c>
      <c r="AD437" s="8">
        <f t="shared" si="19"/>
        <v>0.5</v>
      </c>
      <c r="AE437" s="8">
        <v>1058.24</v>
      </c>
      <c r="AF437" s="8">
        <v>1089.2222222222222</v>
      </c>
      <c r="AG437" s="8">
        <v>1071.2093023255813</v>
      </c>
      <c r="AH437" s="8">
        <v>1032.7142857142858</v>
      </c>
      <c r="AI437" s="8">
        <v>996.68</v>
      </c>
      <c r="AJ437" s="8">
        <v>1009.6153846153846</v>
      </c>
      <c r="AK437" s="8">
        <v>1041.9146341463415</v>
      </c>
      <c r="AL437" s="8">
        <f t="shared" si="20"/>
        <v>25.52571428571423</v>
      </c>
      <c r="AM437" s="8">
        <f t="shared" si="20"/>
        <v>92.542222222222222</v>
      </c>
      <c r="AN437" s="8">
        <f t="shared" si="20"/>
        <v>61.593917710196706</v>
      </c>
      <c r="AS437">
        <v>0.9736842</v>
      </c>
      <c r="AT437">
        <v>0.9736842</v>
      </c>
      <c r="AU437">
        <v>0.9736842</v>
      </c>
      <c r="AV437">
        <v>474.05633802816902</v>
      </c>
      <c r="AW437">
        <v>517.56338028169</v>
      </c>
      <c r="AX437">
        <v>495.80985915493</v>
      </c>
      <c r="AY437">
        <v>43.507042253521099</v>
      </c>
      <c r="AZ437">
        <v>7.0124723889908494E-2</v>
      </c>
      <c r="BA437">
        <v>6</v>
      </c>
      <c r="BB437">
        <v>0.95</v>
      </c>
      <c r="BC437" s="39">
        <v>373.59322033898303</v>
      </c>
      <c r="BD437" s="39">
        <v>448.56363636363636</v>
      </c>
      <c r="BE437">
        <v>1</v>
      </c>
      <c r="BF437">
        <v>0.93333333333333335</v>
      </c>
      <c r="BG437">
        <v>0.96666666666666667</v>
      </c>
    </row>
    <row r="438" spans="1:59" x14ac:dyDescent="0.25">
      <c r="A438" s="38">
        <v>6022</v>
      </c>
      <c r="B438" s="8" t="s">
        <v>621</v>
      </c>
      <c r="C438" s="8" t="s">
        <v>504</v>
      </c>
      <c r="D438" s="8" t="s">
        <v>634</v>
      </c>
      <c r="E438" s="8" t="s">
        <v>634</v>
      </c>
      <c r="F438" s="7" t="s">
        <v>637</v>
      </c>
      <c r="G438" s="7">
        <v>2</v>
      </c>
      <c r="H438" s="7">
        <v>0</v>
      </c>
      <c r="I438" s="8"/>
      <c r="J438" s="8">
        <v>8</v>
      </c>
      <c r="K438" s="7">
        <v>4</v>
      </c>
      <c r="L438" s="7">
        <v>1</v>
      </c>
      <c r="M438" s="7">
        <v>0</v>
      </c>
      <c r="N438" s="7">
        <v>1</v>
      </c>
      <c r="O438" s="7">
        <v>2</v>
      </c>
      <c r="P438" s="7">
        <v>1</v>
      </c>
      <c r="Q438" s="7">
        <v>21</v>
      </c>
      <c r="R438" s="8">
        <v>29</v>
      </c>
      <c r="S438" s="7">
        <v>37</v>
      </c>
      <c r="T438" s="7"/>
      <c r="U438" s="7"/>
      <c r="V438" s="7"/>
      <c r="W438" s="7"/>
      <c r="X438" s="7"/>
      <c r="Y438" s="8">
        <v>0.66666666666666663</v>
      </c>
      <c r="Z438" s="8">
        <v>24</v>
      </c>
      <c r="AA438" s="8">
        <v>23</v>
      </c>
      <c r="AB438" s="8">
        <v>0.53333333333333333</v>
      </c>
      <c r="AC438" s="8">
        <f t="shared" si="18"/>
        <v>0.51111111111111107</v>
      </c>
      <c r="AD438" s="8">
        <f t="shared" si="19"/>
        <v>0.52222222222222225</v>
      </c>
      <c r="AE438" s="8">
        <v>345.92857142857144</v>
      </c>
      <c r="AF438" s="8">
        <v>462.11111111111109</v>
      </c>
      <c r="AG438" s="8">
        <v>411.28125</v>
      </c>
      <c r="AH438" s="8">
        <v>408.47058823529414</v>
      </c>
      <c r="AI438" s="8">
        <v>448.57894736842104</v>
      </c>
      <c r="AJ438" s="8">
        <v>429.63888888888891</v>
      </c>
      <c r="AK438" s="8">
        <v>421</v>
      </c>
      <c r="AL438" s="8">
        <f t="shared" si="20"/>
        <v>-62.5420168067227</v>
      </c>
      <c r="AM438" s="8">
        <f t="shared" si="20"/>
        <v>13.532163742690045</v>
      </c>
      <c r="AN438" s="8">
        <f t="shared" si="20"/>
        <v>-18.357638888888914</v>
      </c>
      <c r="AS438">
        <v>0.75</v>
      </c>
      <c r="AT438">
        <v>0.7763158</v>
      </c>
      <c r="AU438">
        <v>0.76315789999999994</v>
      </c>
      <c r="AV438">
        <v>483.25490196078403</v>
      </c>
      <c r="AW438">
        <v>476.85185185185202</v>
      </c>
      <c r="AX438">
        <v>479.96190476190498</v>
      </c>
      <c r="AY438">
        <v>-6.4030501089324598</v>
      </c>
      <c r="AZ438">
        <v>5.7194579897761097E-2</v>
      </c>
      <c r="BA438">
        <v>30</v>
      </c>
      <c r="BB438">
        <v>0.55000000000000004</v>
      </c>
      <c r="BC438" s="39">
        <v>374.8780487804878</v>
      </c>
      <c r="BD438" s="39">
        <v>477.36</v>
      </c>
      <c r="BE438">
        <v>0.8</v>
      </c>
      <c r="BF438">
        <v>0.48333333333333334</v>
      </c>
      <c r="BG438">
        <v>0.64166666666666672</v>
      </c>
    </row>
    <row r="439" spans="1:59" x14ac:dyDescent="0.25">
      <c r="A439" s="38">
        <v>6024</v>
      </c>
      <c r="B439" s="8" t="s">
        <v>621</v>
      </c>
      <c r="C439" s="8" t="s">
        <v>507</v>
      </c>
      <c r="D439" s="8" t="s">
        <v>639</v>
      </c>
      <c r="E439" s="8" t="s">
        <v>640</v>
      </c>
      <c r="F439" s="7" t="s">
        <v>636</v>
      </c>
      <c r="G439" s="7">
        <v>15</v>
      </c>
      <c r="H439" s="7">
        <v>8</v>
      </c>
      <c r="I439" s="8">
        <v>1</v>
      </c>
      <c r="J439" s="8">
        <v>8</v>
      </c>
      <c r="K439" s="7">
        <v>6</v>
      </c>
      <c r="L439" s="7">
        <v>0</v>
      </c>
      <c r="M439" s="7">
        <v>0</v>
      </c>
      <c r="N439" s="7">
        <v>0</v>
      </c>
      <c r="O439" s="7">
        <v>6</v>
      </c>
      <c r="P439" s="7">
        <v>0</v>
      </c>
      <c r="Q439" s="7">
        <v>26</v>
      </c>
      <c r="R439" s="8">
        <v>23</v>
      </c>
      <c r="S439" s="7" t="e">
        <v>#DIV/0!</v>
      </c>
      <c r="T439" s="7"/>
      <c r="U439" s="7"/>
      <c r="V439" s="7"/>
      <c r="W439" s="7"/>
      <c r="X439" s="7"/>
      <c r="Y439" s="8">
        <v>0.66666666666666663</v>
      </c>
      <c r="Z439" s="8">
        <v>16</v>
      </c>
      <c r="AA439" s="8">
        <v>38</v>
      </c>
      <c r="AB439" s="8">
        <v>0.35555555555555557</v>
      </c>
      <c r="AC439" s="8">
        <f t="shared" si="18"/>
        <v>0.84444444444444444</v>
      </c>
      <c r="AD439" s="8">
        <f t="shared" si="19"/>
        <v>0.6</v>
      </c>
      <c r="AE439" s="8">
        <v>380.13793103448273</v>
      </c>
      <c r="AF439" s="8">
        <v>404.42857142857144</v>
      </c>
      <c r="AG439" s="8">
        <v>384.86111111111109</v>
      </c>
      <c r="AH439" s="8">
        <v>389.75</v>
      </c>
      <c r="AI439" s="8">
        <v>372.33333333333331</v>
      </c>
      <c r="AJ439" s="8">
        <v>377.69230769230768</v>
      </c>
      <c r="AK439" s="8">
        <v>380.625</v>
      </c>
      <c r="AL439" s="8">
        <f t="shared" si="20"/>
        <v>-9.6120689655172669</v>
      </c>
      <c r="AM439" s="8">
        <f t="shared" si="20"/>
        <v>32.09523809523813</v>
      </c>
      <c r="AN439" s="8">
        <f t="shared" si="20"/>
        <v>7.1688034188034067</v>
      </c>
      <c r="AS439">
        <v>0.8552632</v>
      </c>
      <c r="AT439">
        <v>0.86842109999999995</v>
      </c>
      <c r="AU439">
        <v>0.86184210000000006</v>
      </c>
      <c r="AV439">
        <v>366.74603174603197</v>
      </c>
      <c r="AW439">
        <v>361.193548387097</v>
      </c>
      <c r="AX439">
        <v>363.99200000000002</v>
      </c>
      <c r="AY439">
        <v>-5.55248335893498</v>
      </c>
      <c r="AZ439">
        <v>4.5092477380282797E-2</v>
      </c>
      <c r="BA439">
        <v>17</v>
      </c>
      <c r="BB439">
        <v>0.90833333333333333</v>
      </c>
      <c r="BC439" s="39">
        <v>317.22033898305085</v>
      </c>
      <c r="BD439" s="39">
        <v>380.9</v>
      </c>
      <c r="BE439">
        <v>1</v>
      </c>
      <c r="BF439">
        <v>0.85</v>
      </c>
      <c r="BG439">
        <v>0.92500000000000004</v>
      </c>
    </row>
    <row r="440" spans="1:59" x14ac:dyDescent="0.25">
      <c r="A440" s="38">
        <v>6025</v>
      </c>
      <c r="B440" s="8" t="s">
        <v>620</v>
      </c>
      <c r="C440" s="8" t="s">
        <v>507</v>
      </c>
      <c r="D440" s="8" t="s">
        <v>639</v>
      </c>
      <c r="E440" s="8" t="s">
        <v>639</v>
      </c>
      <c r="F440" s="7" t="s">
        <v>642</v>
      </c>
      <c r="G440" s="7">
        <v>7</v>
      </c>
      <c r="H440" s="7">
        <v>3</v>
      </c>
      <c r="I440" s="8">
        <v>0</v>
      </c>
      <c r="J440" s="8">
        <v>0</v>
      </c>
      <c r="K440" s="7">
        <v>10</v>
      </c>
      <c r="L440" s="7">
        <v>0</v>
      </c>
      <c r="M440" s="7">
        <v>0</v>
      </c>
      <c r="N440" s="7">
        <v>4</v>
      </c>
      <c r="O440" s="7">
        <v>6</v>
      </c>
      <c r="P440" s="7">
        <v>0</v>
      </c>
      <c r="Q440" s="7">
        <v>18</v>
      </c>
      <c r="R440" s="8">
        <v>30</v>
      </c>
      <c r="S440" s="7">
        <v>40</v>
      </c>
      <c r="T440" s="7"/>
      <c r="U440" s="7"/>
      <c r="V440" s="7"/>
      <c r="W440" s="7"/>
      <c r="X440" s="7"/>
      <c r="Y440" s="8">
        <v>0.875</v>
      </c>
      <c r="Z440" s="8">
        <v>21</v>
      </c>
      <c r="AA440" s="8">
        <v>25</v>
      </c>
      <c r="AB440" s="8">
        <v>0.46666666666666667</v>
      </c>
      <c r="AC440" s="8">
        <f t="shared" si="18"/>
        <v>0.55555555555555558</v>
      </c>
      <c r="AD440" s="8">
        <f t="shared" si="19"/>
        <v>0.51111111111111107</v>
      </c>
      <c r="AE440" s="8">
        <v>660.20833333333337</v>
      </c>
      <c r="AF440" s="8">
        <v>738.3</v>
      </c>
      <c r="AG440" s="8">
        <v>695.7045454545455</v>
      </c>
      <c r="AH440" s="8">
        <v>646.42857142857144</v>
      </c>
      <c r="AI440" s="8">
        <v>659.33333333333337</v>
      </c>
      <c r="AJ440" s="8">
        <v>653.31111111111113</v>
      </c>
      <c r="AK440" s="8">
        <v>674.2696629213483</v>
      </c>
      <c r="AL440" s="8">
        <f t="shared" si="20"/>
        <v>13.779761904761926</v>
      </c>
      <c r="AM440" s="8">
        <f t="shared" si="20"/>
        <v>78.966666666666583</v>
      </c>
      <c r="AN440" s="8">
        <f t="shared" si="20"/>
        <v>42.393434343434365</v>
      </c>
      <c r="AS440">
        <v>0.9736842</v>
      </c>
      <c r="AT440">
        <v>0.96052630000000006</v>
      </c>
      <c r="AU440">
        <v>0.96710529999999995</v>
      </c>
      <c r="AV440">
        <v>567.63888888888903</v>
      </c>
      <c r="AW440">
        <v>575.08571428571395</v>
      </c>
      <c r="AX440">
        <v>571.30985915493</v>
      </c>
      <c r="AY440">
        <v>7.4468253968253704</v>
      </c>
      <c r="AZ440">
        <v>0.101587433765152</v>
      </c>
      <c r="BA440">
        <v>6</v>
      </c>
      <c r="BB440">
        <v>0.90833333333333333</v>
      </c>
      <c r="BC440" s="39">
        <v>438.14814814814815</v>
      </c>
      <c r="BD440" s="39">
        <v>532.41818181818178</v>
      </c>
      <c r="BE440">
        <v>0.91666666666666663</v>
      </c>
      <c r="BF440">
        <v>0.91666666666666663</v>
      </c>
      <c r="BG440">
        <v>0.91666666666666663</v>
      </c>
    </row>
    <row r="441" spans="1:59" x14ac:dyDescent="0.25">
      <c r="A441" s="38">
        <v>6027</v>
      </c>
      <c r="B441" s="8" t="s">
        <v>620</v>
      </c>
      <c r="C441" s="8" t="s">
        <v>507</v>
      </c>
      <c r="D441" s="8" t="s">
        <v>634</v>
      </c>
      <c r="E441" s="8" t="s">
        <v>634</v>
      </c>
      <c r="F441" s="7" t="s">
        <v>637</v>
      </c>
      <c r="G441" s="7">
        <v>12</v>
      </c>
      <c r="H441" s="7">
        <v>11</v>
      </c>
      <c r="I441" s="8">
        <v>1</v>
      </c>
      <c r="J441" s="8">
        <v>2</v>
      </c>
      <c r="K441" s="7">
        <v>6</v>
      </c>
      <c r="L441" s="7">
        <v>0</v>
      </c>
      <c r="M441" s="7">
        <v>0</v>
      </c>
      <c r="N441" s="7">
        <v>0</v>
      </c>
      <c r="O441" s="7">
        <v>6</v>
      </c>
      <c r="P441" s="7">
        <v>0</v>
      </c>
      <c r="Q441" s="7">
        <v>12</v>
      </c>
      <c r="R441" s="8">
        <v>31</v>
      </c>
      <c r="S441" s="7">
        <v>40</v>
      </c>
      <c r="T441" s="7"/>
      <c r="U441" s="7"/>
      <c r="V441" s="7"/>
      <c r="W441" s="7"/>
      <c r="X441" s="7"/>
      <c r="Y441" s="8">
        <v>0.95833333333333337</v>
      </c>
      <c r="Z441" s="8">
        <v>20</v>
      </c>
      <c r="AA441" s="8">
        <v>23</v>
      </c>
      <c r="AB441" s="8">
        <v>0.44444444444444442</v>
      </c>
      <c r="AC441" s="8">
        <f t="shared" si="18"/>
        <v>0.51111111111111107</v>
      </c>
      <c r="AD441" s="8">
        <f t="shared" si="19"/>
        <v>0.4777777777777778</v>
      </c>
      <c r="AE441" s="8">
        <v>671</v>
      </c>
      <c r="AF441" s="8">
        <v>660.23809523809518</v>
      </c>
      <c r="AG441" s="8">
        <v>666.08695652173913</v>
      </c>
      <c r="AH441" s="8">
        <v>792.7</v>
      </c>
      <c r="AI441" s="8">
        <v>696.71428571428567</v>
      </c>
      <c r="AJ441" s="8">
        <v>743.53658536585363</v>
      </c>
      <c r="AK441" s="8">
        <v>702.58620689655174</v>
      </c>
      <c r="AL441" s="8">
        <f t="shared" si="20"/>
        <v>-121.70000000000005</v>
      </c>
      <c r="AM441" s="8">
        <f t="shared" si="20"/>
        <v>-36.476190476190482</v>
      </c>
      <c r="AN441" s="8">
        <f t="shared" si="20"/>
        <v>-77.4496288441145</v>
      </c>
      <c r="AS441">
        <v>0.9473684</v>
      </c>
      <c r="AT441">
        <v>0.8552632</v>
      </c>
      <c r="AU441">
        <v>0.9013158</v>
      </c>
      <c r="AV441">
        <v>497.86956521739103</v>
      </c>
      <c r="AW441">
        <v>504.24615384615402</v>
      </c>
      <c r="AX441">
        <v>500.96268656716398</v>
      </c>
      <c r="AY441">
        <v>6.37658862876253</v>
      </c>
      <c r="AZ441">
        <v>5.50744693324502E-2</v>
      </c>
      <c r="BA441">
        <v>11</v>
      </c>
      <c r="BB441">
        <v>0.90833333333333333</v>
      </c>
      <c r="BC441" s="39">
        <v>422.16363636363639</v>
      </c>
      <c r="BD441" s="39">
        <v>502.77777777777777</v>
      </c>
      <c r="BE441">
        <v>0.93333333333333335</v>
      </c>
      <c r="BF441">
        <v>0.91666666666666663</v>
      </c>
      <c r="BG441">
        <v>0.92500000000000004</v>
      </c>
    </row>
    <row r="442" spans="1:59" x14ac:dyDescent="0.25">
      <c r="A442" s="38">
        <v>6029</v>
      </c>
      <c r="B442" s="8" t="s">
        <v>620</v>
      </c>
      <c r="C442" s="8" t="s">
        <v>507</v>
      </c>
      <c r="D442" s="8" t="s">
        <v>634</v>
      </c>
      <c r="E442" s="8" t="s">
        <v>639</v>
      </c>
      <c r="F442" s="7" t="s">
        <v>636</v>
      </c>
      <c r="G442" s="7">
        <v>7</v>
      </c>
      <c r="H442" s="7">
        <v>4</v>
      </c>
      <c r="I442" s="8">
        <v>1</v>
      </c>
      <c r="J442" s="8">
        <v>6</v>
      </c>
      <c r="K442" s="7">
        <v>13</v>
      </c>
      <c r="L442" s="7">
        <v>0</v>
      </c>
      <c r="M442" s="7">
        <v>0</v>
      </c>
      <c r="N442" s="7">
        <v>7</v>
      </c>
      <c r="O442" s="7">
        <v>6</v>
      </c>
      <c r="P442" s="7">
        <v>0</v>
      </c>
      <c r="Q442" s="7">
        <v>7</v>
      </c>
      <c r="R442" s="8">
        <v>23</v>
      </c>
      <c r="S442" s="7">
        <v>22</v>
      </c>
      <c r="T442" s="7"/>
      <c r="U442" s="7"/>
      <c r="V442" s="7"/>
      <c r="W442" s="7"/>
      <c r="X442" s="7"/>
      <c r="Y442" s="8">
        <v>0.875</v>
      </c>
      <c r="Z442" s="8">
        <v>31</v>
      </c>
      <c r="AA442" s="8">
        <v>30</v>
      </c>
      <c r="AB442" s="8">
        <v>0.68888888888888888</v>
      </c>
      <c r="AC442" s="8">
        <f t="shared" si="18"/>
        <v>0.66666666666666663</v>
      </c>
      <c r="AD442" s="8">
        <f t="shared" si="19"/>
        <v>0.67777777777777781</v>
      </c>
      <c r="AE442" s="8">
        <v>793.21428571428567</v>
      </c>
      <c r="AF442" s="8">
        <v>771</v>
      </c>
      <c r="AG442" s="8">
        <v>782.10714285714289</v>
      </c>
      <c r="AH442" s="8">
        <v>572.62068965517244</v>
      </c>
      <c r="AI442" s="8">
        <v>624.33333333333337</v>
      </c>
      <c r="AJ442" s="8">
        <v>598.91525423728808</v>
      </c>
      <c r="AK442" s="8">
        <v>657.87356321839081</v>
      </c>
      <c r="AL442" s="8">
        <f t="shared" si="20"/>
        <v>220.59359605911322</v>
      </c>
      <c r="AM442" s="8">
        <f t="shared" si="20"/>
        <v>146.66666666666663</v>
      </c>
      <c r="AN442" s="8">
        <f t="shared" si="20"/>
        <v>183.19188861985481</v>
      </c>
      <c r="AS442">
        <v>0.9473684</v>
      </c>
      <c r="AT442">
        <v>0.88157890000000005</v>
      </c>
      <c r="AU442">
        <v>0.91447369999999994</v>
      </c>
      <c r="AV442">
        <v>561</v>
      </c>
      <c r="AW442">
        <v>566.98387096774195</v>
      </c>
      <c r="AX442">
        <v>563.85384615384601</v>
      </c>
      <c r="AY442">
        <v>5.9838709677419502</v>
      </c>
      <c r="AZ442">
        <v>5.2282508261558697E-2</v>
      </c>
      <c r="BA442">
        <v>14</v>
      </c>
      <c r="BB442">
        <v>0.80833333333333335</v>
      </c>
      <c r="BC442" s="39">
        <v>454.05769230769232</v>
      </c>
      <c r="BD442" s="39">
        <v>585.77777777777783</v>
      </c>
      <c r="BE442">
        <v>0.91666666666666663</v>
      </c>
      <c r="BF442">
        <v>0.76666666666666672</v>
      </c>
      <c r="BG442">
        <v>0.84166666666666667</v>
      </c>
    </row>
    <row r="443" spans="1:59" x14ac:dyDescent="0.25">
      <c r="A443" s="38">
        <v>6030</v>
      </c>
      <c r="B443" s="8" t="s">
        <v>620</v>
      </c>
      <c r="C443" s="8" t="s">
        <v>504</v>
      </c>
      <c r="D443" s="8" t="s">
        <v>634</v>
      </c>
      <c r="E443" s="8" t="s">
        <v>639</v>
      </c>
      <c r="F443" s="7" t="s">
        <v>637</v>
      </c>
      <c r="G443" s="7">
        <v>6</v>
      </c>
      <c r="H443" s="7">
        <v>1</v>
      </c>
      <c r="I443" s="8">
        <v>0</v>
      </c>
      <c r="J443" s="8">
        <v>3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22</v>
      </c>
      <c r="R443" s="8">
        <v>20</v>
      </c>
      <c r="S443" s="7">
        <v>28</v>
      </c>
      <c r="T443" s="7"/>
      <c r="U443" s="7"/>
      <c r="V443" s="7"/>
      <c r="W443" s="7"/>
      <c r="X443" s="7"/>
      <c r="Y443" s="8">
        <v>0.95833333333333337</v>
      </c>
      <c r="Z443" s="8">
        <v>29</v>
      </c>
      <c r="AA443" s="8">
        <v>33</v>
      </c>
      <c r="AB443" s="8">
        <v>0.64444444444444449</v>
      </c>
      <c r="AC443" s="8">
        <f t="shared" si="18"/>
        <v>0.73333333333333328</v>
      </c>
      <c r="AD443" s="8">
        <f t="shared" si="19"/>
        <v>0.68888888888888888</v>
      </c>
      <c r="AE443" s="8">
        <v>779.78571428571433</v>
      </c>
      <c r="AF443" s="8">
        <v>667.58333333333337</v>
      </c>
      <c r="AG443" s="8">
        <v>728</v>
      </c>
      <c r="AH443" s="8">
        <v>739.60714285714289</v>
      </c>
      <c r="AI443" s="8">
        <v>695.30303030303025</v>
      </c>
      <c r="AJ443" s="8">
        <v>715.63934426229503</v>
      </c>
      <c r="AK443" s="8">
        <v>719.33333333333337</v>
      </c>
      <c r="AL443" s="8">
        <f t="shared" si="20"/>
        <v>40.178571428571445</v>
      </c>
      <c r="AM443" s="8">
        <f t="shared" si="20"/>
        <v>-27.719696969696884</v>
      </c>
      <c r="AN443" s="8">
        <f t="shared" si="20"/>
        <v>12.360655737704974</v>
      </c>
      <c r="AS443">
        <v>0.9736842</v>
      </c>
      <c r="AT443">
        <v>0.9736842</v>
      </c>
      <c r="AU443">
        <v>0.9736842</v>
      </c>
      <c r="AV443">
        <v>607.930555555556</v>
      </c>
      <c r="AW443">
        <v>611.055555555556</v>
      </c>
      <c r="AX443">
        <v>609.493055555556</v>
      </c>
      <c r="AY443">
        <v>3.125</v>
      </c>
      <c r="AZ443">
        <v>4.9373926072401597E-2</v>
      </c>
      <c r="BA443">
        <v>5</v>
      </c>
      <c r="BB443">
        <v>0.93333333333333335</v>
      </c>
      <c r="BC443" s="39">
        <v>527.26315789473688</v>
      </c>
      <c r="BD443" s="39">
        <v>599.4727272727273</v>
      </c>
      <c r="BE443">
        <v>0.98333333333333328</v>
      </c>
      <c r="BF443">
        <v>0.93333333333333335</v>
      </c>
      <c r="BG443">
        <v>0.95833333333333337</v>
      </c>
    </row>
    <row r="444" spans="1:59" x14ac:dyDescent="0.25">
      <c r="A444" s="38">
        <v>6031</v>
      </c>
      <c r="B444" s="8" t="s">
        <v>620</v>
      </c>
      <c r="C444" s="8" t="s">
        <v>504</v>
      </c>
      <c r="D444" s="8" t="s">
        <v>634</v>
      </c>
      <c r="E444" s="8" t="s">
        <v>639</v>
      </c>
      <c r="F444" s="7" t="s">
        <v>636</v>
      </c>
      <c r="G444" s="7">
        <v>5</v>
      </c>
      <c r="H444" s="7">
        <v>2</v>
      </c>
      <c r="I444" s="8">
        <v>0</v>
      </c>
      <c r="J444" s="8">
        <v>2</v>
      </c>
      <c r="K444" s="7">
        <v>3</v>
      </c>
      <c r="L444" s="7">
        <v>0</v>
      </c>
      <c r="M444" s="7">
        <v>0</v>
      </c>
      <c r="N444" s="7">
        <v>0</v>
      </c>
      <c r="O444" s="7">
        <v>3</v>
      </c>
      <c r="P444" s="7">
        <v>0</v>
      </c>
      <c r="Q444" s="7">
        <v>1</v>
      </c>
      <c r="R444" s="8">
        <v>22</v>
      </c>
      <c r="S444" s="7">
        <v>36</v>
      </c>
      <c r="T444" s="7"/>
      <c r="U444" s="7"/>
      <c r="V444" s="7"/>
      <c r="W444" s="7"/>
      <c r="X444" s="7"/>
      <c r="Y444" s="8">
        <v>0.95833333333333337</v>
      </c>
      <c r="Z444" s="8">
        <v>26</v>
      </c>
      <c r="AA444" s="8">
        <v>27</v>
      </c>
      <c r="AB444" s="8">
        <v>0.57777777777777772</v>
      </c>
      <c r="AC444" s="8">
        <f t="shared" si="18"/>
        <v>0.6</v>
      </c>
      <c r="AD444" s="8">
        <f t="shared" si="19"/>
        <v>0.58888888888888891</v>
      </c>
      <c r="AE444" s="8">
        <v>637.57894736842104</v>
      </c>
      <c r="AF444" s="8">
        <v>650.77777777777783</v>
      </c>
      <c r="AG444" s="8">
        <v>644</v>
      </c>
      <c r="AH444" s="8">
        <v>704.26923076923072</v>
      </c>
      <c r="AI444" s="8">
        <v>637.28</v>
      </c>
      <c r="AJ444" s="8">
        <v>671.43137254901956</v>
      </c>
      <c r="AK444" s="8">
        <v>659.89772727272725</v>
      </c>
      <c r="AL444" s="8">
        <f t="shared" si="20"/>
        <v>-66.690283400809676</v>
      </c>
      <c r="AM444" s="8">
        <f t="shared" si="20"/>
        <v>13.497777777777856</v>
      </c>
      <c r="AN444" s="8">
        <f t="shared" si="20"/>
        <v>-27.431372549019557</v>
      </c>
      <c r="AS444">
        <v>0.88157890000000005</v>
      </c>
      <c r="AT444">
        <v>0.8947368</v>
      </c>
      <c r="AU444">
        <v>0.88815789999999994</v>
      </c>
      <c r="AV444">
        <v>412.19047619047598</v>
      </c>
      <c r="AW444">
        <v>408.28125</v>
      </c>
      <c r="AX444">
        <v>410.220472440945</v>
      </c>
      <c r="AY444">
        <v>-3.9092261904762</v>
      </c>
      <c r="AZ444">
        <v>5.0880321692083001E-2</v>
      </c>
      <c r="BA444">
        <v>16</v>
      </c>
      <c r="BB444">
        <v>0.90833333333333333</v>
      </c>
      <c r="BC444" s="39">
        <v>404.17241379310343</v>
      </c>
      <c r="BD444" s="39">
        <v>515.86274509803923</v>
      </c>
      <c r="BE444">
        <v>1</v>
      </c>
      <c r="BF444">
        <v>0.8666666666666667</v>
      </c>
      <c r="BG444">
        <v>0.93333333333333335</v>
      </c>
    </row>
    <row r="445" spans="1:59" x14ac:dyDescent="0.25">
      <c r="A445" s="38">
        <v>6032</v>
      </c>
      <c r="B445" s="8" t="s">
        <v>620</v>
      </c>
      <c r="C445" s="8" t="s">
        <v>507</v>
      </c>
      <c r="D445" s="8" t="s">
        <v>631</v>
      </c>
      <c r="E445" s="8" t="s">
        <v>640</v>
      </c>
      <c r="F445" s="7" t="s">
        <v>636</v>
      </c>
      <c r="G445" s="7">
        <v>6</v>
      </c>
      <c r="H445" s="7">
        <v>2</v>
      </c>
      <c r="I445" s="8">
        <v>0</v>
      </c>
      <c r="J445" s="8">
        <v>0</v>
      </c>
      <c r="K445" s="7">
        <v>28</v>
      </c>
      <c r="L445" s="7">
        <v>3</v>
      </c>
      <c r="M445" s="7">
        <v>3</v>
      </c>
      <c r="N445" s="7">
        <v>7</v>
      </c>
      <c r="O445" s="7">
        <v>15</v>
      </c>
      <c r="P445" s="7">
        <v>2</v>
      </c>
      <c r="Q445" s="7">
        <v>36.666666666666664</v>
      </c>
      <c r="R445" s="8">
        <v>24</v>
      </c>
      <c r="S445" s="7">
        <v>32</v>
      </c>
      <c r="T445" s="7"/>
      <c r="U445" s="7"/>
      <c r="V445" s="7"/>
      <c r="W445" s="7"/>
      <c r="X445" s="7"/>
      <c r="Y445" s="8">
        <v>0.83333333333333337</v>
      </c>
      <c r="Z445" s="8">
        <v>21</v>
      </c>
      <c r="AA445" s="8">
        <v>25</v>
      </c>
      <c r="AB445" s="8">
        <v>0.46666666666666667</v>
      </c>
      <c r="AC445" s="8">
        <f t="shared" si="18"/>
        <v>0.55555555555555558</v>
      </c>
      <c r="AD445" s="8">
        <f t="shared" si="19"/>
        <v>0.51111111111111107</v>
      </c>
      <c r="AE445" s="8">
        <v>774.79166666666663</v>
      </c>
      <c r="AF445" s="8">
        <v>876.89473684210532</v>
      </c>
      <c r="AG445" s="8">
        <v>819.90697674418607</v>
      </c>
      <c r="AH445" s="8">
        <v>892.57142857142856</v>
      </c>
      <c r="AI445" s="8">
        <v>728.13043478260875</v>
      </c>
      <c r="AJ445" s="8">
        <v>806.61363636363637</v>
      </c>
      <c r="AK445" s="8">
        <v>813.18390804597698</v>
      </c>
      <c r="AL445" s="8">
        <f t="shared" si="20"/>
        <v>-117.77976190476193</v>
      </c>
      <c r="AM445" s="8">
        <f t="shared" si="20"/>
        <v>148.76430205949657</v>
      </c>
      <c r="AN445" s="8">
        <f t="shared" si="20"/>
        <v>13.293340380549694</v>
      </c>
      <c r="AS445">
        <v>0.88157890000000005</v>
      </c>
      <c r="AT445">
        <v>0.84210529999999995</v>
      </c>
      <c r="AU445">
        <v>0.86184210000000006</v>
      </c>
      <c r="AV445">
        <v>411.484375</v>
      </c>
      <c r="AW445">
        <v>422.73770491803299</v>
      </c>
      <c r="AX445">
        <v>416.976</v>
      </c>
      <c r="AY445">
        <v>11.253329918032801</v>
      </c>
      <c r="AZ445">
        <v>5.4479985524072398E-2</v>
      </c>
      <c r="BA445">
        <v>17</v>
      </c>
      <c r="BB445">
        <v>0.89166666666666672</v>
      </c>
      <c r="BC445" s="39">
        <v>360.98214285714283</v>
      </c>
      <c r="BD445" s="39">
        <v>463.56862745098039</v>
      </c>
      <c r="BE445">
        <v>0.98333333333333328</v>
      </c>
      <c r="BF445">
        <v>0.8666666666666667</v>
      </c>
      <c r="BG445">
        <v>0.92500000000000004</v>
      </c>
    </row>
    <row r="446" spans="1:59" x14ac:dyDescent="0.25">
      <c r="A446" s="38">
        <v>6034</v>
      </c>
      <c r="B446" s="8" t="s">
        <v>620</v>
      </c>
      <c r="C446" s="8" t="s">
        <v>504</v>
      </c>
      <c r="D446" s="8" t="s">
        <v>639</v>
      </c>
      <c r="E446" s="8" t="s">
        <v>639</v>
      </c>
      <c r="F446" s="7" t="s">
        <v>642</v>
      </c>
      <c r="G446" s="7">
        <v>5</v>
      </c>
      <c r="H446" s="7">
        <v>8</v>
      </c>
      <c r="I446" s="8">
        <v>1</v>
      </c>
      <c r="J446" s="8">
        <v>1</v>
      </c>
      <c r="K446" s="7">
        <v>19</v>
      </c>
      <c r="L446" s="7">
        <v>3</v>
      </c>
      <c r="M446" s="7">
        <v>4</v>
      </c>
      <c r="N446" s="7">
        <v>1</v>
      </c>
      <c r="O446" s="7">
        <v>11</v>
      </c>
      <c r="P446" s="7">
        <v>0</v>
      </c>
      <c r="Q446" s="7">
        <v>34</v>
      </c>
      <c r="R446" s="8">
        <v>24</v>
      </c>
      <c r="S446" s="7">
        <v>38</v>
      </c>
      <c r="T446" s="7"/>
      <c r="U446" s="7"/>
      <c r="V446" s="7"/>
      <c r="W446" s="7"/>
      <c r="X446" s="7"/>
      <c r="Y446" s="8">
        <v>0.875</v>
      </c>
      <c r="Z446" s="8">
        <v>23</v>
      </c>
      <c r="AA446" s="8">
        <v>27</v>
      </c>
      <c r="AB446" s="8">
        <v>0.51111111111111107</v>
      </c>
      <c r="AC446" s="8">
        <f t="shared" si="18"/>
        <v>0.6</v>
      </c>
      <c r="AD446" s="8">
        <f t="shared" si="19"/>
        <v>0.55555555555555558</v>
      </c>
      <c r="AE446" s="8">
        <v>676.0454545454545</v>
      </c>
      <c r="AF446" s="8">
        <v>705.16666666666663</v>
      </c>
      <c r="AG446" s="8">
        <v>689.15</v>
      </c>
      <c r="AH446" s="8">
        <v>737.22727272727275</v>
      </c>
      <c r="AI446" s="8">
        <v>697.07407407407402</v>
      </c>
      <c r="AJ446" s="8">
        <v>715.10204081632651</v>
      </c>
      <c r="AK446" s="8">
        <v>703.43820224719104</v>
      </c>
      <c r="AL446" s="8">
        <f t="shared" si="20"/>
        <v>-61.181818181818244</v>
      </c>
      <c r="AM446" s="8">
        <f t="shared" si="20"/>
        <v>8.0925925925926094</v>
      </c>
      <c r="AN446" s="8">
        <f t="shared" si="20"/>
        <v>-25.95204081632653</v>
      </c>
      <c r="AS446">
        <v>0.86842109999999995</v>
      </c>
      <c r="AT446">
        <v>0.8552632</v>
      </c>
      <c r="AU446">
        <v>0.86184210000000006</v>
      </c>
      <c r="AV446">
        <v>418.446153846154</v>
      </c>
      <c r="AW446">
        <v>424.265625</v>
      </c>
      <c r="AX446">
        <v>421.33333333333297</v>
      </c>
      <c r="AY446">
        <v>5.8194711538461696</v>
      </c>
      <c r="AZ446">
        <v>0.101947909976081</v>
      </c>
      <c r="BA446">
        <v>15</v>
      </c>
      <c r="BB446">
        <v>0.83333333333333337</v>
      </c>
      <c r="BC446" s="39">
        <v>363.64912280701753</v>
      </c>
      <c r="BD446" s="39">
        <v>433.02325581395348</v>
      </c>
      <c r="BE446">
        <v>0.98333333333333328</v>
      </c>
      <c r="BF446">
        <v>0.73333333333333328</v>
      </c>
      <c r="BG446">
        <v>0.85833333333333328</v>
      </c>
    </row>
    <row r="447" spans="1:59" x14ac:dyDescent="0.25">
      <c r="A447" s="38">
        <v>6035</v>
      </c>
      <c r="B447" s="8" t="s">
        <v>620</v>
      </c>
      <c r="C447" s="8" t="s">
        <v>506</v>
      </c>
      <c r="D447" s="8" t="s">
        <v>634</v>
      </c>
      <c r="E447" s="8" t="s">
        <v>634</v>
      </c>
      <c r="F447" s="7" t="s">
        <v>637</v>
      </c>
      <c r="G447" s="7">
        <v>3</v>
      </c>
      <c r="H447" s="7">
        <v>0</v>
      </c>
      <c r="I447" s="8">
        <v>0</v>
      </c>
      <c r="J447" s="8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8</v>
      </c>
      <c r="R447" s="8">
        <v>31</v>
      </c>
      <c r="S447" s="7">
        <v>37</v>
      </c>
      <c r="T447" s="7"/>
      <c r="U447" s="7"/>
      <c r="V447" s="7"/>
      <c r="W447" s="7"/>
      <c r="X447" s="7"/>
      <c r="Y447" s="8">
        <v>1</v>
      </c>
      <c r="Z447" s="8">
        <v>22</v>
      </c>
      <c r="AA447" s="8">
        <v>22</v>
      </c>
      <c r="AB447" s="8">
        <v>0.48888888888888887</v>
      </c>
      <c r="AC447" s="8">
        <f t="shared" si="18"/>
        <v>0.48888888888888887</v>
      </c>
      <c r="AD447" s="8">
        <f t="shared" si="19"/>
        <v>0.48888888888888887</v>
      </c>
      <c r="AE447" s="8">
        <v>650.6521739130435</v>
      </c>
      <c r="AF447" s="8">
        <v>753.86956521739125</v>
      </c>
      <c r="AG447" s="8">
        <v>702.26086956521738</v>
      </c>
      <c r="AH447" s="8">
        <v>717.0454545454545</v>
      </c>
      <c r="AI447" s="8">
        <v>578.68181818181813</v>
      </c>
      <c r="AJ447" s="8">
        <v>647.86363636363637</v>
      </c>
      <c r="AK447" s="8">
        <v>675.66666666666663</v>
      </c>
      <c r="AL447" s="8">
        <f t="shared" si="20"/>
        <v>-66.393280632411006</v>
      </c>
      <c r="AM447" s="8">
        <f t="shared" si="20"/>
        <v>175.18774703557312</v>
      </c>
      <c r="AN447" s="8">
        <f t="shared" si="20"/>
        <v>54.397233201581003</v>
      </c>
      <c r="AS447">
        <v>0.9736842</v>
      </c>
      <c r="AT447">
        <v>1</v>
      </c>
      <c r="AU447">
        <v>0.98684210000000006</v>
      </c>
      <c r="AV447">
        <v>476.805555555556</v>
      </c>
      <c r="AW447">
        <v>476.66216216216202</v>
      </c>
      <c r="AX447">
        <v>476.73287671232902</v>
      </c>
      <c r="AY447">
        <v>-0.143393393393353</v>
      </c>
      <c r="AZ447">
        <v>4.5490870884833903E-2</v>
      </c>
      <c r="BA447">
        <v>3</v>
      </c>
      <c r="BB447">
        <v>0.96666666666666667</v>
      </c>
      <c r="BC447" s="39">
        <v>387.4406779661017</v>
      </c>
      <c r="BD447" s="39">
        <v>460.63157894736844</v>
      </c>
      <c r="BE447">
        <v>0.98333333333333328</v>
      </c>
      <c r="BF447">
        <v>0.95</v>
      </c>
      <c r="BG447">
        <v>0.96666666666666667</v>
      </c>
    </row>
    <row r="448" spans="1:59" x14ac:dyDescent="0.25">
      <c r="A448" s="38">
        <v>6038</v>
      </c>
      <c r="B448" s="8" t="s">
        <v>620</v>
      </c>
      <c r="C448" s="8" t="s">
        <v>506</v>
      </c>
      <c r="D448" s="8" t="s">
        <v>634</v>
      </c>
      <c r="E448" s="8" t="s">
        <v>634</v>
      </c>
      <c r="F448" s="7" t="s">
        <v>642</v>
      </c>
      <c r="G448" s="7">
        <v>2.2857142857142856</v>
      </c>
      <c r="H448" s="7">
        <v>1</v>
      </c>
      <c r="I448" s="8">
        <v>0</v>
      </c>
      <c r="J448" s="8">
        <v>3</v>
      </c>
      <c r="K448" s="7">
        <v>4</v>
      </c>
      <c r="L448" s="7">
        <v>0</v>
      </c>
      <c r="M448" s="7">
        <v>0</v>
      </c>
      <c r="N448" s="7">
        <v>2</v>
      </c>
      <c r="O448" s="7">
        <v>2</v>
      </c>
      <c r="P448" s="7">
        <v>0</v>
      </c>
      <c r="Q448" s="7">
        <v>12</v>
      </c>
      <c r="R448" s="8">
        <v>33</v>
      </c>
      <c r="S448" s="7">
        <v>40</v>
      </c>
      <c r="T448" s="7"/>
      <c r="U448" s="7"/>
      <c r="V448" s="7"/>
      <c r="W448" s="7"/>
      <c r="X448" s="7"/>
      <c r="Y448" s="8">
        <v>0.91666666666666663</v>
      </c>
      <c r="Z448" s="8">
        <v>24</v>
      </c>
      <c r="AA448" s="8">
        <v>27</v>
      </c>
      <c r="AB448" s="8">
        <v>0.53333333333333333</v>
      </c>
      <c r="AC448" s="8">
        <f t="shared" si="18"/>
        <v>0.6</v>
      </c>
      <c r="AD448" s="8">
        <f t="shared" si="19"/>
        <v>0.56666666666666665</v>
      </c>
      <c r="AE448" s="8">
        <v>721.28571428571433</v>
      </c>
      <c r="AF448" s="8">
        <v>743.11111111111109</v>
      </c>
      <c r="AG448" s="8">
        <v>731.35897435897436</v>
      </c>
      <c r="AH448" s="8">
        <v>764.3478260869565</v>
      </c>
      <c r="AI448" s="8">
        <v>719.91666666666663</v>
      </c>
      <c r="AJ448" s="8">
        <v>741.65957446808511</v>
      </c>
      <c r="AK448" s="8">
        <v>736.98837209302326</v>
      </c>
      <c r="AL448" s="8">
        <f t="shared" si="20"/>
        <v>-43.062111801242168</v>
      </c>
      <c r="AM448" s="8">
        <f t="shared" si="20"/>
        <v>23.194444444444457</v>
      </c>
      <c r="AN448" s="8">
        <f t="shared" si="20"/>
        <v>-10.300600109110746</v>
      </c>
      <c r="AS448">
        <v>0.8947368</v>
      </c>
      <c r="AT448">
        <v>0.90789470000000005</v>
      </c>
      <c r="AU448">
        <v>0.9013158</v>
      </c>
      <c r="AV448">
        <v>417.61538461538498</v>
      </c>
      <c r="AW448">
        <v>411.10447761194001</v>
      </c>
      <c r="AX448">
        <v>414.31060606060601</v>
      </c>
      <c r="AY448">
        <v>-6.5109070034443404</v>
      </c>
      <c r="AZ448">
        <v>5.5230008983038002E-2</v>
      </c>
      <c r="BA448">
        <v>13</v>
      </c>
      <c r="BB448">
        <v>0.93333333333333335</v>
      </c>
      <c r="BC448" s="39">
        <v>376.81355932203388</v>
      </c>
      <c r="BD448" s="39">
        <v>458.15094339622641</v>
      </c>
      <c r="BE448">
        <v>1</v>
      </c>
      <c r="BF448">
        <v>0.9</v>
      </c>
      <c r="BG448">
        <v>0.95</v>
      </c>
    </row>
    <row r="449" spans="1:59" x14ac:dyDescent="0.25">
      <c r="A449" s="38">
        <v>6039</v>
      </c>
      <c r="B449" s="8" t="s">
        <v>620</v>
      </c>
      <c r="C449" s="8" t="s">
        <v>504</v>
      </c>
      <c r="D449" s="8" t="s">
        <v>634</v>
      </c>
      <c r="E449" s="8" t="s">
        <v>634</v>
      </c>
      <c r="F449" s="7" t="s">
        <v>635</v>
      </c>
      <c r="G449" s="7">
        <v>1</v>
      </c>
      <c r="H449" s="7">
        <v>1</v>
      </c>
      <c r="I449" s="8">
        <v>0</v>
      </c>
      <c r="J449" s="8">
        <v>2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15</v>
      </c>
      <c r="R449" s="8">
        <v>30</v>
      </c>
      <c r="S449" s="7">
        <v>40</v>
      </c>
      <c r="T449" s="7"/>
      <c r="U449" s="7"/>
      <c r="V449" s="7"/>
      <c r="W449" s="7"/>
      <c r="X449" s="7"/>
      <c r="Y449" s="8">
        <v>1</v>
      </c>
      <c r="Z449" s="8">
        <v>22</v>
      </c>
      <c r="AA449" s="8">
        <v>26</v>
      </c>
      <c r="AB449" s="8">
        <v>0.48888888888888887</v>
      </c>
      <c r="AC449" s="8">
        <f t="shared" si="18"/>
        <v>0.57777777777777772</v>
      </c>
      <c r="AD449" s="8">
        <f t="shared" si="19"/>
        <v>0.53333333333333333</v>
      </c>
      <c r="AE449" s="8">
        <v>558.17391304347825</v>
      </c>
      <c r="AF449" s="8">
        <v>656.77777777777783</v>
      </c>
      <c r="AG449" s="8">
        <v>601.46341463414637</v>
      </c>
      <c r="AH449" s="8">
        <v>591.27272727272725</v>
      </c>
      <c r="AI449" s="8">
        <v>568.07692307692309</v>
      </c>
      <c r="AJ449" s="8">
        <v>578.70833333333337</v>
      </c>
      <c r="AK449" s="8">
        <v>589.1910112359551</v>
      </c>
      <c r="AL449" s="8">
        <f t="shared" si="20"/>
        <v>-33.098814229249001</v>
      </c>
      <c r="AM449" s="8">
        <f t="shared" si="20"/>
        <v>88.700854700854734</v>
      </c>
      <c r="AN449" s="8">
        <f t="shared" si="20"/>
        <v>22.755081300813004</v>
      </c>
      <c r="AS449">
        <v>0.9473684</v>
      </c>
      <c r="AT449">
        <v>0.9736842</v>
      </c>
      <c r="AU449">
        <v>0.96052630000000006</v>
      </c>
      <c r="AV449">
        <v>458.91549295774598</v>
      </c>
      <c r="AW449">
        <v>457.86111111111097</v>
      </c>
      <c r="AX449">
        <v>458.38461538461502</v>
      </c>
      <c r="AY449">
        <v>-1.05438184663541</v>
      </c>
      <c r="AZ449">
        <v>5.2939794979348601E-2</v>
      </c>
      <c r="BA449">
        <v>5</v>
      </c>
      <c r="BB449">
        <v>0.94166666666666665</v>
      </c>
      <c r="BC449" s="39">
        <v>363.05172413793105</v>
      </c>
      <c r="BD449" s="39">
        <v>455.36363636363637</v>
      </c>
      <c r="BE449">
        <v>1</v>
      </c>
      <c r="BF449">
        <v>0.93333333333333335</v>
      </c>
      <c r="BG449">
        <v>0.96666666666666667</v>
      </c>
    </row>
    <row r="450" spans="1:59" x14ac:dyDescent="0.25">
      <c r="A450" s="38">
        <v>6040</v>
      </c>
      <c r="B450" s="8"/>
      <c r="C450" s="8"/>
      <c r="D450" s="8"/>
      <c r="E450" s="8"/>
      <c r="F450" s="7"/>
      <c r="G450" s="7" t="e">
        <v>#DIV/0!</v>
      </c>
      <c r="H450" s="7" t="e">
        <v>#DIV/0!</v>
      </c>
      <c r="I450" s="8"/>
      <c r="J450" s="8">
        <v>0</v>
      </c>
      <c r="K450" s="7" t="e">
        <v>#DIV/0!</v>
      </c>
      <c r="L450" s="7" t="e">
        <v>#DIV/0!</v>
      </c>
      <c r="M450" s="7" t="e">
        <v>#DIV/0!</v>
      </c>
      <c r="N450" s="7" t="e">
        <v>#DIV/0!</v>
      </c>
      <c r="O450" s="7" t="e">
        <v>#DIV/0!</v>
      </c>
      <c r="P450" s="7" t="e">
        <v>#DIV/0!</v>
      </c>
      <c r="Q450" s="7" t="e">
        <v>#DIV/0!</v>
      </c>
      <c r="R450" s="8" t="e">
        <v>#DIV/0!</v>
      </c>
      <c r="S450" s="7" t="e">
        <v>#DIV/0!</v>
      </c>
      <c r="T450" s="7"/>
      <c r="U450" s="7"/>
      <c r="V450" s="7"/>
      <c r="W450" s="7"/>
      <c r="X450" s="7"/>
      <c r="Y450" s="8">
        <v>1</v>
      </c>
      <c r="Z450" s="8">
        <v>17</v>
      </c>
      <c r="AA450" s="8">
        <v>24</v>
      </c>
      <c r="AB450" s="8">
        <v>0.37777777777777777</v>
      </c>
      <c r="AC450" s="8">
        <f t="shared" ref="AC450:AC485" si="21">AA450/45</f>
        <v>0.53333333333333333</v>
      </c>
      <c r="AD450" s="8">
        <f t="shared" si="19"/>
        <v>0.45555555555555555</v>
      </c>
      <c r="AE450" s="8">
        <v>626.25925925925924</v>
      </c>
      <c r="AF450" s="8">
        <v>678.38095238095241</v>
      </c>
      <c r="AG450" s="8">
        <v>649.0625</v>
      </c>
      <c r="AH450" s="8">
        <v>704.76470588235293</v>
      </c>
      <c r="AI450" s="8">
        <v>635.9545454545455</v>
      </c>
      <c r="AJ450" s="8">
        <v>665.9487179487179</v>
      </c>
      <c r="AK450" s="8">
        <v>656.63218390804593</v>
      </c>
      <c r="AL450" s="8">
        <f t="shared" si="20"/>
        <v>-78.50544662309369</v>
      </c>
      <c r="AM450" s="8">
        <f t="shared" si="20"/>
        <v>42.426406926406912</v>
      </c>
      <c r="AN450" s="8">
        <f t="shared" si="20"/>
        <v>-16.886217948717899</v>
      </c>
      <c r="AS450">
        <v>0.98684210000000006</v>
      </c>
      <c r="AT450">
        <v>1</v>
      </c>
      <c r="AU450">
        <v>0.99342109999999995</v>
      </c>
      <c r="AV450">
        <v>482.256756756757</v>
      </c>
      <c r="AW450">
        <v>483.11111111111097</v>
      </c>
      <c r="AX450">
        <v>482.67808219178102</v>
      </c>
      <c r="AY450">
        <v>0.85435435435431395</v>
      </c>
      <c r="AZ450">
        <v>6.5240902821209298E-2</v>
      </c>
      <c r="BA450">
        <v>3</v>
      </c>
      <c r="BB450">
        <v>0.95</v>
      </c>
      <c r="BC450" s="39">
        <v>404.37288135593218</v>
      </c>
      <c r="BD450" s="39">
        <v>485.41818181818184</v>
      </c>
      <c r="BE450">
        <v>1</v>
      </c>
      <c r="BF450">
        <v>0.93333333333333335</v>
      </c>
      <c r="BG450">
        <v>0.96666666666666667</v>
      </c>
    </row>
    <row r="451" spans="1:59" x14ac:dyDescent="0.25">
      <c r="A451" s="38">
        <v>6042</v>
      </c>
      <c r="B451" s="8" t="s">
        <v>620</v>
      </c>
      <c r="C451" s="8" t="s">
        <v>507</v>
      </c>
      <c r="D451" s="8" t="s">
        <v>631</v>
      </c>
      <c r="E451" s="8" t="s">
        <v>634</v>
      </c>
      <c r="F451" s="7" t="s">
        <v>638</v>
      </c>
      <c r="G451" s="7">
        <v>12</v>
      </c>
      <c r="H451" s="7">
        <v>6</v>
      </c>
      <c r="I451" s="8">
        <v>2</v>
      </c>
      <c r="J451" s="8">
        <v>5</v>
      </c>
      <c r="K451" s="7">
        <v>20</v>
      </c>
      <c r="L451" s="7">
        <v>6</v>
      </c>
      <c r="M451" s="7">
        <v>3</v>
      </c>
      <c r="N451" s="7">
        <v>8</v>
      </c>
      <c r="O451" s="7">
        <v>3</v>
      </c>
      <c r="P451" s="7">
        <v>3</v>
      </c>
      <c r="Q451" s="7">
        <v>35</v>
      </c>
      <c r="R451" s="8">
        <v>29</v>
      </c>
      <c r="S451" s="7">
        <v>40</v>
      </c>
      <c r="T451" s="7"/>
      <c r="U451" s="7"/>
      <c r="V451" s="7"/>
      <c r="W451" s="7"/>
      <c r="X451" s="7"/>
      <c r="Y451" s="8">
        <v>0.95833333333333337</v>
      </c>
      <c r="Z451" s="8">
        <v>22</v>
      </c>
      <c r="AA451" s="8">
        <v>21</v>
      </c>
      <c r="AB451" s="8">
        <v>0.48888888888888887</v>
      </c>
      <c r="AC451" s="8">
        <f t="shared" si="21"/>
        <v>0.46666666666666667</v>
      </c>
      <c r="AD451" s="8">
        <f t="shared" ref="AD451:AD485" si="22">(Z451+AA451)/90</f>
        <v>0.4777777777777778</v>
      </c>
      <c r="AE451" s="8">
        <v>727.14285714285711</v>
      </c>
      <c r="AF451" s="8">
        <v>833.70833333333337</v>
      </c>
      <c r="AG451" s="8">
        <v>783.97777777777776</v>
      </c>
      <c r="AH451" s="8">
        <v>792.52380952380952</v>
      </c>
      <c r="AI451" s="8">
        <v>768.95</v>
      </c>
      <c r="AJ451" s="8">
        <v>781.02439024390242</v>
      </c>
      <c r="AK451" s="8">
        <v>782.56976744186045</v>
      </c>
      <c r="AL451" s="8">
        <f t="shared" ref="AL451:AN485" si="23">AE451-AH451</f>
        <v>-65.380952380952408</v>
      </c>
      <c r="AM451" s="8">
        <f t="shared" si="23"/>
        <v>64.758333333333326</v>
      </c>
      <c r="AN451" s="8">
        <f t="shared" si="23"/>
        <v>2.9533875338753433</v>
      </c>
      <c r="AS451">
        <v>0.90789470000000005</v>
      </c>
      <c r="AT451">
        <v>0.9473684</v>
      </c>
      <c r="AU451">
        <v>0.9276316</v>
      </c>
      <c r="AV451">
        <v>412.32352941176498</v>
      </c>
      <c r="AW451">
        <v>409.78571428571399</v>
      </c>
      <c r="AX451">
        <v>411.036231884058</v>
      </c>
      <c r="AY451">
        <v>-2.53781512605042</v>
      </c>
      <c r="AZ451">
        <v>5.9830707387026297E-2</v>
      </c>
      <c r="BA451">
        <v>9</v>
      </c>
      <c r="BB451">
        <v>0.85833333333333328</v>
      </c>
      <c r="BC451" s="39">
        <v>346.67241379310343</v>
      </c>
      <c r="BD451" s="39">
        <v>441.88888888888891</v>
      </c>
      <c r="BE451">
        <v>0.98333333333333328</v>
      </c>
      <c r="BF451">
        <v>0.75</v>
      </c>
      <c r="BG451">
        <v>0.8666666666666667</v>
      </c>
    </row>
    <row r="452" spans="1:59" x14ac:dyDescent="0.25">
      <c r="A452" s="38">
        <v>6043</v>
      </c>
      <c r="B452" s="8" t="s">
        <v>620</v>
      </c>
      <c r="C452" s="8" t="s">
        <v>507</v>
      </c>
      <c r="D452" s="8" t="s">
        <v>634</v>
      </c>
      <c r="E452" s="8" t="s">
        <v>634</v>
      </c>
      <c r="F452" s="7" t="s">
        <v>636</v>
      </c>
      <c r="G452" s="7">
        <v>3</v>
      </c>
      <c r="H452" s="7">
        <v>1</v>
      </c>
      <c r="I452" s="8">
        <v>0</v>
      </c>
      <c r="J452" s="8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15</v>
      </c>
      <c r="R452" s="8">
        <v>29</v>
      </c>
      <c r="S452" s="7">
        <v>37</v>
      </c>
      <c r="T452" s="7"/>
      <c r="U452" s="7"/>
      <c r="V452" s="7"/>
      <c r="W452" s="7"/>
      <c r="X452" s="7"/>
      <c r="Y452" s="8">
        <v>1</v>
      </c>
      <c r="Z452" s="8">
        <v>19</v>
      </c>
      <c r="AA452" s="8">
        <v>25</v>
      </c>
      <c r="AB452" s="8">
        <v>0.42222222222222222</v>
      </c>
      <c r="AC452" s="8">
        <f t="shared" si="21"/>
        <v>0.55555555555555558</v>
      </c>
      <c r="AD452" s="8">
        <f t="shared" si="22"/>
        <v>0.48888888888888887</v>
      </c>
      <c r="AE452" s="8">
        <v>662.96</v>
      </c>
      <c r="AF452" s="8">
        <v>711.9</v>
      </c>
      <c r="AG452" s="8">
        <v>684.71111111111111</v>
      </c>
      <c r="AH452" s="8">
        <v>643.10526315789468</v>
      </c>
      <c r="AI452" s="8">
        <v>685.83333333333337</v>
      </c>
      <c r="AJ452" s="8">
        <v>666.95348837209303</v>
      </c>
      <c r="AK452" s="8">
        <v>676.03409090909088</v>
      </c>
      <c r="AL452" s="8">
        <f t="shared" si="23"/>
        <v>19.854736842105353</v>
      </c>
      <c r="AM452" s="8">
        <f t="shared" si="23"/>
        <v>26.066666666666606</v>
      </c>
      <c r="AN452" s="8">
        <f t="shared" si="23"/>
        <v>17.757622739018075</v>
      </c>
      <c r="AS452">
        <v>0.93421050000000005</v>
      </c>
      <c r="AT452">
        <v>0.9473684</v>
      </c>
      <c r="AU452">
        <v>0.94078949999999995</v>
      </c>
      <c r="AV452">
        <v>417.37681159420299</v>
      </c>
      <c r="AW452">
        <v>398.84285714285699</v>
      </c>
      <c r="AX452">
        <v>408.04316546762601</v>
      </c>
      <c r="AY452">
        <v>-18.5339544513457</v>
      </c>
      <c r="AZ452">
        <v>6.2680841667985002E-2</v>
      </c>
      <c r="BA452">
        <v>8</v>
      </c>
      <c r="BB452">
        <v>0.94166666666666665</v>
      </c>
      <c r="BC452" s="39">
        <v>347.81355932203388</v>
      </c>
      <c r="BD452" s="39">
        <v>437.90740740740739</v>
      </c>
      <c r="BE452">
        <v>1</v>
      </c>
      <c r="BF452">
        <v>0.9</v>
      </c>
      <c r="BG452">
        <v>0.95</v>
      </c>
    </row>
    <row r="453" spans="1:59" x14ac:dyDescent="0.25">
      <c r="A453" s="38">
        <v>6044</v>
      </c>
      <c r="B453" s="8" t="s">
        <v>621</v>
      </c>
      <c r="C453" s="8" t="s">
        <v>507</v>
      </c>
      <c r="D453" s="8" t="s">
        <v>634</v>
      </c>
      <c r="E453" s="8" t="s">
        <v>634</v>
      </c>
      <c r="F453" s="7" t="s">
        <v>636</v>
      </c>
      <c r="G453" s="7">
        <v>1</v>
      </c>
      <c r="H453" s="7">
        <v>10</v>
      </c>
      <c r="I453" s="8">
        <v>0</v>
      </c>
      <c r="J453" s="8">
        <v>2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8">
        <v>27</v>
      </c>
      <c r="S453" s="7">
        <v>38</v>
      </c>
      <c r="T453" s="7"/>
      <c r="U453" s="7"/>
      <c r="V453" s="7"/>
      <c r="W453" s="7"/>
      <c r="X453" s="7"/>
      <c r="Y453" s="8">
        <v>1</v>
      </c>
      <c r="Z453" s="8">
        <v>25</v>
      </c>
      <c r="AA453" s="8">
        <v>31</v>
      </c>
      <c r="AB453" s="8">
        <v>0.55555555555555558</v>
      </c>
      <c r="AC453" s="8">
        <f t="shared" si="21"/>
        <v>0.68888888888888888</v>
      </c>
      <c r="AD453" s="8">
        <f t="shared" si="22"/>
        <v>0.62222222222222223</v>
      </c>
      <c r="AE453" s="8">
        <v>784.26315789473688</v>
      </c>
      <c r="AF453" s="8">
        <v>819.07142857142856</v>
      </c>
      <c r="AG453" s="8">
        <v>799.030303030303</v>
      </c>
      <c r="AH453" s="8">
        <v>726.04166666666663</v>
      </c>
      <c r="AI453" s="8">
        <v>795.5333333333333</v>
      </c>
      <c r="AJ453" s="8">
        <v>764.64814814814815</v>
      </c>
      <c r="AK453" s="8">
        <v>777.68965517241384</v>
      </c>
      <c r="AL453" s="8">
        <f t="shared" si="23"/>
        <v>58.221491228070249</v>
      </c>
      <c r="AM453" s="8">
        <f t="shared" si="23"/>
        <v>23.538095238095252</v>
      </c>
      <c r="AN453" s="8">
        <f t="shared" si="23"/>
        <v>34.38215488215485</v>
      </c>
      <c r="AS453">
        <v>0.9736842</v>
      </c>
      <c r="AT453">
        <v>1</v>
      </c>
      <c r="AU453">
        <v>0.98684210000000006</v>
      </c>
      <c r="AV453">
        <v>520</v>
      </c>
      <c r="AW453">
        <v>519</v>
      </c>
      <c r="AX453">
        <v>519.49315068493104</v>
      </c>
      <c r="AY453">
        <v>-1</v>
      </c>
      <c r="AZ453">
        <v>7.4384440194436102E-2</v>
      </c>
      <c r="BA453">
        <v>3</v>
      </c>
      <c r="BB453">
        <v>0.91666666666666663</v>
      </c>
      <c r="BC453" s="39">
        <v>445.19298245614033</v>
      </c>
      <c r="BD453" s="39">
        <v>525.2641509433962</v>
      </c>
      <c r="BE453">
        <v>0.98333333333333328</v>
      </c>
      <c r="BF453">
        <v>0.91666666666666663</v>
      </c>
      <c r="BG453">
        <v>0.95</v>
      </c>
    </row>
    <row r="454" spans="1:59" x14ac:dyDescent="0.25">
      <c r="A454" s="38">
        <v>6045</v>
      </c>
      <c r="B454" s="8" t="s">
        <v>620</v>
      </c>
      <c r="C454" s="8" t="s">
        <v>507</v>
      </c>
      <c r="D454" s="8" t="s">
        <v>639</v>
      </c>
      <c r="E454" s="8" t="s">
        <v>639</v>
      </c>
      <c r="F454" s="7" t="s">
        <v>637</v>
      </c>
      <c r="G454" s="7">
        <v>6</v>
      </c>
      <c r="H454" s="7">
        <v>4</v>
      </c>
      <c r="I454" s="8">
        <v>1</v>
      </c>
      <c r="J454" s="8">
        <v>3</v>
      </c>
      <c r="K454" s="7">
        <v>11</v>
      </c>
      <c r="L454" s="7">
        <v>0</v>
      </c>
      <c r="M454" s="7">
        <v>0</v>
      </c>
      <c r="N454" s="7">
        <v>4</v>
      </c>
      <c r="O454" s="7">
        <v>7</v>
      </c>
      <c r="P454" s="7">
        <v>0</v>
      </c>
      <c r="Q454" s="7">
        <v>21</v>
      </c>
      <c r="R454" s="8">
        <v>21</v>
      </c>
      <c r="S454" s="7">
        <v>37</v>
      </c>
      <c r="T454" s="7"/>
      <c r="U454" s="7"/>
      <c r="V454" s="7"/>
      <c r="W454" s="7"/>
      <c r="X454" s="7"/>
      <c r="Y454" s="8">
        <v>0.875</v>
      </c>
      <c r="Z454" s="8">
        <v>17</v>
      </c>
      <c r="AA454" s="8">
        <v>28</v>
      </c>
      <c r="AB454" s="8">
        <v>0.37777777777777777</v>
      </c>
      <c r="AC454" s="8">
        <f t="shared" si="21"/>
        <v>0.62222222222222223</v>
      </c>
      <c r="AD454" s="8">
        <f t="shared" si="22"/>
        <v>0.5</v>
      </c>
      <c r="AE454" s="8">
        <v>409.03846153846155</v>
      </c>
      <c r="AF454" s="8">
        <v>422.35294117647061</v>
      </c>
      <c r="AG454" s="8">
        <v>414.30232558139534</v>
      </c>
      <c r="AH454" s="8">
        <v>513.4375</v>
      </c>
      <c r="AI454" s="8">
        <v>485.28571428571428</v>
      </c>
      <c r="AJ454" s="8">
        <v>495.52272727272725</v>
      </c>
      <c r="AK454" s="8">
        <v>455.37931034482756</v>
      </c>
      <c r="AL454" s="8">
        <f t="shared" si="23"/>
        <v>-104.39903846153845</v>
      </c>
      <c r="AM454" s="8">
        <f t="shared" si="23"/>
        <v>-62.932773109243669</v>
      </c>
      <c r="AN454" s="8">
        <f t="shared" si="23"/>
        <v>-81.220401691331915</v>
      </c>
      <c r="AS454">
        <v>0.65789470000000005</v>
      </c>
      <c r="AT454">
        <v>0.73684210000000006</v>
      </c>
      <c r="AU454">
        <v>0.6973684</v>
      </c>
      <c r="AV454">
        <v>443.857142857143</v>
      </c>
      <c r="AW454">
        <v>426.65454545454497</v>
      </c>
      <c r="AX454">
        <v>434.75961538461502</v>
      </c>
      <c r="AY454">
        <v>-17.202597402597402</v>
      </c>
      <c r="AZ454">
        <v>0.111540096348337</v>
      </c>
      <c r="BA454">
        <v>31</v>
      </c>
      <c r="BB454">
        <v>0.77500000000000002</v>
      </c>
      <c r="BC454" s="39">
        <v>371.06</v>
      </c>
      <c r="BD454" s="39">
        <v>394.09302325581393</v>
      </c>
      <c r="BE454">
        <v>0.85</v>
      </c>
      <c r="BF454">
        <v>0.73333333333333328</v>
      </c>
      <c r="BG454">
        <v>0.79166666666666663</v>
      </c>
    </row>
    <row r="455" spans="1:59" x14ac:dyDescent="0.25">
      <c r="A455" s="38">
        <v>6046</v>
      </c>
      <c r="B455" s="8" t="s">
        <v>620</v>
      </c>
      <c r="C455" s="8" t="s">
        <v>507</v>
      </c>
      <c r="D455" s="8" t="s">
        <v>639</v>
      </c>
      <c r="E455" s="8" t="s">
        <v>634</v>
      </c>
      <c r="F455" s="7" t="s">
        <v>636</v>
      </c>
      <c r="G455" s="7">
        <v>4</v>
      </c>
      <c r="H455" s="7">
        <v>2</v>
      </c>
      <c r="I455" s="8">
        <v>0</v>
      </c>
      <c r="J455" s="8">
        <v>4</v>
      </c>
      <c r="K455" s="7">
        <v>3</v>
      </c>
      <c r="L455" s="7">
        <v>0</v>
      </c>
      <c r="M455" s="7">
        <v>0</v>
      </c>
      <c r="N455" s="7">
        <v>0</v>
      </c>
      <c r="O455" s="7">
        <v>3</v>
      </c>
      <c r="P455" s="7">
        <v>0</v>
      </c>
      <c r="Q455" s="7">
        <v>23</v>
      </c>
      <c r="R455" s="8">
        <v>28</v>
      </c>
      <c r="S455" s="7">
        <v>35</v>
      </c>
      <c r="T455" s="7"/>
      <c r="U455" s="7"/>
      <c r="V455" s="7"/>
      <c r="W455" s="7"/>
      <c r="X455" s="7"/>
      <c r="Y455" s="8">
        <v>0.91666666666666663</v>
      </c>
      <c r="Z455" s="8">
        <v>16</v>
      </c>
      <c r="AA455" s="8">
        <v>31</v>
      </c>
      <c r="AB455" s="8">
        <v>0.35555555555555557</v>
      </c>
      <c r="AC455" s="8">
        <f t="shared" si="21"/>
        <v>0.68888888888888888</v>
      </c>
      <c r="AD455" s="8">
        <f t="shared" si="22"/>
        <v>0.52222222222222225</v>
      </c>
      <c r="AE455" s="8">
        <v>471.93103448275861</v>
      </c>
      <c r="AF455" s="8">
        <v>528.42857142857144</v>
      </c>
      <c r="AG455" s="8">
        <v>490.32558139534882</v>
      </c>
      <c r="AH455" s="8">
        <v>510.6</v>
      </c>
      <c r="AI455" s="8">
        <v>479.23333333333335</v>
      </c>
      <c r="AJ455" s="8">
        <v>489.68888888888887</v>
      </c>
      <c r="AK455" s="8">
        <v>490</v>
      </c>
      <c r="AL455" s="8">
        <f t="shared" si="23"/>
        <v>-38.668965517241418</v>
      </c>
      <c r="AM455" s="8">
        <f t="shared" si="23"/>
        <v>49.195238095238096</v>
      </c>
      <c r="AN455" s="8">
        <f t="shared" si="23"/>
        <v>0.63669250645995135</v>
      </c>
      <c r="AS455">
        <v>0.93421050000000005</v>
      </c>
      <c r="AT455">
        <v>0.9473684</v>
      </c>
      <c r="AU455">
        <v>0.94078949999999995</v>
      </c>
      <c r="AV455">
        <v>421.02898550724598</v>
      </c>
      <c r="AW455">
        <v>430.642857142857</v>
      </c>
      <c r="AX455">
        <v>425.87050359712202</v>
      </c>
      <c r="AY455">
        <v>9.6138716356107903</v>
      </c>
      <c r="AZ455">
        <v>6.6929295676084494E-2</v>
      </c>
      <c r="BA455">
        <v>8</v>
      </c>
      <c r="BB455">
        <v>0.82499999999999996</v>
      </c>
      <c r="BC455" s="39">
        <v>368.07142857142856</v>
      </c>
      <c r="BD455" s="39">
        <v>458.25581395348837</v>
      </c>
      <c r="BE455">
        <v>0.98333333333333328</v>
      </c>
      <c r="BF455">
        <v>0.73333333333333328</v>
      </c>
      <c r="BG455">
        <v>0.85833333333333328</v>
      </c>
    </row>
    <row r="456" spans="1:59" x14ac:dyDescent="0.25">
      <c r="A456" s="38">
        <v>6047</v>
      </c>
      <c r="B456" s="8" t="s">
        <v>620</v>
      </c>
      <c r="C456" s="8" t="s">
        <v>504</v>
      </c>
      <c r="D456" s="8" t="s">
        <v>639</v>
      </c>
      <c r="E456" s="8" t="s">
        <v>639</v>
      </c>
      <c r="F456" s="7" t="s">
        <v>637</v>
      </c>
      <c r="G456" s="7">
        <v>10</v>
      </c>
      <c r="H456" s="7">
        <v>2</v>
      </c>
      <c r="I456" s="8">
        <v>0</v>
      </c>
      <c r="J456" s="8">
        <v>5</v>
      </c>
      <c r="K456" s="7">
        <v>9</v>
      </c>
      <c r="L456" s="7">
        <v>0</v>
      </c>
      <c r="M456" s="7">
        <v>0</v>
      </c>
      <c r="N456" s="7">
        <v>2</v>
      </c>
      <c r="O456" s="7">
        <v>7</v>
      </c>
      <c r="P456" s="7">
        <v>0</v>
      </c>
      <c r="Q456" s="7">
        <v>36</v>
      </c>
      <c r="R456" s="8">
        <v>16</v>
      </c>
      <c r="S456" s="7">
        <v>35</v>
      </c>
      <c r="T456" s="7"/>
      <c r="U456" s="7"/>
      <c r="V456" s="7"/>
      <c r="W456" s="7"/>
      <c r="X456" s="7"/>
      <c r="Y456" s="8">
        <v>1</v>
      </c>
      <c r="Z456" s="8">
        <v>19</v>
      </c>
      <c r="AA456" s="8">
        <v>22</v>
      </c>
      <c r="AB456" s="8">
        <v>0.42222222222222222</v>
      </c>
      <c r="AC456" s="8">
        <f t="shared" si="21"/>
        <v>0.48888888888888887</v>
      </c>
      <c r="AD456" s="8">
        <f t="shared" si="22"/>
        <v>0.45555555555555555</v>
      </c>
      <c r="AE456" s="8">
        <v>678.03846153846155</v>
      </c>
      <c r="AF456" s="8">
        <v>689.71428571428567</v>
      </c>
      <c r="AG456" s="8">
        <v>683.25531914893622</v>
      </c>
      <c r="AH456" s="8">
        <v>662.55555555555554</v>
      </c>
      <c r="AI456" s="8">
        <v>642.68181818181813</v>
      </c>
      <c r="AJ456" s="8">
        <v>651.625</v>
      </c>
      <c r="AK456" s="8">
        <v>668.71264367816093</v>
      </c>
      <c r="AL456" s="8">
        <f t="shared" si="23"/>
        <v>15.482905982906004</v>
      </c>
      <c r="AM456" s="8">
        <f t="shared" si="23"/>
        <v>47.032467532467535</v>
      </c>
      <c r="AN456" s="8">
        <f t="shared" si="23"/>
        <v>31.630319148936223</v>
      </c>
      <c r="AS456">
        <v>0.9736842</v>
      </c>
      <c r="AT456">
        <v>1</v>
      </c>
      <c r="AU456">
        <v>0.98684210000000006</v>
      </c>
      <c r="AV456">
        <v>463.73972602739701</v>
      </c>
      <c r="AW456">
        <v>454.48</v>
      </c>
      <c r="AX456">
        <v>459.04729729729701</v>
      </c>
      <c r="AY456">
        <v>-9.2597260273972193</v>
      </c>
      <c r="AZ456">
        <v>2.4438410753900301E-2</v>
      </c>
      <c r="BA456">
        <v>2</v>
      </c>
      <c r="BB456">
        <v>0.97499999999999998</v>
      </c>
      <c r="BC456" s="39">
        <v>405.15254237288133</v>
      </c>
      <c r="BD456" s="39">
        <v>493.74137931034483</v>
      </c>
      <c r="BE456">
        <v>1</v>
      </c>
      <c r="BF456">
        <v>0.98333333333333328</v>
      </c>
      <c r="BG456">
        <v>0.9916666666666667</v>
      </c>
    </row>
    <row r="457" spans="1:59" x14ac:dyDescent="0.25">
      <c r="A457" s="38">
        <v>6048</v>
      </c>
      <c r="B457" s="8" t="s">
        <v>620</v>
      </c>
      <c r="C457" s="8" t="s">
        <v>507</v>
      </c>
      <c r="D457" s="8" t="s">
        <v>634</v>
      </c>
      <c r="E457" s="8" t="s">
        <v>634</v>
      </c>
      <c r="F457" s="7" t="s">
        <v>636</v>
      </c>
      <c r="G457" s="7">
        <v>6</v>
      </c>
      <c r="H457" s="7">
        <v>0</v>
      </c>
      <c r="I457" s="8">
        <v>0</v>
      </c>
      <c r="J457" s="8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8">
        <v>32</v>
      </c>
      <c r="S457" s="7">
        <v>40</v>
      </c>
      <c r="T457" s="7"/>
      <c r="U457" s="7"/>
      <c r="V457" s="7"/>
      <c r="W457" s="7"/>
      <c r="X457" s="7"/>
      <c r="Y457" s="8">
        <v>0.75</v>
      </c>
      <c r="Z457" s="8">
        <v>24</v>
      </c>
      <c r="AA457" s="8">
        <v>28</v>
      </c>
      <c r="AB457" s="8">
        <v>0.53333333333333333</v>
      </c>
      <c r="AC457" s="8">
        <f t="shared" si="21"/>
        <v>0.62222222222222223</v>
      </c>
      <c r="AD457" s="8">
        <f t="shared" si="22"/>
        <v>0.57777777777777772</v>
      </c>
      <c r="AE457" s="8">
        <v>510.88235294117646</v>
      </c>
      <c r="AF457" s="8">
        <v>578.88888888888891</v>
      </c>
      <c r="AG457" s="8">
        <v>534.42307692307691</v>
      </c>
      <c r="AH457" s="8">
        <v>368.4375</v>
      </c>
      <c r="AI457" s="8">
        <v>497.66666666666669</v>
      </c>
      <c r="AJ457" s="8">
        <v>436.85294117647061</v>
      </c>
      <c r="AK457" s="8">
        <v>479.13333333333333</v>
      </c>
      <c r="AL457" s="8">
        <f t="shared" si="23"/>
        <v>142.44485294117646</v>
      </c>
      <c r="AM457" s="8">
        <f t="shared" si="23"/>
        <v>81.222222222222229</v>
      </c>
      <c r="AN457" s="8">
        <f t="shared" si="23"/>
        <v>97.570135746606297</v>
      </c>
      <c r="AS457">
        <v>0.63636360000000003</v>
      </c>
      <c r="AT457">
        <v>0.6973684</v>
      </c>
      <c r="AU457">
        <v>0.66666669999999995</v>
      </c>
      <c r="AV457">
        <v>507.62962962963002</v>
      </c>
      <c r="AW457">
        <v>543.94285714285695</v>
      </c>
      <c r="AX457">
        <v>528.12903225806497</v>
      </c>
      <c r="AY457">
        <v>36.313227513227602</v>
      </c>
      <c r="AZ457">
        <v>0.14492640349911601</v>
      </c>
      <c r="BA457">
        <v>59</v>
      </c>
      <c r="BB457">
        <v>0.7416666666666667</v>
      </c>
      <c r="BC457" s="39">
        <v>354.34</v>
      </c>
      <c r="BD457" s="39">
        <v>392.76923076923077</v>
      </c>
      <c r="BE457">
        <v>0.9</v>
      </c>
      <c r="BF457">
        <v>0.66666666666666663</v>
      </c>
      <c r="BG457">
        <v>0.78333333333333333</v>
      </c>
    </row>
    <row r="458" spans="1:59" x14ac:dyDescent="0.25">
      <c r="A458" s="38">
        <v>6052</v>
      </c>
      <c r="B458" s="8" t="s">
        <v>620</v>
      </c>
      <c r="C458" s="8" t="s">
        <v>507</v>
      </c>
      <c r="D458" s="8" t="s">
        <v>639</v>
      </c>
      <c r="E458" s="8" t="s">
        <v>640</v>
      </c>
      <c r="F458" s="7" t="s">
        <v>636</v>
      </c>
      <c r="G458" s="7">
        <v>10</v>
      </c>
      <c r="H458" s="7">
        <v>4</v>
      </c>
      <c r="I458" s="8">
        <v>0</v>
      </c>
      <c r="J458" s="8">
        <v>5</v>
      </c>
      <c r="K458" s="7">
        <v>16</v>
      </c>
      <c r="L458" s="7">
        <v>4</v>
      </c>
      <c r="M458" s="7">
        <v>1</v>
      </c>
      <c r="N458" s="7">
        <v>6</v>
      </c>
      <c r="O458" s="7">
        <v>5</v>
      </c>
      <c r="P458" s="7">
        <v>3</v>
      </c>
      <c r="Q458" s="7">
        <v>20</v>
      </c>
      <c r="R458" s="8">
        <v>14</v>
      </c>
      <c r="S458" s="7">
        <v>38</v>
      </c>
      <c r="T458" s="7"/>
      <c r="U458" s="7"/>
      <c r="V458" s="7"/>
      <c r="W458" s="7"/>
      <c r="X458" s="7"/>
      <c r="Y458" s="8">
        <v>1</v>
      </c>
      <c r="Z458" s="8">
        <v>23</v>
      </c>
      <c r="AA458" s="8">
        <v>23</v>
      </c>
      <c r="AB458" s="8">
        <v>0.51111111111111107</v>
      </c>
      <c r="AC458" s="8">
        <f t="shared" si="21"/>
        <v>0.51111111111111107</v>
      </c>
      <c r="AD458" s="8">
        <f t="shared" si="22"/>
        <v>0.51111111111111107</v>
      </c>
      <c r="AE458" s="8">
        <v>668.59090909090912</v>
      </c>
      <c r="AF458" s="8">
        <v>589.14285714285711</v>
      </c>
      <c r="AG458" s="8">
        <v>629.79069767441865</v>
      </c>
      <c r="AH458" s="8">
        <v>599.77272727272725</v>
      </c>
      <c r="AI458" s="8">
        <v>603.47826086956525</v>
      </c>
      <c r="AJ458" s="8">
        <v>601.66666666666663</v>
      </c>
      <c r="AK458" s="8">
        <v>615.40909090909088</v>
      </c>
      <c r="AL458" s="8">
        <f t="shared" si="23"/>
        <v>68.81818181818187</v>
      </c>
      <c r="AM458" s="8">
        <f t="shared" si="23"/>
        <v>-14.335403726708137</v>
      </c>
      <c r="AN458" s="8">
        <f t="shared" si="23"/>
        <v>28.124031007752023</v>
      </c>
      <c r="AS458">
        <v>0.98684210000000006</v>
      </c>
      <c r="AT458">
        <v>0.98684210000000006</v>
      </c>
      <c r="AU458">
        <v>0.98684210000000006</v>
      </c>
      <c r="AV458">
        <v>438.944444444444</v>
      </c>
      <c r="AW458">
        <v>452.305555555556</v>
      </c>
      <c r="AX458">
        <v>445.625</v>
      </c>
      <c r="AY458">
        <v>13.3611111111111</v>
      </c>
      <c r="AZ458">
        <v>4.0573985472132999E-2</v>
      </c>
      <c r="BA458">
        <v>5</v>
      </c>
      <c r="BB458">
        <v>0.95833333333333337</v>
      </c>
      <c r="BC458" s="39">
        <v>391.05084745762713</v>
      </c>
      <c r="BD458" s="39">
        <v>465.55357142857144</v>
      </c>
      <c r="BE458">
        <v>1</v>
      </c>
      <c r="BF458">
        <v>0.95</v>
      </c>
      <c r="BG458">
        <v>0.97499999999999998</v>
      </c>
    </row>
    <row r="459" spans="1:59" x14ac:dyDescent="0.25">
      <c r="A459" s="38">
        <v>6054</v>
      </c>
      <c r="B459" s="8" t="s">
        <v>620</v>
      </c>
      <c r="C459" s="8" t="s">
        <v>507</v>
      </c>
      <c r="D459" s="8" t="s">
        <v>639</v>
      </c>
      <c r="E459" s="8" t="s">
        <v>634</v>
      </c>
      <c r="F459" s="7" t="s">
        <v>636</v>
      </c>
      <c r="G459" s="7">
        <v>12</v>
      </c>
      <c r="H459" s="7">
        <v>7</v>
      </c>
      <c r="I459" s="8"/>
      <c r="J459" s="8">
        <v>0</v>
      </c>
      <c r="K459" s="7">
        <v>11</v>
      </c>
      <c r="L459" s="7">
        <v>3</v>
      </c>
      <c r="M459" s="7">
        <v>0</v>
      </c>
      <c r="N459" s="7">
        <v>2</v>
      </c>
      <c r="O459" s="7">
        <v>6</v>
      </c>
      <c r="P459" s="7">
        <v>3</v>
      </c>
      <c r="Q459" s="7">
        <v>24</v>
      </c>
      <c r="R459" s="8">
        <v>33</v>
      </c>
      <c r="S459" s="7">
        <v>40</v>
      </c>
      <c r="T459" s="7"/>
      <c r="U459" s="7"/>
      <c r="V459" s="7"/>
      <c r="W459" s="7"/>
      <c r="X459" s="7"/>
      <c r="Y459" s="8">
        <v>1</v>
      </c>
      <c r="Z459" s="8">
        <v>18</v>
      </c>
      <c r="AA459" s="8">
        <v>28</v>
      </c>
      <c r="AB459" s="8">
        <v>0.4</v>
      </c>
      <c r="AC459" s="8">
        <f t="shared" si="21"/>
        <v>0.62222222222222223</v>
      </c>
      <c r="AD459" s="8">
        <f t="shared" si="22"/>
        <v>0.51111111111111107</v>
      </c>
      <c r="AE459" s="8">
        <v>636.44000000000005</v>
      </c>
      <c r="AF459" s="8">
        <v>718.05882352941171</v>
      </c>
      <c r="AG459" s="8">
        <v>669.47619047619048</v>
      </c>
      <c r="AH459" s="8">
        <v>637.6875</v>
      </c>
      <c r="AI459" s="8">
        <v>689.35714285714289</v>
      </c>
      <c r="AJ459" s="8">
        <v>670.56818181818187</v>
      </c>
      <c r="AK459" s="8">
        <v>670.03488372093022</v>
      </c>
      <c r="AL459" s="8">
        <f t="shared" si="23"/>
        <v>-1.2474999999999454</v>
      </c>
      <c r="AM459" s="8">
        <f t="shared" si="23"/>
        <v>28.701680672268822</v>
      </c>
      <c r="AN459" s="8">
        <f t="shared" si="23"/>
        <v>-1.0919913419913883</v>
      </c>
      <c r="AS459">
        <v>0.96052630000000006</v>
      </c>
      <c r="AT459">
        <v>0.93421050000000005</v>
      </c>
      <c r="AU459">
        <v>0.9473684</v>
      </c>
      <c r="AV459">
        <v>465.83333333333297</v>
      </c>
      <c r="AW459">
        <v>464.04285714285697</v>
      </c>
      <c r="AX459">
        <v>464.95070422535201</v>
      </c>
      <c r="AY459">
        <v>-1.7904761904761699</v>
      </c>
      <c r="AZ459">
        <v>5.74034551368666E-2</v>
      </c>
      <c r="BA459">
        <v>6</v>
      </c>
      <c r="BB459">
        <v>0.93333333333333335</v>
      </c>
      <c r="BC459" s="39">
        <v>405.24561403508773</v>
      </c>
      <c r="BD459" s="39">
        <v>488.4</v>
      </c>
      <c r="BE459">
        <v>0.96666666666666667</v>
      </c>
      <c r="BF459">
        <v>0.93333333333333335</v>
      </c>
      <c r="BG459">
        <v>0.95</v>
      </c>
    </row>
    <row r="460" spans="1:59" x14ac:dyDescent="0.25">
      <c r="A460" s="38">
        <v>6055</v>
      </c>
      <c r="B460" s="8" t="s">
        <v>620</v>
      </c>
      <c r="C460" s="8" t="s">
        <v>507</v>
      </c>
      <c r="D460" s="8" t="s">
        <v>634</v>
      </c>
      <c r="E460" s="8" t="s">
        <v>634</v>
      </c>
      <c r="F460" s="7" t="s">
        <v>636</v>
      </c>
      <c r="G460" s="7">
        <v>8</v>
      </c>
      <c r="H460" s="7">
        <v>0</v>
      </c>
      <c r="I460" s="8">
        <v>0</v>
      </c>
      <c r="J460" s="8">
        <v>1</v>
      </c>
      <c r="K460" s="7">
        <v>2</v>
      </c>
      <c r="L460" s="7">
        <v>0</v>
      </c>
      <c r="M460" s="7">
        <v>0</v>
      </c>
      <c r="N460" s="7">
        <v>0</v>
      </c>
      <c r="O460" s="7">
        <v>2</v>
      </c>
      <c r="P460" s="7">
        <v>0</v>
      </c>
      <c r="Q460" s="7">
        <v>31</v>
      </c>
      <c r="R460" s="8">
        <v>32</v>
      </c>
      <c r="S460" s="7">
        <v>40</v>
      </c>
      <c r="T460" s="7"/>
      <c r="U460" s="7"/>
      <c r="V460" s="7"/>
      <c r="W460" s="7"/>
      <c r="X460" s="7"/>
      <c r="Y460" s="8">
        <v>0.95833333333333337</v>
      </c>
      <c r="Z460" s="8">
        <v>29</v>
      </c>
      <c r="AA460" s="8">
        <v>21</v>
      </c>
      <c r="AB460" s="8">
        <v>0.64444444444444449</v>
      </c>
      <c r="AC460" s="8">
        <f t="shared" si="21"/>
        <v>0.46666666666666667</v>
      </c>
      <c r="AD460" s="8">
        <f t="shared" si="22"/>
        <v>0.55555555555555558</v>
      </c>
      <c r="AE460" s="8">
        <v>766.8125</v>
      </c>
      <c r="AF460" s="8">
        <v>731.695652173913</v>
      </c>
      <c r="AG460" s="8">
        <v>746.10256410256409</v>
      </c>
      <c r="AH460" s="8">
        <v>662.55172413793105</v>
      </c>
      <c r="AI460" s="8">
        <v>832</v>
      </c>
      <c r="AJ460" s="8">
        <v>731.71428571428567</v>
      </c>
      <c r="AK460" s="8">
        <v>738.09090909090912</v>
      </c>
      <c r="AL460" s="8">
        <f t="shared" si="23"/>
        <v>104.26077586206895</v>
      </c>
      <c r="AM460" s="8">
        <f t="shared" si="23"/>
        <v>-100.304347826087</v>
      </c>
      <c r="AN460" s="8">
        <f t="shared" si="23"/>
        <v>14.388278388278422</v>
      </c>
      <c r="AS460">
        <v>0.90789470000000005</v>
      </c>
      <c r="AT460">
        <v>0.98684210000000006</v>
      </c>
      <c r="AU460">
        <v>0.9473684</v>
      </c>
      <c r="AV460">
        <v>437.18181818181802</v>
      </c>
      <c r="AW460">
        <v>438.743243243243</v>
      </c>
      <c r="AX460">
        <v>438.00714285714298</v>
      </c>
      <c r="AY460">
        <v>1.56142506142504</v>
      </c>
      <c r="AZ460">
        <v>7.6902339652347093E-2</v>
      </c>
      <c r="BA460">
        <v>7</v>
      </c>
      <c r="BB460">
        <v>0.90833333333333333</v>
      </c>
      <c r="BC460" s="39">
        <v>364.14545454545453</v>
      </c>
      <c r="BD460" s="39">
        <v>475.85185185185185</v>
      </c>
      <c r="BE460">
        <v>0.96666666666666667</v>
      </c>
      <c r="BF460">
        <v>0.9</v>
      </c>
      <c r="BG460">
        <v>0.93333333333333335</v>
      </c>
    </row>
    <row r="461" spans="1:59" x14ac:dyDescent="0.25">
      <c r="A461" s="38">
        <v>6056</v>
      </c>
      <c r="B461" s="8" t="s">
        <v>620</v>
      </c>
      <c r="C461" s="8" t="s">
        <v>504</v>
      </c>
      <c r="D461" s="8" t="s">
        <v>634</v>
      </c>
      <c r="E461" s="8" t="s">
        <v>634</v>
      </c>
      <c r="F461" s="7" t="s">
        <v>635</v>
      </c>
      <c r="G461" s="7">
        <v>11</v>
      </c>
      <c r="H461" s="7">
        <v>7</v>
      </c>
      <c r="I461" s="8">
        <v>1</v>
      </c>
      <c r="J461" s="8">
        <v>2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10</v>
      </c>
      <c r="R461" s="8">
        <v>15</v>
      </c>
      <c r="S461" s="7">
        <v>40</v>
      </c>
      <c r="T461" s="7"/>
      <c r="U461" s="7"/>
      <c r="V461" s="7"/>
      <c r="W461" s="7"/>
      <c r="X461" s="7"/>
      <c r="Y461" s="8">
        <v>0.91666666666666663</v>
      </c>
      <c r="Z461" s="8">
        <v>29</v>
      </c>
      <c r="AA461" s="8">
        <v>33</v>
      </c>
      <c r="AB461" s="8">
        <v>0.64444444444444449</v>
      </c>
      <c r="AC461" s="8">
        <f t="shared" si="21"/>
        <v>0.73333333333333328</v>
      </c>
      <c r="AD461" s="8">
        <f t="shared" si="22"/>
        <v>0.68888888888888888</v>
      </c>
      <c r="AE461" s="8">
        <v>749.4</v>
      </c>
      <c r="AF461" s="8">
        <v>801.25</v>
      </c>
      <c r="AG461" s="8">
        <v>772.44444444444446</v>
      </c>
      <c r="AH461" s="8">
        <v>827.2</v>
      </c>
      <c r="AI461" s="8">
        <v>747.81818181818187</v>
      </c>
      <c r="AJ461" s="8">
        <v>782.0344827586207</v>
      </c>
      <c r="AK461" s="8">
        <v>778.98823529411766</v>
      </c>
      <c r="AL461" s="8">
        <f t="shared" si="23"/>
        <v>-77.800000000000068</v>
      </c>
      <c r="AM461" s="8">
        <f t="shared" si="23"/>
        <v>53.43181818181813</v>
      </c>
      <c r="AN461" s="8">
        <f t="shared" si="23"/>
        <v>-9.5900383141762404</v>
      </c>
      <c r="AS461">
        <v>0.93421050000000005</v>
      </c>
      <c r="AT461">
        <v>0.8947368</v>
      </c>
      <c r="AU461">
        <v>0.91447369999999994</v>
      </c>
      <c r="AV461">
        <v>449.857142857143</v>
      </c>
      <c r="AW461">
        <v>450.283582089552</v>
      </c>
      <c r="AX461">
        <v>450.06569343065701</v>
      </c>
      <c r="AY461">
        <v>0.42643923240939302</v>
      </c>
      <c r="AZ461">
        <v>4.8470818713057098E-2</v>
      </c>
      <c r="BA461">
        <v>9</v>
      </c>
      <c r="BB461">
        <v>0.94166666666666665</v>
      </c>
      <c r="BC461" s="39">
        <v>447.54237288135596</v>
      </c>
      <c r="BD461" s="39">
        <v>519.01851851851848</v>
      </c>
      <c r="BE461">
        <v>1</v>
      </c>
      <c r="BF461">
        <v>0.91666666666666663</v>
      </c>
      <c r="BG461">
        <v>0.95833333333333337</v>
      </c>
    </row>
    <row r="462" spans="1:59" x14ac:dyDescent="0.25">
      <c r="A462" s="38">
        <v>6057</v>
      </c>
      <c r="B462" s="8" t="s">
        <v>620</v>
      </c>
      <c r="C462" s="8" t="s">
        <v>508</v>
      </c>
      <c r="D462" s="8" t="s">
        <v>631</v>
      </c>
      <c r="E462" s="8" t="s">
        <v>639</v>
      </c>
      <c r="F462" s="7" t="s">
        <v>636</v>
      </c>
      <c r="G462" s="7">
        <v>8</v>
      </c>
      <c r="H462" s="7">
        <v>2</v>
      </c>
      <c r="I462" s="8">
        <v>1</v>
      </c>
      <c r="J462" s="8">
        <v>0</v>
      </c>
      <c r="K462" s="7">
        <v>6</v>
      </c>
      <c r="L462" s="7">
        <v>0</v>
      </c>
      <c r="M462" s="7">
        <v>0</v>
      </c>
      <c r="N462" s="7">
        <v>2</v>
      </c>
      <c r="O462" s="7">
        <v>4</v>
      </c>
      <c r="P462" s="7">
        <v>0</v>
      </c>
      <c r="Q462" s="7">
        <v>11</v>
      </c>
      <c r="R462" s="8">
        <v>22</v>
      </c>
      <c r="S462" s="7">
        <v>31</v>
      </c>
      <c r="T462" s="7"/>
      <c r="U462" s="7"/>
      <c r="V462" s="7"/>
      <c r="W462" s="7"/>
      <c r="X462" s="7"/>
      <c r="Y462" s="8">
        <v>0.95833333333333337</v>
      </c>
      <c r="Z462" s="8">
        <v>20</v>
      </c>
      <c r="AA462" s="8">
        <v>27</v>
      </c>
      <c r="AB462" s="8">
        <v>0.44444444444444442</v>
      </c>
      <c r="AC462" s="8">
        <f t="shared" si="21"/>
        <v>0.6</v>
      </c>
      <c r="AD462" s="8">
        <f t="shared" si="22"/>
        <v>0.52222222222222225</v>
      </c>
      <c r="AE462" s="8">
        <v>591.24</v>
      </c>
      <c r="AF462" s="8">
        <v>635.05882352941171</v>
      </c>
      <c r="AG462" s="8">
        <v>608.97619047619048</v>
      </c>
      <c r="AH462" s="8">
        <v>684.15</v>
      </c>
      <c r="AI462" s="8">
        <v>573.96153846153845</v>
      </c>
      <c r="AJ462" s="8">
        <v>621.86956521739125</v>
      </c>
      <c r="AK462" s="8">
        <v>615.71590909090912</v>
      </c>
      <c r="AL462" s="8">
        <f t="shared" si="23"/>
        <v>-92.909999999999968</v>
      </c>
      <c r="AM462" s="8">
        <f t="shared" si="23"/>
        <v>61.097285067873258</v>
      </c>
      <c r="AN462" s="8">
        <f t="shared" si="23"/>
        <v>-12.893374741200773</v>
      </c>
      <c r="AS462">
        <v>0.9736842</v>
      </c>
      <c r="AT462">
        <v>0.93421050000000005</v>
      </c>
      <c r="AU462">
        <v>0.9539474</v>
      </c>
      <c r="AV462">
        <v>453.902777777778</v>
      </c>
      <c r="AW462">
        <v>446.08695652173901</v>
      </c>
      <c r="AX462">
        <v>450.07801418439698</v>
      </c>
      <c r="AY462">
        <v>-7.8158212560386504</v>
      </c>
      <c r="AZ462">
        <v>4.2891157560817302E-2</v>
      </c>
      <c r="BA462">
        <v>7</v>
      </c>
      <c r="BB462">
        <v>0.97499999999999998</v>
      </c>
      <c r="BC462" s="39">
        <v>362.05</v>
      </c>
      <c r="BD462" s="39">
        <v>434.50877192982455</v>
      </c>
      <c r="BE462">
        <v>1</v>
      </c>
      <c r="BF462">
        <v>0.95</v>
      </c>
      <c r="BG462">
        <v>0.97499999999999998</v>
      </c>
    </row>
    <row r="463" spans="1:59" x14ac:dyDescent="0.25">
      <c r="A463" s="38">
        <v>6062</v>
      </c>
      <c r="B463" s="8" t="s">
        <v>620</v>
      </c>
      <c r="C463" s="8" t="s">
        <v>506</v>
      </c>
      <c r="D463" s="8" t="s">
        <v>634</v>
      </c>
      <c r="E463" s="8" t="s">
        <v>634</v>
      </c>
      <c r="F463" s="7" t="s">
        <v>645</v>
      </c>
      <c r="G463" s="7">
        <v>2</v>
      </c>
      <c r="H463" s="7">
        <v>1</v>
      </c>
      <c r="I463" s="8">
        <v>0</v>
      </c>
      <c r="J463" s="8">
        <v>1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19</v>
      </c>
      <c r="R463" s="8">
        <v>32</v>
      </c>
      <c r="S463" s="7">
        <v>40</v>
      </c>
      <c r="T463" s="7"/>
      <c r="U463" s="7"/>
      <c r="V463" s="7"/>
      <c r="W463" s="7"/>
      <c r="X463" s="7"/>
      <c r="Y463" s="8">
        <v>0.83333333333333337</v>
      </c>
      <c r="Z463" s="8">
        <v>10</v>
      </c>
      <c r="AA463" s="8">
        <v>18</v>
      </c>
      <c r="AB463" s="8">
        <v>0.22222222222222221</v>
      </c>
      <c r="AC463" s="8">
        <f t="shared" si="21"/>
        <v>0.4</v>
      </c>
      <c r="AD463" s="8">
        <f t="shared" si="22"/>
        <v>0.31111111111111112</v>
      </c>
      <c r="AE463" s="8">
        <v>835.4375</v>
      </c>
      <c r="AF463" s="8">
        <v>830.695652173913</v>
      </c>
      <c r="AG463" s="8">
        <v>833.4545454545455</v>
      </c>
      <c r="AH463" s="8">
        <v>776.375</v>
      </c>
      <c r="AI463" s="8">
        <v>814</v>
      </c>
      <c r="AJ463" s="8">
        <v>802.42307692307691</v>
      </c>
      <c r="AK463" s="8">
        <v>823.49382716049388</v>
      </c>
      <c r="AL463" s="8">
        <f t="shared" si="23"/>
        <v>59.0625</v>
      </c>
      <c r="AM463" s="8">
        <f t="shared" si="23"/>
        <v>16.695652173913004</v>
      </c>
      <c r="AN463" s="8">
        <f t="shared" si="23"/>
        <v>31.03146853146859</v>
      </c>
      <c r="AS463">
        <v>0.9736842</v>
      </c>
      <c r="AT463">
        <v>0.96052630000000006</v>
      </c>
      <c r="AU463">
        <v>0.96710529999999995</v>
      </c>
      <c r="AV463">
        <v>475.12328767123302</v>
      </c>
      <c r="AW463">
        <v>487</v>
      </c>
      <c r="AX463">
        <v>480.97916666666703</v>
      </c>
      <c r="AY463">
        <v>11.8767123287671</v>
      </c>
      <c r="AZ463">
        <v>6.55929119045945E-2</v>
      </c>
      <c r="BA463">
        <v>5</v>
      </c>
      <c r="BB463">
        <v>0.8666666666666667</v>
      </c>
      <c r="BC463" s="39">
        <v>361.74545454545455</v>
      </c>
      <c r="BD463" s="39">
        <v>443.65306122448982</v>
      </c>
      <c r="BE463">
        <v>0.95</v>
      </c>
      <c r="BF463">
        <v>0.85</v>
      </c>
      <c r="BG463">
        <v>0.9</v>
      </c>
    </row>
    <row r="464" spans="1:59" x14ac:dyDescent="0.25">
      <c r="A464" s="38">
        <v>6063</v>
      </c>
      <c r="B464" s="8" t="s">
        <v>620</v>
      </c>
      <c r="C464" s="8" t="s">
        <v>507</v>
      </c>
      <c r="D464" s="8" t="s">
        <v>634</v>
      </c>
      <c r="E464" s="8" t="s">
        <v>634</v>
      </c>
      <c r="F464" s="7" t="s">
        <v>642</v>
      </c>
      <c r="G464" s="7">
        <v>7</v>
      </c>
      <c r="H464" s="7">
        <v>1</v>
      </c>
      <c r="I464" s="8">
        <v>0</v>
      </c>
      <c r="J464" s="8">
        <v>0</v>
      </c>
      <c r="K464" s="7">
        <v>2</v>
      </c>
      <c r="L464" s="7">
        <v>0</v>
      </c>
      <c r="M464" s="7">
        <v>0</v>
      </c>
      <c r="N464" s="7">
        <v>0</v>
      </c>
      <c r="O464" s="7">
        <v>2</v>
      </c>
      <c r="P464" s="7">
        <v>0</v>
      </c>
      <c r="Q464" s="7">
        <v>22</v>
      </c>
      <c r="R464" s="8">
        <v>34</v>
      </c>
      <c r="S464" s="7">
        <v>38</v>
      </c>
      <c r="T464" s="7"/>
      <c r="U464" s="7"/>
      <c r="V464" s="7"/>
      <c r="W464" s="7"/>
      <c r="X464" s="7"/>
      <c r="Y464" s="8">
        <v>0.875</v>
      </c>
      <c r="Z464" s="8">
        <v>23</v>
      </c>
      <c r="AA464" s="8">
        <v>30</v>
      </c>
      <c r="AB464" s="8">
        <v>0.51111111111111107</v>
      </c>
      <c r="AC464" s="8">
        <f t="shared" si="21"/>
        <v>0.66666666666666663</v>
      </c>
      <c r="AD464" s="8">
        <f t="shared" si="22"/>
        <v>0.58888888888888891</v>
      </c>
      <c r="AE464" s="8">
        <v>830.1</v>
      </c>
      <c r="AF464" s="8">
        <v>873.85714285714289</v>
      </c>
      <c r="AG464" s="8">
        <v>848.11764705882354</v>
      </c>
      <c r="AH464" s="8">
        <v>781.66666666666663</v>
      </c>
      <c r="AI464" s="8">
        <v>768.60869565217388</v>
      </c>
      <c r="AJ464" s="8">
        <v>774.84090909090912</v>
      </c>
      <c r="AK464" s="8">
        <v>806.78205128205127</v>
      </c>
      <c r="AL464" s="8">
        <f t="shared" si="23"/>
        <v>48.433333333333394</v>
      </c>
      <c r="AM464" s="8">
        <f t="shared" si="23"/>
        <v>105.24844720496901</v>
      </c>
      <c r="AN464" s="8">
        <f t="shared" si="23"/>
        <v>73.276737967914414</v>
      </c>
      <c r="AS464">
        <v>0.98684210000000006</v>
      </c>
      <c r="AT464">
        <v>0.98684210000000006</v>
      </c>
      <c r="AU464">
        <v>0.98684210000000006</v>
      </c>
      <c r="AV464">
        <v>448.71621621621603</v>
      </c>
      <c r="AW464">
        <v>433.5</v>
      </c>
      <c r="AX464">
        <v>441.21232876712298</v>
      </c>
      <c r="AY464">
        <v>-15.2162162162162</v>
      </c>
      <c r="AZ464">
        <v>4.5918359125716998E-2</v>
      </c>
      <c r="BA464">
        <v>3</v>
      </c>
      <c r="BB464">
        <v>0.9</v>
      </c>
      <c r="BC464" s="39">
        <v>421.66071428571428</v>
      </c>
      <c r="BD464" s="39">
        <v>497.23076923076923</v>
      </c>
      <c r="BE464">
        <v>0.95</v>
      </c>
      <c r="BF464">
        <v>0.9</v>
      </c>
      <c r="BG464">
        <v>0.92500000000000004</v>
      </c>
    </row>
    <row r="465" spans="1:59" x14ac:dyDescent="0.25">
      <c r="A465" s="38">
        <v>6073</v>
      </c>
      <c r="B465" s="8" t="s">
        <v>620</v>
      </c>
      <c r="C465" s="8" t="s">
        <v>504</v>
      </c>
      <c r="D465" s="8" t="s">
        <v>634</v>
      </c>
      <c r="E465" s="8" t="s">
        <v>634</v>
      </c>
      <c r="F465" s="7" t="s">
        <v>642</v>
      </c>
      <c r="G465" s="7">
        <v>11</v>
      </c>
      <c r="H465" s="7">
        <v>9</v>
      </c>
      <c r="I465" s="8">
        <v>0</v>
      </c>
      <c r="J465" s="8">
        <v>3</v>
      </c>
      <c r="K465" s="7">
        <v>4</v>
      </c>
      <c r="L465" s="7">
        <v>0</v>
      </c>
      <c r="M465" s="7">
        <v>0</v>
      </c>
      <c r="N465" s="7">
        <v>2</v>
      </c>
      <c r="O465" s="7">
        <v>2</v>
      </c>
      <c r="P465" s="7">
        <v>0</v>
      </c>
      <c r="Q465" s="7">
        <v>27</v>
      </c>
      <c r="R465" s="8">
        <v>25</v>
      </c>
      <c r="S465" s="7">
        <v>22</v>
      </c>
      <c r="T465" s="7"/>
      <c r="U465" s="7"/>
      <c r="V465" s="7"/>
      <c r="W465" s="7"/>
      <c r="X465" s="7"/>
      <c r="Y465" s="8">
        <v>0.875</v>
      </c>
      <c r="Z465" s="8">
        <v>25</v>
      </c>
      <c r="AA465" s="8">
        <v>28</v>
      </c>
      <c r="AB465" s="8">
        <v>0.55555555555555558</v>
      </c>
      <c r="AC465" s="8">
        <f t="shared" si="21"/>
        <v>0.62222222222222223</v>
      </c>
      <c r="AD465" s="8">
        <f t="shared" si="22"/>
        <v>0.58888888888888891</v>
      </c>
      <c r="AE465" s="8">
        <v>531.73684210526312</v>
      </c>
      <c r="AF465" s="8">
        <v>543.125</v>
      </c>
      <c r="AG465" s="8">
        <v>536.94285714285718</v>
      </c>
      <c r="AH465" s="8">
        <v>484.32</v>
      </c>
      <c r="AI465" s="8">
        <v>498.66666666666669</v>
      </c>
      <c r="AJ465" s="8">
        <v>491.76923076923077</v>
      </c>
      <c r="AK465" s="8">
        <v>509.94252873563221</v>
      </c>
      <c r="AL465" s="8">
        <f t="shared" si="23"/>
        <v>47.416842105263129</v>
      </c>
      <c r="AM465" s="8">
        <f t="shared" si="23"/>
        <v>44.458333333333314</v>
      </c>
      <c r="AN465" s="8">
        <f t="shared" si="23"/>
        <v>45.173626373626405</v>
      </c>
      <c r="AS465">
        <v>0.9210526</v>
      </c>
      <c r="AT465">
        <v>0.96052630000000006</v>
      </c>
      <c r="AU465">
        <v>0.94078949999999995</v>
      </c>
      <c r="AV465">
        <v>446.20588235294099</v>
      </c>
      <c r="AW465">
        <v>455.36111111111097</v>
      </c>
      <c r="AX465">
        <v>450.914285714286</v>
      </c>
      <c r="AY465">
        <v>9.1552287581699296</v>
      </c>
      <c r="AZ465">
        <v>3.9523377353458199E-2</v>
      </c>
      <c r="BA465">
        <v>7</v>
      </c>
      <c r="BB465">
        <v>0.85833333333333328</v>
      </c>
      <c r="BC465" s="39">
        <v>403.34482758620692</v>
      </c>
      <c r="BD465" s="39">
        <v>496.86666666666667</v>
      </c>
      <c r="BE465">
        <v>1</v>
      </c>
      <c r="BF465">
        <v>0.75</v>
      </c>
      <c r="BG465">
        <v>0.875</v>
      </c>
    </row>
    <row r="466" spans="1:59" x14ac:dyDescent="0.25">
      <c r="A466" s="38">
        <v>6075</v>
      </c>
      <c r="B466" s="8" t="s">
        <v>620</v>
      </c>
      <c r="C466" s="8" t="s">
        <v>504</v>
      </c>
      <c r="D466" s="8" t="s">
        <v>634</v>
      </c>
      <c r="E466" s="8" t="s">
        <v>639</v>
      </c>
      <c r="F466" s="7" t="s">
        <v>637</v>
      </c>
      <c r="G466" s="7">
        <v>17</v>
      </c>
      <c r="H466" s="7">
        <v>11</v>
      </c>
      <c r="I466" s="8">
        <v>1</v>
      </c>
      <c r="J466" s="8">
        <v>3</v>
      </c>
      <c r="K466" s="7">
        <v>37</v>
      </c>
      <c r="L466" s="7">
        <v>7</v>
      </c>
      <c r="M466" s="7">
        <v>5</v>
      </c>
      <c r="N466" s="7">
        <v>13</v>
      </c>
      <c r="O466" s="7">
        <v>12</v>
      </c>
      <c r="P466" s="7">
        <v>3</v>
      </c>
      <c r="Q466" s="7">
        <v>28</v>
      </c>
      <c r="R466" s="8">
        <v>23</v>
      </c>
      <c r="S466" s="7">
        <v>24</v>
      </c>
      <c r="T466" s="7"/>
      <c r="U466" s="7"/>
      <c r="V466" s="7"/>
      <c r="W466" s="7"/>
      <c r="X466" s="7"/>
      <c r="Y466" s="8">
        <v>0.95833333333333337</v>
      </c>
      <c r="Z466" s="8">
        <v>16</v>
      </c>
      <c r="AA466" s="8">
        <v>23</v>
      </c>
      <c r="AB466" s="8">
        <v>0.35555555555555557</v>
      </c>
      <c r="AC466" s="8">
        <f t="shared" si="21"/>
        <v>0.51111111111111107</v>
      </c>
      <c r="AD466" s="8">
        <f t="shared" si="22"/>
        <v>0.43333333333333335</v>
      </c>
      <c r="AE466" s="8">
        <v>803.58620689655174</v>
      </c>
      <c r="AF466" s="8">
        <v>814.28571428571433</v>
      </c>
      <c r="AG466" s="8">
        <v>808.08</v>
      </c>
      <c r="AH466" s="8">
        <v>710.73333333333335</v>
      </c>
      <c r="AI466" s="8">
        <v>700.21739130434787</v>
      </c>
      <c r="AJ466" s="8">
        <v>704.36842105263156</v>
      </c>
      <c r="AK466" s="8">
        <v>763.2954545454545</v>
      </c>
      <c r="AL466" s="8">
        <f t="shared" si="23"/>
        <v>92.852873563218395</v>
      </c>
      <c r="AM466" s="8">
        <f t="shared" si="23"/>
        <v>114.06832298136646</v>
      </c>
      <c r="AN466" s="8">
        <f t="shared" si="23"/>
        <v>103.71157894736848</v>
      </c>
      <c r="AS466">
        <v>0.9736842</v>
      </c>
      <c r="AT466">
        <v>0.9736842</v>
      </c>
      <c r="AU466">
        <v>0.9736842</v>
      </c>
      <c r="AV466">
        <v>446.71232876712298</v>
      </c>
      <c r="AW466">
        <v>427.527777777778</v>
      </c>
      <c r="AX466">
        <v>437.18620689655199</v>
      </c>
      <c r="AY466">
        <v>-19.1845509893455</v>
      </c>
      <c r="AZ466">
        <v>5.9881739918331497E-2</v>
      </c>
      <c r="BA466">
        <v>4</v>
      </c>
      <c r="BB466">
        <v>0.9</v>
      </c>
      <c r="BC466" s="39">
        <v>412.75</v>
      </c>
      <c r="BD466" s="39">
        <v>494.73076923076923</v>
      </c>
      <c r="BE466">
        <v>0.95</v>
      </c>
      <c r="BF466">
        <v>0.9</v>
      </c>
      <c r="BG466">
        <v>0.92500000000000004</v>
      </c>
    </row>
    <row r="467" spans="1:59" x14ac:dyDescent="0.25">
      <c r="A467" s="38">
        <v>6077</v>
      </c>
      <c r="B467" s="8" t="s">
        <v>620</v>
      </c>
      <c r="C467" s="8" t="s">
        <v>504</v>
      </c>
      <c r="D467" s="8" t="s">
        <v>639</v>
      </c>
      <c r="E467" s="8" t="s">
        <v>639</v>
      </c>
      <c r="F467" s="7" t="s">
        <v>637</v>
      </c>
      <c r="G467" s="7">
        <v>13</v>
      </c>
      <c r="H467" s="7">
        <v>6</v>
      </c>
      <c r="I467" s="8">
        <v>1</v>
      </c>
      <c r="J467" s="8">
        <v>4</v>
      </c>
      <c r="K467" s="7">
        <v>14</v>
      </c>
      <c r="L467" s="7">
        <v>2</v>
      </c>
      <c r="M467" s="7">
        <v>2</v>
      </c>
      <c r="N467" s="7">
        <v>2</v>
      </c>
      <c r="O467" s="7">
        <v>8</v>
      </c>
      <c r="P467" s="7">
        <v>1</v>
      </c>
      <c r="Q467" s="7">
        <v>14</v>
      </c>
      <c r="R467" s="8">
        <v>21</v>
      </c>
      <c r="S467" s="7">
        <v>31</v>
      </c>
      <c r="T467" s="7"/>
      <c r="U467" s="7"/>
      <c r="V467" s="7"/>
      <c r="W467" s="7"/>
      <c r="X467" s="7"/>
      <c r="Y467" s="8">
        <v>0.875</v>
      </c>
      <c r="Z467" s="8">
        <v>18</v>
      </c>
      <c r="AA467" s="8">
        <v>27</v>
      </c>
      <c r="AB467" s="8">
        <v>0.4</v>
      </c>
      <c r="AC467" s="8">
        <f t="shared" si="21"/>
        <v>0.6</v>
      </c>
      <c r="AD467" s="8">
        <f t="shared" si="22"/>
        <v>0.5</v>
      </c>
      <c r="AE467" s="8">
        <v>577.23076923076928</v>
      </c>
      <c r="AF467" s="8">
        <v>591.66666666666663</v>
      </c>
      <c r="AG467" s="8">
        <v>583.13636363636363</v>
      </c>
      <c r="AH467" s="8">
        <v>605.17647058823525</v>
      </c>
      <c r="AI467" s="8">
        <v>620.92592592592598</v>
      </c>
      <c r="AJ467" s="8">
        <v>614.84090909090912</v>
      </c>
      <c r="AK467" s="8">
        <v>598.98863636363637</v>
      </c>
      <c r="AL467" s="8">
        <f t="shared" si="23"/>
        <v>-27.945701357465964</v>
      </c>
      <c r="AM467" s="8">
        <f t="shared" si="23"/>
        <v>-29.259259259259352</v>
      </c>
      <c r="AN467" s="8">
        <f t="shared" si="23"/>
        <v>-31.704545454545496</v>
      </c>
      <c r="AS467">
        <v>0.93421050000000005</v>
      </c>
      <c r="AT467">
        <v>0.9736842</v>
      </c>
      <c r="AU467">
        <v>0.9539474</v>
      </c>
      <c r="AV467">
        <v>486.56521739130397</v>
      </c>
      <c r="AW467">
        <v>479.109589041096</v>
      </c>
      <c r="AX467">
        <v>482.73239436619701</v>
      </c>
      <c r="AY467">
        <v>-7.4556283502084897</v>
      </c>
      <c r="AZ467">
        <v>8.5737751271298498E-2</v>
      </c>
      <c r="BA467">
        <v>6</v>
      </c>
      <c r="BB467">
        <v>0.875</v>
      </c>
      <c r="BC467" s="39">
        <v>344.16071428571428</v>
      </c>
      <c r="BD467" s="39">
        <v>387.46938775510205</v>
      </c>
      <c r="BE467">
        <v>0.95</v>
      </c>
      <c r="BF467">
        <v>0.83333333333333337</v>
      </c>
      <c r="BG467">
        <v>0.89166666666666672</v>
      </c>
    </row>
    <row r="468" spans="1:59" x14ac:dyDescent="0.25">
      <c r="A468" s="38">
        <v>6079</v>
      </c>
      <c r="B468" s="8" t="s">
        <v>620</v>
      </c>
      <c r="C468" s="8" t="s">
        <v>507</v>
      </c>
      <c r="D468" s="8" t="s">
        <v>634</v>
      </c>
      <c r="E468" s="8" t="s">
        <v>634</v>
      </c>
      <c r="F468" s="7" t="s">
        <v>642</v>
      </c>
      <c r="G468" s="7">
        <v>5</v>
      </c>
      <c r="H468" s="7">
        <v>2</v>
      </c>
      <c r="I468" s="8">
        <v>1</v>
      </c>
      <c r="J468" s="8">
        <v>4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19</v>
      </c>
      <c r="R468" s="8">
        <v>27</v>
      </c>
      <c r="S468" s="7">
        <v>38</v>
      </c>
      <c r="T468" s="7"/>
      <c r="U468" s="7"/>
      <c r="V468" s="7"/>
      <c r="W468" s="7"/>
      <c r="X468" s="7"/>
      <c r="Y468" s="8">
        <v>1</v>
      </c>
      <c r="Z468" s="8">
        <v>21</v>
      </c>
      <c r="AA468" s="8">
        <v>24</v>
      </c>
      <c r="AB468" s="8">
        <v>0.46666666666666667</v>
      </c>
      <c r="AC468" s="8">
        <f t="shared" si="21"/>
        <v>0.53333333333333333</v>
      </c>
      <c r="AD468" s="8">
        <f t="shared" si="22"/>
        <v>0.5</v>
      </c>
      <c r="AE468" s="8">
        <v>689.29166666666663</v>
      </c>
      <c r="AF468" s="8">
        <v>684.85714285714289</v>
      </c>
      <c r="AG468" s="8">
        <v>687.22222222222217</v>
      </c>
      <c r="AH468" s="8">
        <v>677.14285714285711</v>
      </c>
      <c r="AI468" s="8">
        <v>684.695652173913</v>
      </c>
      <c r="AJ468" s="8">
        <v>681.09090909090912</v>
      </c>
      <c r="AK468" s="8">
        <v>684.1910112359551</v>
      </c>
      <c r="AL468" s="8">
        <f t="shared" si="23"/>
        <v>12.148809523809518</v>
      </c>
      <c r="AM468" s="8">
        <f t="shared" si="23"/>
        <v>0.16149068322988569</v>
      </c>
      <c r="AN468" s="8">
        <f t="shared" si="23"/>
        <v>6.1313131313130498</v>
      </c>
      <c r="AS468">
        <v>0.93421050000000005</v>
      </c>
      <c r="AT468">
        <v>1</v>
      </c>
      <c r="AU468">
        <v>0.96710529999999995</v>
      </c>
      <c r="AV468">
        <v>504.36231884057997</v>
      </c>
      <c r="AW468">
        <v>506.29166666666703</v>
      </c>
      <c r="AX468">
        <v>505.34751773049601</v>
      </c>
      <c r="AY468">
        <v>1.9293478260870001</v>
      </c>
      <c r="AZ468">
        <v>4.5815958800035597E-2</v>
      </c>
      <c r="BA468">
        <v>7</v>
      </c>
      <c r="BB468">
        <v>0.93333333333333335</v>
      </c>
      <c r="BC468" s="39">
        <v>402.24137931034483</v>
      </c>
      <c r="BD468" s="39">
        <v>439.7962962962963</v>
      </c>
      <c r="BE468">
        <v>0.98333333333333328</v>
      </c>
      <c r="BF468">
        <v>0.9</v>
      </c>
      <c r="BG468">
        <v>0.94166666666666665</v>
      </c>
    </row>
    <row r="469" spans="1:59" x14ac:dyDescent="0.25">
      <c r="A469" s="38">
        <v>6080</v>
      </c>
      <c r="B469" s="8" t="s">
        <v>620</v>
      </c>
      <c r="C469" s="8" t="s">
        <v>507</v>
      </c>
      <c r="D469" s="8" t="s">
        <v>640</v>
      </c>
      <c r="E469" s="8" t="s">
        <v>640</v>
      </c>
      <c r="F469" s="7" t="s">
        <v>633</v>
      </c>
      <c r="G469" s="7">
        <v>19</v>
      </c>
      <c r="H469" s="7">
        <v>11</v>
      </c>
      <c r="I469" s="8">
        <v>2</v>
      </c>
      <c r="J469" s="8">
        <v>4</v>
      </c>
      <c r="K469" s="7">
        <v>14</v>
      </c>
      <c r="L469" s="7">
        <v>0</v>
      </c>
      <c r="M469" s="7">
        <v>0</v>
      </c>
      <c r="N469" s="7">
        <v>2</v>
      </c>
      <c r="O469" s="7">
        <v>12</v>
      </c>
      <c r="P469" s="7">
        <v>0</v>
      </c>
      <c r="Q469" s="7">
        <v>20</v>
      </c>
      <c r="R469" s="8">
        <v>12</v>
      </c>
      <c r="S469" s="7">
        <v>31</v>
      </c>
      <c r="T469" s="7"/>
      <c r="U469" s="7"/>
      <c r="V469" s="7"/>
      <c r="W469" s="7"/>
      <c r="X469" s="7"/>
      <c r="Y469" s="8">
        <v>0.91666666666666663</v>
      </c>
      <c r="Z469" s="8">
        <v>26</v>
      </c>
      <c r="AA469" s="8">
        <v>23</v>
      </c>
      <c r="AB469" s="8">
        <v>0.57777777777777772</v>
      </c>
      <c r="AC469" s="8">
        <f t="shared" si="21"/>
        <v>0.51111111111111107</v>
      </c>
      <c r="AD469" s="8">
        <f t="shared" si="22"/>
        <v>0.5444444444444444</v>
      </c>
      <c r="AE469" s="8">
        <v>672.10526315789468</v>
      </c>
      <c r="AF469" s="8">
        <v>691.19047619047615</v>
      </c>
      <c r="AG469" s="8">
        <v>682.125</v>
      </c>
      <c r="AH469" s="8">
        <v>637.79999999999995</v>
      </c>
      <c r="AI469" s="8">
        <v>624.81818181818187</v>
      </c>
      <c r="AJ469" s="8">
        <v>631.72340425531911</v>
      </c>
      <c r="AK469" s="8">
        <v>654.89655172413791</v>
      </c>
      <c r="AL469" s="8">
        <f t="shared" si="23"/>
        <v>34.305263157894728</v>
      </c>
      <c r="AM469" s="8">
        <f t="shared" si="23"/>
        <v>66.372294372294277</v>
      </c>
      <c r="AN469" s="8">
        <f t="shared" si="23"/>
        <v>50.40159574468089</v>
      </c>
      <c r="AS469">
        <v>0.9736842</v>
      </c>
      <c r="AT469">
        <v>0.9473684</v>
      </c>
      <c r="AU469">
        <v>0.96052630000000006</v>
      </c>
      <c r="AV469">
        <v>424.29166666666703</v>
      </c>
      <c r="AW469">
        <v>410.52173913043498</v>
      </c>
      <c r="AX469">
        <v>417.55319148936201</v>
      </c>
      <c r="AY469">
        <v>-13.769927536231901</v>
      </c>
      <c r="AZ469">
        <v>6.29904250333089E-2</v>
      </c>
      <c r="BA469">
        <v>7</v>
      </c>
      <c r="BB469">
        <v>0.8666666666666667</v>
      </c>
      <c r="BC469" s="39">
        <v>333.49152542372883</v>
      </c>
      <c r="BD469" s="39">
        <v>399.64444444444445</v>
      </c>
      <c r="BE469">
        <v>1</v>
      </c>
      <c r="BF469">
        <v>0.76666666666666672</v>
      </c>
      <c r="BG469">
        <v>0.8833333333333333</v>
      </c>
    </row>
    <row r="470" spans="1:59" x14ac:dyDescent="0.25">
      <c r="A470" s="38">
        <v>6082</v>
      </c>
      <c r="B470" s="8" t="s">
        <v>620</v>
      </c>
      <c r="C470" s="8" t="s">
        <v>507</v>
      </c>
      <c r="D470" s="8" t="s">
        <v>640</v>
      </c>
      <c r="E470" s="8" t="s">
        <v>639</v>
      </c>
      <c r="F470" s="7" t="s">
        <v>642</v>
      </c>
      <c r="G470" s="7">
        <v>10</v>
      </c>
      <c r="H470" s="7">
        <v>3</v>
      </c>
      <c r="I470" s="8">
        <v>1</v>
      </c>
      <c r="J470" s="8">
        <v>3</v>
      </c>
      <c r="K470" s="7">
        <v>10</v>
      </c>
      <c r="L470" s="7">
        <v>4</v>
      </c>
      <c r="M470" s="7">
        <v>0</v>
      </c>
      <c r="N470" s="7">
        <v>1</v>
      </c>
      <c r="O470" s="7">
        <v>5</v>
      </c>
      <c r="P470" s="7">
        <v>2</v>
      </c>
      <c r="Q470" s="7">
        <v>20</v>
      </c>
      <c r="R470" s="8">
        <v>29</v>
      </c>
      <c r="S470" s="7">
        <v>39</v>
      </c>
      <c r="T470" s="7"/>
      <c r="U470" s="7"/>
      <c r="V470" s="7"/>
      <c r="W470" s="7"/>
      <c r="X470" s="7"/>
      <c r="Y470" s="8">
        <v>0.625</v>
      </c>
      <c r="Z470" s="8">
        <v>23</v>
      </c>
      <c r="AA470" s="8">
        <v>30</v>
      </c>
      <c r="AB470" s="8">
        <v>0.51111111111111107</v>
      </c>
      <c r="AC470" s="8">
        <f t="shared" si="21"/>
        <v>0.66666666666666663</v>
      </c>
      <c r="AD470" s="8">
        <f t="shared" si="22"/>
        <v>0.58888888888888891</v>
      </c>
      <c r="AE470" s="8">
        <v>493.90909090909093</v>
      </c>
      <c r="AF470" s="8">
        <v>454.73333333333335</v>
      </c>
      <c r="AG470" s="8">
        <v>478.02702702702703</v>
      </c>
      <c r="AH470" s="8">
        <v>478.86956521739131</v>
      </c>
      <c r="AI470" s="8">
        <v>438.25</v>
      </c>
      <c r="AJ470" s="8">
        <v>456.56862745098039</v>
      </c>
      <c r="AK470" s="8">
        <v>465.59090909090907</v>
      </c>
      <c r="AL470" s="8">
        <f t="shared" si="23"/>
        <v>15.039525691699623</v>
      </c>
      <c r="AM470" s="8">
        <f t="shared" si="23"/>
        <v>16.483333333333348</v>
      </c>
      <c r="AN470" s="8">
        <f t="shared" si="23"/>
        <v>21.458399576046645</v>
      </c>
      <c r="AS470">
        <v>0.86842109999999995</v>
      </c>
      <c r="AT470">
        <v>0.93421050000000005</v>
      </c>
      <c r="AU470">
        <v>0.9013158</v>
      </c>
      <c r="AV470">
        <v>411.96923076923099</v>
      </c>
      <c r="AW470">
        <v>413.38571428571402</v>
      </c>
      <c r="AX470">
        <v>412.70370370370398</v>
      </c>
      <c r="AY470">
        <v>1.4164835164835401</v>
      </c>
      <c r="AZ470">
        <v>4.6275019916950003E-2</v>
      </c>
      <c r="BA470">
        <v>11</v>
      </c>
      <c r="BB470">
        <v>0.82499999999999996</v>
      </c>
      <c r="BC470" s="39">
        <v>319.74</v>
      </c>
      <c r="BD470" s="39">
        <v>337.55102040816325</v>
      </c>
      <c r="BE470">
        <v>0.83333333333333337</v>
      </c>
      <c r="BF470">
        <v>0.83333333333333337</v>
      </c>
      <c r="BG470">
        <v>0.83333333333333337</v>
      </c>
    </row>
    <row r="471" spans="1:59" x14ac:dyDescent="0.25">
      <c r="A471" s="38">
        <v>7000</v>
      </c>
      <c r="B471" s="8" t="s">
        <v>502</v>
      </c>
      <c r="C471" s="8" t="s">
        <v>504</v>
      </c>
      <c r="D471" s="8" t="s">
        <v>634</v>
      </c>
      <c r="E471" s="8" t="s">
        <v>634</v>
      </c>
      <c r="F471" s="7" t="s">
        <v>636</v>
      </c>
      <c r="G471" s="7">
        <v>3</v>
      </c>
      <c r="H471" s="7">
        <v>1</v>
      </c>
      <c r="I471" s="7">
        <v>0</v>
      </c>
      <c r="J471" s="8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7</v>
      </c>
      <c r="R471" s="8">
        <v>34</v>
      </c>
      <c r="S471" s="7">
        <v>35</v>
      </c>
      <c r="T471" s="7"/>
      <c r="U471" s="7"/>
      <c r="V471" s="7"/>
      <c r="W471" s="7"/>
      <c r="X471" s="7"/>
      <c r="Y471" s="8">
        <v>0.91666666666666663</v>
      </c>
      <c r="Z471" s="8">
        <v>22</v>
      </c>
      <c r="AA471" s="8">
        <v>26</v>
      </c>
      <c r="AB471" s="8">
        <v>0.48888888888888887</v>
      </c>
      <c r="AC471" s="8">
        <f t="shared" si="21"/>
        <v>0.57777777777777772</v>
      </c>
      <c r="AD471" s="8">
        <f t="shared" si="22"/>
        <v>0.53333333333333333</v>
      </c>
      <c r="AE471" s="8">
        <v>646</v>
      </c>
      <c r="AF471" s="8">
        <v>675.5</v>
      </c>
      <c r="AG471" s="8">
        <v>658.95121951219517</v>
      </c>
      <c r="AH471" s="8">
        <v>749.9545454545455</v>
      </c>
      <c r="AI471" s="8">
        <v>650.79999999999995</v>
      </c>
      <c r="AJ471" s="8">
        <v>697.21276595744678</v>
      </c>
      <c r="AK471" s="8">
        <v>679.38636363636363</v>
      </c>
      <c r="AL471" s="8">
        <f t="shared" si="23"/>
        <v>-103.9545454545455</v>
      </c>
      <c r="AM471" s="8">
        <f t="shared" si="23"/>
        <v>24.700000000000045</v>
      </c>
      <c r="AN471" s="8">
        <f t="shared" si="23"/>
        <v>-38.261546445251611</v>
      </c>
      <c r="AS471">
        <v>0.9736842</v>
      </c>
      <c r="AT471">
        <v>0.9473684</v>
      </c>
      <c r="AU471">
        <v>0.96052630000000006</v>
      </c>
      <c r="AV471">
        <v>467.70833333333297</v>
      </c>
      <c r="AW471">
        <v>455.42857142857099</v>
      </c>
      <c r="AX471">
        <v>461.654929577465</v>
      </c>
      <c r="AY471">
        <v>-12.2797619047619</v>
      </c>
      <c r="AZ471">
        <v>6.08286633402862E-2</v>
      </c>
      <c r="BA471">
        <v>6</v>
      </c>
      <c r="BB471">
        <v>0.96666666666666667</v>
      </c>
      <c r="BC471" s="39">
        <v>435.15254237288133</v>
      </c>
      <c r="BD471" s="39">
        <v>505.33333333333331</v>
      </c>
      <c r="BE471">
        <v>0.98333333333333328</v>
      </c>
      <c r="BF471">
        <v>0.96666666666666667</v>
      </c>
      <c r="BG471">
        <v>0.97499999999999998</v>
      </c>
    </row>
    <row r="472" spans="1:59" x14ac:dyDescent="0.25">
      <c r="A472" s="38">
        <v>7002</v>
      </c>
      <c r="B472" s="8" t="s">
        <v>620</v>
      </c>
      <c r="C472" s="8" t="s">
        <v>510</v>
      </c>
      <c r="D472" s="15" t="s">
        <v>640</v>
      </c>
      <c r="E472" s="15" t="s">
        <v>632</v>
      </c>
      <c r="F472" s="7" t="s">
        <v>633</v>
      </c>
      <c r="G472" s="7">
        <v>10</v>
      </c>
      <c r="H472" s="7">
        <v>1</v>
      </c>
      <c r="I472" s="7">
        <v>0</v>
      </c>
      <c r="J472" s="7">
        <v>0</v>
      </c>
      <c r="K472" s="7">
        <v>6</v>
      </c>
      <c r="L472" s="7">
        <v>0</v>
      </c>
      <c r="M472" s="7">
        <v>0</v>
      </c>
      <c r="N472" s="7">
        <v>0</v>
      </c>
      <c r="O472" s="7">
        <v>6</v>
      </c>
      <c r="P472" s="7">
        <v>0</v>
      </c>
      <c r="Q472" s="7">
        <v>15</v>
      </c>
      <c r="R472" s="8">
        <v>24</v>
      </c>
      <c r="S472" s="7">
        <v>40</v>
      </c>
      <c r="T472" s="7"/>
      <c r="U472" s="7"/>
      <c r="V472" s="7"/>
      <c r="W472" s="7"/>
      <c r="X472" s="7"/>
      <c r="Y472" s="8">
        <v>0.83333333333333337</v>
      </c>
      <c r="Z472" s="8">
        <v>23</v>
      </c>
      <c r="AA472" s="8">
        <v>29</v>
      </c>
      <c r="AB472" s="8">
        <v>0.51111111111111107</v>
      </c>
      <c r="AC472" s="8">
        <f t="shared" si="21"/>
        <v>0.64444444444444449</v>
      </c>
      <c r="AD472" s="8">
        <f t="shared" si="22"/>
        <v>0.57777777777777772</v>
      </c>
      <c r="AE472" s="8">
        <v>582.86363636363637</v>
      </c>
      <c r="AF472" s="8">
        <v>822.2</v>
      </c>
      <c r="AG472" s="8">
        <v>679.89189189189187</v>
      </c>
      <c r="AH472" s="8">
        <v>693.77272727272725</v>
      </c>
      <c r="AI472" s="8">
        <v>578.48148148148152</v>
      </c>
      <c r="AJ472" s="8">
        <v>630.24489795918362</v>
      </c>
      <c r="AK472" s="8">
        <v>651.60465116279067</v>
      </c>
      <c r="AL472" s="8">
        <f t="shared" si="23"/>
        <v>-110.90909090909088</v>
      </c>
      <c r="AM472" s="8">
        <f t="shared" si="23"/>
        <v>243.71851851851852</v>
      </c>
      <c r="AN472" s="8">
        <f t="shared" si="23"/>
        <v>49.646993932708256</v>
      </c>
      <c r="AS472">
        <v>0.96052630000000006</v>
      </c>
      <c r="AT472">
        <v>0.9473684</v>
      </c>
      <c r="AU472">
        <v>0.9539474</v>
      </c>
      <c r="AV472">
        <v>545.61764705882399</v>
      </c>
      <c r="AW472">
        <v>596.43478260869597</v>
      </c>
      <c r="AX472">
        <v>571.21167883211695</v>
      </c>
      <c r="AY472">
        <v>50.817135549872098</v>
      </c>
      <c r="AZ472">
        <v>0.16255472622936701</v>
      </c>
      <c r="BA472">
        <v>9</v>
      </c>
      <c r="BB472">
        <v>0.9</v>
      </c>
      <c r="BC472" s="39">
        <v>437.10344827586209</v>
      </c>
      <c r="BD472" s="39">
        <v>538.9</v>
      </c>
      <c r="BE472">
        <v>0.98333333333333328</v>
      </c>
      <c r="BF472">
        <v>0.83333333333333337</v>
      </c>
      <c r="BG472">
        <v>0.90833333333333333</v>
      </c>
    </row>
    <row r="473" spans="1:59" x14ac:dyDescent="0.25">
      <c r="A473" s="38">
        <v>7003</v>
      </c>
      <c r="B473" s="8" t="s">
        <v>620</v>
      </c>
      <c r="C473" s="8" t="s">
        <v>510</v>
      </c>
      <c r="D473" s="8" t="s">
        <v>639</v>
      </c>
      <c r="E473" s="8" t="s">
        <v>634</v>
      </c>
      <c r="F473" s="7" t="s">
        <v>633</v>
      </c>
      <c r="G473" s="7">
        <v>3</v>
      </c>
      <c r="H473" s="7">
        <v>0</v>
      </c>
      <c r="I473" s="7">
        <v>0</v>
      </c>
      <c r="J473" s="7">
        <v>2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3</v>
      </c>
      <c r="R473" s="8">
        <v>30</v>
      </c>
      <c r="S473" s="7">
        <v>40</v>
      </c>
      <c r="T473" s="7"/>
      <c r="U473" s="7"/>
      <c r="V473" s="7"/>
      <c r="W473" s="7"/>
      <c r="X473" s="7"/>
      <c r="Y473" s="8">
        <v>0.95833333333333337</v>
      </c>
      <c r="Z473" s="8">
        <v>25</v>
      </c>
      <c r="AA473" s="8">
        <v>28</v>
      </c>
      <c r="AB473" s="8">
        <v>0.55555555555555558</v>
      </c>
      <c r="AC473" s="8">
        <f t="shared" si="21"/>
        <v>0.62222222222222223</v>
      </c>
      <c r="AD473" s="8">
        <f t="shared" si="22"/>
        <v>0.58888888888888891</v>
      </c>
      <c r="AE473" s="8">
        <v>488.21052631578948</v>
      </c>
      <c r="AF473" s="8">
        <v>494.0625</v>
      </c>
      <c r="AG473" s="8">
        <v>490.8857142857143</v>
      </c>
      <c r="AH473" s="8">
        <v>520.04166666666663</v>
      </c>
      <c r="AI473" s="8">
        <v>503.10714285714283</v>
      </c>
      <c r="AJ473" s="8">
        <v>510.92307692307691</v>
      </c>
      <c r="AK473" s="8">
        <v>502.86206896551727</v>
      </c>
      <c r="AL473" s="8">
        <f t="shared" si="23"/>
        <v>-31.831140350877149</v>
      </c>
      <c r="AM473" s="8">
        <f t="shared" si="23"/>
        <v>-9.0446428571428328</v>
      </c>
      <c r="AN473" s="8">
        <f t="shared" si="23"/>
        <v>-20.037362637362605</v>
      </c>
      <c r="AS473">
        <v>0.9210526</v>
      </c>
      <c r="AT473">
        <v>0.86842109999999995</v>
      </c>
      <c r="AU473">
        <v>0.8947368</v>
      </c>
      <c r="AV473">
        <v>377.29850746268698</v>
      </c>
      <c r="AW473">
        <v>375.907692307692</v>
      </c>
      <c r="AX473">
        <v>376.61363636363598</v>
      </c>
      <c r="AY473">
        <v>-1.3908151549943</v>
      </c>
      <c r="AZ473">
        <v>4.3724125711183698E-2</v>
      </c>
      <c r="BA473">
        <v>13</v>
      </c>
      <c r="BB473">
        <v>0.81666666666666665</v>
      </c>
      <c r="BC473" s="39">
        <v>324.32758620689657</v>
      </c>
      <c r="BD473" s="39">
        <v>408.7</v>
      </c>
      <c r="BE473">
        <v>0.98333333333333328</v>
      </c>
      <c r="BF473">
        <v>0.68333333333333335</v>
      </c>
      <c r="BG473">
        <v>0.83333333333333337</v>
      </c>
    </row>
    <row r="474" spans="1:59" x14ac:dyDescent="0.25">
      <c r="A474" s="38">
        <v>7004</v>
      </c>
      <c r="B474" s="8" t="s">
        <v>502</v>
      </c>
      <c r="C474" s="8" t="s">
        <v>504</v>
      </c>
      <c r="D474" s="8" t="s">
        <v>634</v>
      </c>
      <c r="E474" s="8" t="s">
        <v>632</v>
      </c>
      <c r="F474" s="7" t="s">
        <v>637</v>
      </c>
      <c r="G474" s="7">
        <v>4</v>
      </c>
      <c r="H474" s="7">
        <v>3</v>
      </c>
      <c r="I474" s="7">
        <v>1</v>
      </c>
      <c r="J474" s="7">
        <v>1</v>
      </c>
      <c r="K474" s="7">
        <v>11</v>
      </c>
      <c r="L474" s="7">
        <v>3</v>
      </c>
      <c r="M474" s="7">
        <v>0</v>
      </c>
      <c r="N474" s="7">
        <v>2</v>
      </c>
      <c r="O474" s="7">
        <v>6</v>
      </c>
      <c r="P474" s="7">
        <v>3</v>
      </c>
      <c r="Q474" s="7">
        <v>15</v>
      </c>
      <c r="R474" s="8">
        <v>21</v>
      </c>
      <c r="S474" s="7">
        <v>31</v>
      </c>
      <c r="T474" s="7"/>
      <c r="U474" s="7"/>
      <c r="V474" s="7"/>
      <c r="W474" s="7"/>
      <c r="X474" s="7"/>
      <c r="Y474" s="8">
        <v>0.95833333333333337</v>
      </c>
      <c r="Z474" s="8">
        <v>25</v>
      </c>
      <c r="AA474" s="8">
        <v>26</v>
      </c>
      <c r="AB474" s="8">
        <v>0.55555555555555558</v>
      </c>
      <c r="AC474" s="8">
        <f t="shared" si="21"/>
        <v>0.57777777777777772</v>
      </c>
      <c r="AD474" s="8">
        <f t="shared" si="22"/>
        <v>0.56666666666666665</v>
      </c>
      <c r="AE474" s="8">
        <v>599.79999999999995</v>
      </c>
      <c r="AF474" s="8">
        <v>647.05555555555554</v>
      </c>
      <c r="AG474" s="8">
        <v>622.18421052631584</v>
      </c>
      <c r="AH474" s="8">
        <v>639.88</v>
      </c>
      <c r="AI474" s="8">
        <v>586.20000000000005</v>
      </c>
      <c r="AJ474" s="8">
        <v>613.04</v>
      </c>
      <c r="AK474" s="8">
        <v>616.98863636363637</v>
      </c>
      <c r="AL474" s="8">
        <f t="shared" si="23"/>
        <v>-40.080000000000041</v>
      </c>
      <c r="AM474" s="8">
        <f t="shared" si="23"/>
        <v>60.855555555555497</v>
      </c>
      <c r="AN474" s="8">
        <f t="shared" si="23"/>
        <v>9.1442105263158737</v>
      </c>
      <c r="AS474">
        <v>0.9736842</v>
      </c>
      <c r="AT474">
        <v>1</v>
      </c>
      <c r="AU474">
        <v>0.98684210000000006</v>
      </c>
      <c r="AV474">
        <v>640.19178082191797</v>
      </c>
      <c r="AW474">
        <v>599.21621621621603</v>
      </c>
      <c r="AX474">
        <v>619.56462585034001</v>
      </c>
      <c r="AY474">
        <v>-40.975564605701599</v>
      </c>
      <c r="AZ474">
        <v>8.4964419413946293E-2</v>
      </c>
      <c r="BA474">
        <v>3</v>
      </c>
      <c r="BB474">
        <v>0.89166666666666672</v>
      </c>
      <c r="BC474" s="39">
        <v>384.76271186440675</v>
      </c>
      <c r="BD474" s="39">
        <v>451.29166666666669</v>
      </c>
      <c r="BE474">
        <v>1</v>
      </c>
      <c r="BF474">
        <v>0.8</v>
      </c>
      <c r="BG474">
        <v>0.9</v>
      </c>
    </row>
    <row r="475" spans="1:59" x14ac:dyDescent="0.25">
      <c r="A475" s="38">
        <v>7005</v>
      </c>
      <c r="B475" s="8" t="s">
        <v>620</v>
      </c>
      <c r="C475" s="8" t="s">
        <v>510</v>
      </c>
      <c r="D475" s="8" t="s">
        <v>634</v>
      </c>
      <c r="E475" s="8" t="s">
        <v>639</v>
      </c>
      <c r="F475" s="7" t="s">
        <v>635</v>
      </c>
      <c r="G475" s="7">
        <v>6</v>
      </c>
      <c r="H475" s="7">
        <v>2</v>
      </c>
      <c r="I475" s="7">
        <v>0</v>
      </c>
      <c r="J475" s="7">
        <v>0</v>
      </c>
      <c r="K475" s="7">
        <v>20</v>
      </c>
      <c r="L475" s="7">
        <v>4</v>
      </c>
      <c r="M475" s="7">
        <v>1</v>
      </c>
      <c r="N475" s="7">
        <v>4</v>
      </c>
      <c r="O475" s="7">
        <v>11</v>
      </c>
      <c r="P475" s="7">
        <v>4</v>
      </c>
      <c r="Q475" s="7">
        <v>24</v>
      </c>
      <c r="R475" s="8">
        <v>34</v>
      </c>
      <c r="S475" s="7">
        <v>38</v>
      </c>
      <c r="T475" s="7"/>
      <c r="U475" s="7"/>
      <c r="V475" s="7"/>
      <c r="W475" s="7"/>
      <c r="X475" s="7"/>
      <c r="Y475" s="8">
        <v>0.91666666666666663</v>
      </c>
      <c r="Z475" s="8">
        <v>27</v>
      </c>
      <c r="AA475" s="8">
        <v>29</v>
      </c>
      <c r="AB475" s="8">
        <v>0.6</v>
      </c>
      <c r="AC475" s="8">
        <f t="shared" si="21"/>
        <v>0.64444444444444449</v>
      </c>
      <c r="AD475" s="8">
        <f t="shared" si="22"/>
        <v>0.62222222222222223</v>
      </c>
      <c r="AE475" s="8">
        <v>758.82352941176475</v>
      </c>
      <c r="AF475" s="8">
        <v>757.14285714285711</v>
      </c>
      <c r="AG475" s="8">
        <v>758.06451612903231</v>
      </c>
      <c r="AH475" s="8">
        <v>742.55555555555554</v>
      </c>
      <c r="AI475" s="8">
        <v>647.79310344827582</v>
      </c>
      <c r="AJ475" s="8">
        <v>693.48214285714289</v>
      </c>
      <c r="AK475" s="8">
        <v>716.49425287356325</v>
      </c>
      <c r="AL475" s="8">
        <f t="shared" si="23"/>
        <v>16.26797385620921</v>
      </c>
      <c r="AM475" s="8">
        <f t="shared" si="23"/>
        <v>109.3497536945813</v>
      </c>
      <c r="AN475" s="8">
        <f t="shared" si="23"/>
        <v>64.582373271889423</v>
      </c>
      <c r="AS475">
        <v>0.98684210000000006</v>
      </c>
      <c r="AT475">
        <v>0.9736842</v>
      </c>
      <c r="AU475">
        <v>0.9802632</v>
      </c>
      <c r="AV475">
        <v>530.02739726027403</v>
      </c>
      <c r="AW475">
        <v>518.76388888888903</v>
      </c>
      <c r="AX475">
        <v>524.43448275862102</v>
      </c>
      <c r="AY475">
        <v>-11.2635083713851</v>
      </c>
      <c r="AZ475">
        <v>6.6622291196342706E-2</v>
      </c>
      <c r="BA475">
        <v>4</v>
      </c>
      <c r="BB475">
        <v>0.95</v>
      </c>
      <c r="BC475" s="39">
        <v>457.01754385964909</v>
      </c>
      <c r="BD475" s="39">
        <v>495.35087719298247</v>
      </c>
      <c r="BE475">
        <v>0.96666666666666667</v>
      </c>
      <c r="BF475">
        <v>0.95</v>
      </c>
      <c r="BG475">
        <v>0.95833333333333337</v>
      </c>
    </row>
    <row r="476" spans="1:59" x14ac:dyDescent="0.25">
      <c r="A476" s="38">
        <v>7006</v>
      </c>
      <c r="B476" s="8" t="s">
        <v>620</v>
      </c>
      <c r="C476" s="8" t="s">
        <v>504</v>
      </c>
      <c r="D476" s="8" t="s">
        <v>639</v>
      </c>
      <c r="E476" s="8" t="s">
        <v>639</v>
      </c>
      <c r="F476" s="7" t="s">
        <v>642</v>
      </c>
      <c r="G476" s="7">
        <v>7</v>
      </c>
      <c r="H476" s="7">
        <v>6</v>
      </c>
      <c r="I476" s="7">
        <v>1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21</v>
      </c>
      <c r="R476" s="8">
        <v>29</v>
      </c>
      <c r="S476" s="7">
        <v>38</v>
      </c>
      <c r="T476" s="7"/>
      <c r="U476" s="7"/>
      <c r="V476" s="7"/>
      <c r="W476" s="7"/>
      <c r="X476" s="7"/>
      <c r="Y476" s="8">
        <v>1</v>
      </c>
      <c r="Z476" s="8">
        <v>23</v>
      </c>
      <c r="AA476" s="8">
        <v>24</v>
      </c>
      <c r="AB476" s="8">
        <v>0.51111111111111107</v>
      </c>
      <c r="AC476" s="8">
        <f t="shared" si="21"/>
        <v>0.53333333333333333</v>
      </c>
      <c r="AD476" s="8">
        <f t="shared" si="22"/>
        <v>0.52222222222222225</v>
      </c>
      <c r="AE476" s="8">
        <v>779.5</v>
      </c>
      <c r="AF476" s="8">
        <v>731</v>
      </c>
      <c r="AG476" s="8">
        <v>756.40476190476193</v>
      </c>
      <c r="AH476" s="8">
        <v>821.86956521739125</v>
      </c>
      <c r="AI476" s="8">
        <v>886.60869565217388</v>
      </c>
      <c r="AJ476" s="8">
        <v>854.23913043478262</v>
      </c>
      <c r="AK476" s="8">
        <v>807.5454545454545</v>
      </c>
      <c r="AL476" s="8">
        <f t="shared" si="23"/>
        <v>-42.369565217391255</v>
      </c>
      <c r="AM476" s="8">
        <f t="shared" si="23"/>
        <v>-155.60869565217388</v>
      </c>
      <c r="AN476" s="8">
        <f t="shared" si="23"/>
        <v>-97.834368530020697</v>
      </c>
      <c r="AS476">
        <v>0.9473684</v>
      </c>
      <c r="AT476">
        <v>0.98684210000000006</v>
      </c>
      <c r="AU476">
        <v>0.96710529999999995</v>
      </c>
      <c r="AV476">
        <v>488.281690140845</v>
      </c>
      <c r="AW476">
        <v>495.69863013698603</v>
      </c>
      <c r="AX476">
        <v>492.04166666666703</v>
      </c>
      <c r="AY476">
        <v>7.4169399961412497</v>
      </c>
      <c r="AZ476">
        <v>4.9666347638540498E-2</v>
      </c>
      <c r="BA476">
        <v>5</v>
      </c>
      <c r="BB476">
        <v>0.95833333333333337</v>
      </c>
      <c r="BC476" s="39">
        <v>442.15</v>
      </c>
      <c r="BD476" s="39">
        <v>531.12727272727273</v>
      </c>
      <c r="BE476">
        <v>1</v>
      </c>
      <c r="BF476">
        <v>0.91666666666666663</v>
      </c>
      <c r="BG476">
        <v>0.95833333333333337</v>
      </c>
    </row>
    <row r="477" spans="1:59" x14ac:dyDescent="0.25">
      <c r="A477" s="38">
        <v>7007</v>
      </c>
      <c r="B477" s="8" t="s">
        <v>620</v>
      </c>
      <c r="C477" s="8" t="s">
        <v>504</v>
      </c>
      <c r="D477" s="8" t="s">
        <v>640</v>
      </c>
      <c r="E477" s="8" t="s">
        <v>639</v>
      </c>
      <c r="F477" s="7" t="s">
        <v>637</v>
      </c>
      <c r="G477" s="7">
        <v>12</v>
      </c>
      <c r="H477" s="7">
        <v>12</v>
      </c>
      <c r="I477" s="7">
        <v>1</v>
      </c>
      <c r="J477" s="7">
        <v>4</v>
      </c>
      <c r="K477" s="7">
        <v>42</v>
      </c>
      <c r="L477" s="7">
        <v>13</v>
      </c>
      <c r="M477" s="7">
        <v>7</v>
      </c>
      <c r="N477" s="7">
        <v>10</v>
      </c>
      <c r="O477" s="7">
        <v>12</v>
      </c>
      <c r="P477" s="7">
        <v>8</v>
      </c>
      <c r="Q477" s="7">
        <v>30</v>
      </c>
      <c r="R477" s="8">
        <v>23</v>
      </c>
      <c r="S477" s="7">
        <v>36</v>
      </c>
      <c r="T477" s="7"/>
      <c r="U477" s="7"/>
      <c r="V477" s="7"/>
      <c r="W477" s="7"/>
      <c r="X477" s="7"/>
      <c r="Y477" s="8">
        <v>1</v>
      </c>
      <c r="Z477" s="8">
        <v>22</v>
      </c>
      <c r="AA477" s="8">
        <v>21</v>
      </c>
      <c r="AB477" s="8">
        <v>0.48888888888888887</v>
      </c>
      <c r="AC477" s="8">
        <f t="shared" si="21"/>
        <v>0.46666666666666667</v>
      </c>
      <c r="AD477" s="8">
        <f t="shared" si="22"/>
        <v>0.4777777777777778</v>
      </c>
      <c r="AE477" s="8">
        <v>706.59090909090912</v>
      </c>
      <c r="AF477" s="8">
        <v>729.08333333333337</v>
      </c>
      <c r="AG477" s="8">
        <v>718.32608695652175</v>
      </c>
      <c r="AH477" s="8">
        <v>833.36363636363637</v>
      </c>
      <c r="AI477" s="8">
        <v>774.09523809523807</v>
      </c>
      <c r="AJ477" s="8">
        <v>804.41860465116281</v>
      </c>
      <c r="AK477" s="8">
        <v>759.92134831460669</v>
      </c>
      <c r="AL477" s="8">
        <f t="shared" si="23"/>
        <v>-126.77272727272725</v>
      </c>
      <c r="AM477" s="8">
        <f t="shared" si="23"/>
        <v>-45.011904761904702</v>
      </c>
      <c r="AN477" s="8">
        <f t="shared" si="23"/>
        <v>-86.09251769464106</v>
      </c>
      <c r="AS477">
        <v>0.86842109999999995</v>
      </c>
      <c r="AT477">
        <v>0.96052630000000006</v>
      </c>
      <c r="AU477">
        <v>0.91447369999999994</v>
      </c>
      <c r="AV477">
        <v>543.578125</v>
      </c>
      <c r="AW477">
        <v>512.26388888888903</v>
      </c>
      <c r="AX477">
        <v>527</v>
      </c>
      <c r="AY477">
        <v>-31.3142361111111</v>
      </c>
      <c r="AZ477">
        <v>6.7404579192126293E-2</v>
      </c>
      <c r="BA477">
        <v>10</v>
      </c>
      <c r="BB477">
        <v>0.94166666666666665</v>
      </c>
      <c r="BC477" s="39">
        <v>431.57627118644069</v>
      </c>
      <c r="BD477" s="39">
        <v>515.51851851851848</v>
      </c>
      <c r="BE477">
        <v>0.98333333333333328</v>
      </c>
      <c r="BF477">
        <v>0.9</v>
      </c>
      <c r="BG477">
        <v>0.94166666666666665</v>
      </c>
    </row>
    <row r="478" spans="1:59" x14ac:dyDescent="0.25">
      <c r="A478" s="38">
        <v>7008</v>
      </c>
      <c r="B478" s="8" t="s">
        <v>621</v>
      </c>
      <c r="C478" s="8" t="s">
        <v>504</v>
      </c>
      <c r="D478" s="8" t="s">
        <v>634</v>
      </c>
      <c r="E478" s="8" t="s">
        <v>634</v>
      </c>
      <c r="F478" s="7" t="s">
        <v>635</v>
      </c>
      <c r="G478" s="7">
        <v>0</v>
      </c>
      <c r="H478" s="7">
        <v>0</v>
      </c>
      <c r="I478" s="7">
        <v>0</v>
      </c>
      <c r="J478" s="7">
        <v>1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16</v>
      </c>
      <c r="R478" s="8">
        <v>26</v>
      </c>
      <c r="S478" s="7">
        <v>35</v>
      </c>
      <c r="T478" s="7"/>
      <c r="U478" s="7"/>
      <c r="V478" s="7"/>
      <c r="W478" s="7"/>
      <c r="X478" s="7"/>
      <c r="Y478" s="8">
        <v>1</v>
      </c>
      <c r="Z478" s="8">
        <v>26</v>
      </c>
      <c r="AA478" s="8">
        <v>25</v>
      </c>
      <c r="AB478" s="8">
        <v>0.57777777777777772</v>
      </c>
      <c r="AC478" s="8">
        <f t="shared" si="21"/>
        <v>0.55555555555555558</v>
      </c>
      <c r="AD478" s="8">
        <f t="shared" si="22"/>
        <v>0.56666666666666665</v>
      </c>
      <c r="AE478" s="8">
        <v>669.88888888888891</v>
      </c>
      <c r="AF478" s="8">
        <v>665.7</v>
      </c>
      <c r="AG478" s="8">
        <v>667.68421052631584</v>
      </c>
      <c r="AH478" s="8">
        <v>730</v>
      </c>
      <c r="AI478" s="8">
        <v>853.29166666666663</v>
      </c>
      <c r="AJ478" s="8">
        <v>790.38775510204084</v>
      </c>
      <c r="AK478" s="8">
        <v>736.79310344827582</v>
      </c>
      <c r="AL478" s="8">
        <f t="shared" si="23"/>
        <v>-60.111111111111086</v>
      </c>
      <c r="AM478" s="8">
        <f t="shared" si="23"/>
        <v>-187.59166666666658</v>
      </c>
      <c r="AN478" s="8">
        <f t="shared" si="23"/>
        <v>-122.703544575725</v>
      </c>
      <c r="AS478">
        <v>1</v>
      </c>
      <c r="AT478">
        <v>1</v>
      </c>
      <c r="AU478">
        <v>1</v>
      </c>
      <c r="AV478">
        <v>542.89189189189199</v>
      </c>
      <c r="AW478">
        <v>538.21333333333303</v>
      </c>
      <c r="AX478">
        <v>540.53691275167796</v>
      </c>
      <c r="AY478">
        <v>-4.6785585585585103</v>
      </c>
      <c r="AZ478">
        <v>3.97566216391564E-2</v>
      </c>
      <c r="BA478">
        <v>1</v>
      </c>
      <c r="BB478">
        <v>0.97499999999999998</v>
      </c>
      <c r="BC478" s="39">
        <v>517.89830508474574</v>
      </c>
      <c r="BD478" s="39">
        <v>544.98275862068965</v>
      </c>
      <c r="BE478">
        <v>1</v>
      </c>
      <c r="BF478">
        <v>1</v>
      </c>
      <c r="BG478">
        <v>1</v>
      </c>
    </row>
    <row r="479" spans="1:59" x14ac:dyDescent="0.25">
      <c r="A479" s="38">
        <v>7009</v>
      </c>
      <c r="B479" s="8" t="s">
        <v>620</v>
      </c>
      <c r="C479" s="8" t="s">
        <v>506</v>
      </c>
      <c r="D479" s="8" t="s">
        <v>634</v>
      </c>
      <c r="E479" s="8" t="s">
        <v>634</v>
      </c>
      <c r="F479" s="7" t="s">
        <v>642</v>
      </c>
      <c r="G479" s="7">
        <v>4</v>
      </c>
      <c r="H479" s="7">
        <v>1</v>
      </c>
      <c r="I479" s="7">
        <v>1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3</v>
      </c>
      <c r="R479" s="8">
        <v>33</v>
      </c>
      <c r="S479" s="7">
        <v>40</v>
      </c>
      <c r="T479" s="7"/>
      <c r="U479" s="7"/>
      <c r="V479" s="7"/>
      <c r="W479" s="7"/>
      <c r="X479" s="7"/>
      <c r="Y479" s="8">
        <v>0.91666666666666663</v>
      </c>
      <c r="Z479" s="8">
        <v>19</v>
      </c>
      <c r="AA479" s="8">
        <v>23</v>
      </c>
      <c r="AB479" s="8">
        <v>0.42222222222222222</v>
      </c>
      <c r="AC479" s="8">
        <f t="shared" si="21"/>
        <v>0.51111111111111107</v>
      </c>
      <c r="AD479" s="8">
        <f t="shared" si="22"/>
        <v>0.46666666666666667</v>
      </c>
      <c r="AE479" s="8">
        <v>716.12</v>
      </c>
      <c r="AF479" s="8">
        <v>726.5</v>
      </c>
      <c r="AG479" s="8">
        <v>720.73333333333335</v>
      </c>
      <c r="AH479" s="8">
        <v>1168</v>
      </c>
      <c r="AI479" s="8">
        <v>994.47826086956525</v>
      </c>
      <c r="AJ479" s="8">
        <v>1060.1351351351352</v>
      </c>
      <c r="AK479" s="8">
        <v>873.8780487804878</v>
      </c>
      <c r="AL479" s="8">
        <f t="shared" si="23"/>
        <v>-451.88</v>
      </c>
      <c r="AM479" s="8">
        <f t="shared" si="23"/>
        <v>-267.97826086956525</v>
      </c>
      <c r="AN479" s="8">
        <f t="shared" si="23"/>
        <v>-339.40180180180187</v>
      </c>
      <c r="AS479">
        <v>0.98684210000000006</v>
      </c>
      <c r="AT479">
        <v>0.98684210000000006</v>
      </c>
      <c r="AU479">
        <v>0.98684210000000006</v>
      </c>
      <c r="AV479">
        <v>514.73611111111097</v>
      </c>
      <c r="AW479">
        <v>515.31506849315099</v>
      </c>
      <c r="AX479">
        <v>515.02758620689701</v>
      </c>
      <c r="AY479">
        <v>0.57895738203956204</v>
      </c>
      <c r="AZ479">
        <v>5.6103286552106703E-2</v>
      </c>
      <c r="BA479">
        <v>4</v>
      </c>
      <c r="BB479">
        <v>0.96666666666666667</v>
      </c>
      <c r="BC479" s="39">
        <v>427.87931034482756</v>
      </c>
      <c r="BD479" s="39">
        <v>485.55172413793105</v>
      </c>
      <c r="BE479">
        <v>1</v>
      </c>
      <c r="BF479">
        <v>0.98333333333333328</v>
      </c>
      <c r="BG479">
        <v>0.9916666666666667</v>
      </c>
    </row>
    <row r="480" spans="1:59" x14ac:dyDescent="0.25">
      <c r="A480" s="38">
        <v>7010</v>
      </c>
      <c r="B480" s="8" t="s">
        <v>620</v>
      </c>
      <c r="C480" s="8" t="s">
        <v>507</v>
      </c>
      <c r="D480" s="8" t="s">
        <v>634</v>
      </c>
      <c r="E480" s="8" t="s">
        <v>640</v>
      </c>
      <c r="F480" s="7" t="s">
        <v>636</v>
      </c>
      <c r="G480" s="7">
        <v>5</v>
      </c>
      <c r="H480" s="7">
        <v>1</v>
      </c>
      <c r="I480" s="7">
        <v>0</v>
      </c>
      <c r="J480" s="7">
        <v>5</v>
      </c>
      <c r="K480" s="7">
        <v>1.0526315789473684</v>
      </c>
      <c r="L480" s="7">
        <v>0</v>
      </c>
      <c r="M480" s="7">
        <v>0</v>
      </c>
      <c r="N480" s="7">
        <v>0</v>
      </c>
      <c r="O480" s="7">
        <v>1</v>
      </c>
      <c r="P480" s="7">
        <v>0</v>
      </c>
      <c r="Q480" s="7">
        <v>15</v>
      </c>
      <c r="R480" s="8">
        <v>24</v>
      </c>
      <c r="S480" s="7">
        <v>36</v>
      </c>
      <c r="T480" s="7"/>
      <c r="U480" s="7"/>
      <c r="V480" s="7"/>
      <c r="W480" s="7"/>
      <c r="X480" s="7"/>
      <c r="Y480" s="8">
        <v>0.91666666666666663</v>
      </c>
      <c r="Z480" s="8">
        <v>20</v>
      </c>
      <c r="AA480" s="8">
        <v>25</v>
      </c>
      <c r="AB480" s="8">
        <v>0.44444444444444442</v>
      </c>
      <c r="AC480" s="8">
        <f t="shared" si="21"/>
        <v>0.55555555555555558</v>
      </c>
      <c r="AD480" s="8">
        <f t="shared" si="22"/>
        <v>0.5</v>
      </c>
      <c r="AE480" s="8">
        <v>543.125</v>
      </c>
      <c r="AF480" s="8">
        <v>550.54999999999995</v>
      </c>
      <c r="AG480" s="8">
        <v>546.5</v>
      </c>
      <c r="AH480" s="8">
        <v>758.42105263157896</v>
      </c>
      <c r="AI480" s="8">
        <v>696.3478260869565</v>
      </c>
      <c r="AJ480" s="8">
        <v>724.42857142857144</v>
      </c>
      <c r="AK480" s="8">
        <v>633.39534883720933</v>
      </c>
      <c r="AL480" s="8">
        <f t="shared" si="23"/>
        <v>-215.29605263157896</v>
      </c>
      <c r="AM480" s="8">
        <f t="shared" si="23"/>
        <v>-145.79782608695655</v>
      </c>
      <c r="AN480" s="8">
        <f t="shared" si="23"/>
        <v>-177.92857142857144</v>
      </c>
      <c r="AS480">
        <v>0.98684210000000006</v>
      </c>
      <c r="AT480">
        <v>0.9473684</v>
      </c>
      <c r="AU480">
        <v>0.96710529999999995</v>
      </c>
      <c r="AV480">
        <v>544.63513513513499</v>
      </c>
      <c r="AW480">
        <v>532.98571428571404</v>
      </c>
      <c r="AX480">
        <v>538.97222222222194</v>
      </c>
      <c r="AY480">
        <v>-11.6494208494208</v>
      </c>
      <c r="AZ480">
        <v>5.2416194067749701E-2</v>
      </c>
      <c r="BA480">
        <v>5</v>
      </c>
      <c r="BB480">
        <v>0.95</v>
      </c>
      <c r="BC480" s="39">
        <v>438.01724137931035</v>
      </c>
      <c r="BD480" s="39">
        <v>517.375</v>
      </c>
      <c r="BE480">
        <v>0.96666666666666667</v>
      </c>
      <c r="BF480">
        <v>0.95</v>
      </c>
      <c r="BG480">
        <v>0.95833333333333337</v>
      </c>
    </row>
    <row r="481" spans="1:59" x14ac:dyDescent="0.25">
      <c r="A481" s="38">
        <v>7011</v>
      </c>
      <c r="B481" s="8" t="s">
        <v>620</v>
      </c>
      <c r="C481" s="8" t="s">
        <v>504</v>
      </c>
      <c r="D481" s="8" t="s">
        <v>639</v>
      </c>
      <c r="E481" s="8" t="s">
        <v>634</v>
      </c>
      <c r="F481" s="7" t="s">
        <v>637</v>
      </c>
      <c r="G481" s="7">
        <v>5</v>
      </c>
      <c r="H481" s="7">
        <v>0</v>
      </c>
      <c r="I481" s="7"/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2</v>
      </c>
      <c r="R481" s="8">
        <v>27</v>
      </c>
      <c r="S481" s="7">
        <v>40</v>
      </c>
      <c r="T481" s="7"/>
      <c r="U481" s="7"/>
      <c r="V481" s="7"/>
      <c r="W481" s="7"/>
      <c r="X481" s="7"/>
      <c r="Y481" s="8">
        <v>0.91666666666666663</v>
      </c>
      <c r="Z481" s="8">
        <v>26</v>
      </c>
      <c r="AA481" s="8">
        <v>27</v>
      </c>
      <c r="AB481" s="8">
        <v>0.57777777777777772</v>
      </c>
      <c r="AC481" s="8">
        <f t="shared" si="21"/>
        <v>0.6</v>
      </c>
      <c r="AD481" s="8">
        <f t="shared" si="22"/>
        <v>0.58888888888888891</v>
      </c>
      <c r="AE481" s="8">
        <v>770.05555555555554</v>
      </c>
      <c r="AF481" s="8">
        <v>798.05882352941171</v>
      </c>
      <c r="AG481" s="8">
        <v>783.65714285714284</v>
      </c>
      <c r="AH481" s="8">
        <v>907.5</v>
      </c>
      <c r="AI481" s="8">
        <v>751.26923076923072</v>
      </c>
      <c r="AJ481" s="8">
        <v>826.26</v>
      </c>
      <c r="AK481" s="8">
        <v>808.71764705882356</v>
      </c>
      <c r="AL481" s="8">
        <f t="shared" si="23"/>
        <v>-137.44444444444446</v>
      </c>
      <c r="AM481" s="8">
        <f t="shared" si="23"/>
        <v>46.789592760180994</v>
      </c>
      <c r="AN481" s="8">
        <f t="shared" si="23"/>
        <v>-42.602857142857147</v>
      </c>
      <c r="AS481">
        <v>0.9473684</v>
      </c>
      <c r="AT481">
        <v>0.9736842</v>
      </c>
      <c r="AU481">
        <v>0.96052630000000006</v>
      </c>
      <c r="AV481">
        <v>490.05797101449298</v>
      </c>
      <c r="AW481">
        <v>484.02816901408403</v>
      </c>
      <c r="AX481">
        <v>487</v>
      </c>
      <c r="AY481">
        <v>-6.02980200040827</v>
      </c>
      <c r="AZ481">
        <v>7.13987602416159E-2</v>
      </c>
      <c r="BA481">
        <v>7</v>
      </c>
      <c r="BB481">
        <v>0.90833333333333333</v>
      </c>
      <c r="BC481" s="39">
        <v>478.80357142857144</v>
      </c>
      <c r="BD481" s="39">
        <v>575.16981132075466</v>
      </c>
      <c r="BE481">
        <v>0.95</v>
      </c>
      <c r="BF481">
        <v>0.91666666666666663</v>
      </c>
      <c r="BG481">
        <v>0.93333333333333335</v>
      </c>
    </row>
    <row r="482" spans="1:59" x14ac:dyDescent="0.25">
      <c r="A482" s="38">
        <v>7012</v>
      </c>
      <c r="B482" s="8" t="s">
        <v>620</v>
      </c>
      <c r="C482" s="8" t="s">
        <v>506</v>
      </c>
      <c r="D482" s="8" t="s">
        <v>634</v>
      </c>
      <c r="E482" s="8" t="s">
        <v>639</v>
      </c>
      <c r="F482" s="7" t="s">
        <v>636</v>
      </c>
      <c r="G482" s="7">
        <v>6</v>
      </c>
      <c r="H482" s="7">
        <v>7</v>
      </c>
      <c r="I482" s="9"/>
      <c r="J482" s="7">
        <v>0</v>
      </c>
      <c r="K482" s="7">
        <v>1</v>
      </c>
      <c r="L482" s="7">
        <v>0</v>
      </c>
      <c r="M482" s="7">
        <v>0</v>
      </c>
      <c r="N482" s="7">
        <v>0</v>
      </c>
      <c r="O482" s="7">
        <v>1</v>
      </c>
      <c r="P482" s="7">
        <v>0</v>
      </c>
      <c r="Q482" s="7">
        <v>3</v>
      </c>
      <c r="R482" s="8">
        <v>20</v>
      </c>
      <c r="S482" s="7">
        <v>33</v>
      </c>
      <c r="T482" s="7"/>
      <c r="U482" s="7"/>
      <c r="V482" s="7"/>
      <c r="W482" s="7"/>
      <c r="X482" s="7"/>
      <c r="Y482" s="8">
        <v>1</v>
      </c>
      <c r="Z482" s="8">
        <v>17</v>
      </c>
      <c r="AA482" s="8">
        <v>28</v>
      </c>
      <c r="AB482" s="8">
        <v>0.37777777777777777</v>
      </c>
      <c r="AC482" s="8">
        <f t="shared" si="21"/>
        <v>0.62222222222222223</v>
      </c>
      <c r="AD482" s="8">
        <f t="shared" si="22"/>
        <v>0.5</v>
      </c>
      <c r="AE482" s="8">
        <v>723.74074074074076</v>
      </c>
      <c r="AF482" s="8">
        <v>817.35294117647061</v>
      </c>
      <c r="AG482" s="8">
        <v>759.90909090909088</v>
      </c>
      <c r="AH482" s="8">
        <v>831.35294117647061</v>
      </c>
      <c r="AI482" s="8">
        <v>747.25</v>
      </c>
      <c r="AJ482" s="8">
        <v>779.02222222222224</v>
      </c>
      <c r="AK482" s="8">
        <v>769.57303370786519</v>
      </c>
      <c r="AL482" s="8">
        <f t="shared" si="23"/>
        <v>-107.61220043572985</v>
      </c>
      <c r="AM482" s="8">
        <f t="shared" si="23"/>
        <v>70.102941176470608</v>
      </c>
      <c r="AN482" s="8">
        <f t="shared" si="23"/>
        <v>-19.113131313131362</v>
      </c>
      <c r="AS482">
        <v>0.9736842</v>
      </c>
      <c r="AT482">
        <v>0.98684210000000006</v>
      </c>
      <c r="AU482">
        <v>0.9802632</v>
      </c>
      <c r="AV482">
        <v>465.88888888888903</v>
      </c>
      <c r="AW482">
        <v>469.91891891891902</v>
      </c>
      <c r="AX482">
        <v>467.93150684931499</v>
      </c>
      <c r="AY482">
        <v>4.0300300300299901</v>
      </c>
      <c r="AZ482">
        <v>5.9483829679302998E-2</v>
      </c>
      <c r="BA482">
        <v>3</v>
      </c>
      <c r="BB482">
        <v>0.96666666666666667</v>
      </c>
      <c r="BC482" s="39">
        <v>404.22413793103448</v>
      </c>
      <c r="BD482" s="39">
        <v>509.79310344827587</v>
      </c>
      <c r="BE482">
        <v>1</v>
      </c>
      <c r="BF482">
        <v>0.96666666666666667</v>
      </c>
      <c r="BG482">
        <v>0.98333333333333328</v>
      </c>
    </row>
    <row r="483" spans="1:59" x14ac:dyDescent="0.25">
      <c r="A483" s="38">
        <v>7013</v>
      </c>
      <c r="B483" s="8" t="s">
        <v>620</v>
      </c>
      <c r="C483" s="8" t="s">
        <v>504</v>
      </c>
      <c r="D483" s="8" t="s">
        <v>639</v>
      </c>
      <c r="E483" s="8" t="s">
        <v>634</v>
      </c>
      <c r="F483" s="7" t="s">
        <v>637</v>
      </c>
      <c r="G483" s="7">
        <v>2</v>
      </c>
      <c r="H483" s="7">
        <v>0</v>
      </c>
      <c r="I483" s="7">
        <v>0</v>
      </c>
      <c r="J483" s="7">
        <v>2</v>
      </c>
      <c r="K483" s="7">
        <v>1</v>
      </c>
      <c r="L483" s="7">
        <v>0</v>
      </c>
      <c r="M483" s="7">
        <v>0</v>
      </c>
      <c r="N483" s="7">
        <v>0</v>
      </c>
      <c r="O483" s="7">
        <v>1</v>
      </c>
      <c r="P483" s="7">
        <v>0</v>
      </c>
      <c r="Q483" s="7">
        <v>4</v>
      </c>
      <c r="R483" s="8">
        <v>32</v>
      </c>
      <c r="S483" s="7">
        <v>36</v>
      </c>
      <c r="T483" s="7"/>
      <c r="U483" s="7"/>
      <c r="V483" s="7"/>
      <c r="W483" s="7"/>
      <c r="X483" s="7"/>
      <c r="Y483" s="8">
        <v>1</v>
      </c>
      <c r="Z483" s="8">
        <v>28</v>
      </c>
      <c r="AA483" s="8">
        <v>32</v>
      </c>
      <c r="AB483" s="8">
        <v>0.62222222222222223</v>
      </c>
      <c r="AC483" s="8">
        <f t="shared" si="21"/>
        <v>0.71111111111111114</v>
      </c>
      <c r="AD483" s="8">
        <f t="shared" si="22"/>
        <v>0.66666666666666663</v>
      </c>
      <c r="AE483" s="8">
        <v>767.94117647058829</v>
      </c>
      <c r="AF483" s="8">
        <v>855.91666666666663</v>
      </c>
      <c r="AG483" s="8">
        <v>804.34482758620686</v>
      </c>
      <c r="AH483" s="8">
        <v>836.22222222222217</v>
      </c>
      <c r="AI483" s="8">
        <v>874.25806451612902</v>
      </c>
      <c r="AJ483" s="8">
        <v>856.55172413793105</v>
      </c>
      <c r="AK483" s="8">
        <v>839.14942528735628</v>
      </c>
      <c r="AL483" s="8">
        <f t="shared" si="23"/>
        <v>-68.281045751633883</v>
      </c>
      <c r="AM483" s="8">
        <f t="shared" si="23"/>
        <v>-18.341397849462396</v>
      </c>
      <c r="AN483" s="8">
        <f t="shared" si="23"/>
        <v>-52.206896551724185</v>
      </c>
      <c r="AS483">
        <v>0.96052630000000006</v>
      </c>
      <c r="AT483">
        <v>0.96052630000000006</v>
      </c>
      <c r="AU483">
        <v>0.96052630000000006</v>
      </c>
      <c r="AV483">
        <v>495.31506849315099</v>
      </c>
      <c r="AW483">
        <v>500.591549295775</v>
      </c>
      <c r="AX483">
        <v>497.91666666666703</v>
      </c>
      <c r="AY483">
        <v>5.2764808026239498</v>
      </c>
      <c r="AZ483">
        <v>2.73055505181054E-2</v>
      </c>
      <c r="BA483">
        <v>5</v>
      </c>
      <c r="BB483">
        <v>0.94166666666666665</v>
      </c>
      <c r="BC483" s="39">
        <v>400.6</v>
      </c>
      <c r="BD483" s="39">
        <v>467.50943396226415</v>
      </c>
      <c r="BE483">
        <v>1</v>
      </c>
      <c r="BF483">
        <v>0.9</v>
      </c>
      <c r="BG483">
        <v>0.95</v>
      </c>
    </row>
    <row r="484" spans="1:59" x14ac:dyDescent="0.25">
      <c r="A484" s="38">
        <v>7014</v>
      </c>
      <c r="B484" s="8" t="s">
        <v>620</v>
      </c>
      <c r="C484" s="8" t="s">
        <v>506</v>
      </c>
      <c r="D484" s="8" t="s">
        <v>634</v>
      </c>
      <c r="E484" s="8" t="s">
        <v>634</v>
      </c>
      <c r="F484" s="7" t="s">
        <v>635</v>
      </c>
      <c r="G484" s="7">
        <v>1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7">
        <v>0</v>
      </c>
      <c r="Q484" s="7">
        <v>14</v>
      </c>
      <c r="R484" s="8">
        <v>23</v>
      </c>
      <c r="S484" s="7">
        <v>32</v>
      </c>
      <c r="T484" s="7"/>
      <c r="U484" s="7"/>
      <c r="V484" s="7"/>
      <c r="W484" s="7"/>
      <c r="X484" s="7"/>
      <c r="Y484" s="8">
        <v>0.95833333333333337</v>
      </c>
      <c r="Z484" s="8">
        <v>22</v>
      </c>
      <c r="AA484" s="8">
        <v>25</v>
      </c>
      <c r="AB484" s="8">
        <v>0.48888888888888887</v>
      </c>
      <c r="AC484" s="8">
        <f t="shared" si="21"/>
        <v>0.55555555555555558</v>
      </c>
      <c r="AD484" s="8">
        <f t="shared" si="22"/>
        <v>0.52222222222222225</v>
      </c>
      <c r="AE484" s="8">
        <v>535.21739130434787</v>
      </c>
      <c r="AF484" s="8">
        <v>541.9473684210526</v>
      </c>
      <c r="AG484" s="8">
        <v>538.26190476190482</v>
      </c>
      <c r="AH484" s="8">
        <v>603.61904761904759</v>
      </c>
      <c r="AI484" s="8">
        <v>581.29166666666663</v>
      </c>
      <c r="AJ484" s="8">
        <v>591.71111111111111</v>
      </c>
      <c r="AK484" s="8">
        <v>565.90804597701151</v>
      </c>
      <c r="AL484" s="8">
        <f t="shared" si="23"/>
        <v>-68.401656314699721</v>
      </c>
      <c r="AM484" s="8">
        <f t="shared" si="23"/>
        <v>-39.344298245614027</v>
      </c>
      <c r="AN484" s="8">
        <f t="shared" si="23"/>
        <v>-53.449206349206293</v>
      </c>
      <c r="AS484">
        <v>0.9736842</v>
      </c>
      <c r="AT484">
        <v>0.98684210000000006</v>
      </c>
      <c r="AU484">
        <v>0.9802632</v>
      </c>
      <c r="AV484">
        <v>427.22972972973002</v>
      </c>
      <c r="AW484">
        <v>425.05405405405401</v>
      </c>
      <c r="AX484">
        <v>426.14189189189199</v>
      </c>
      <c r="AY484">
        <v>-2.1756756756756799</v>
      </c>
      <c r="AZ484">
        <v>6.7208165973222406E-2</v>
      </c>
      <c r="BA484">
        <v>2</v>
      </c>
      <c r="BB484">
        <v>0.95833333333333337</v>
      </c>
      <c r="BC484" s="39">
        <v>372.64406779661016</v>
      </c>
      <c r="BD484" s="39">
        <v>468.44642857142856</v>
      </c>
      <c r="BE484">
        <v>1</v>
      </c>
      <c r="BF484">
        <v>0.93333333333333335</v>
      </c>
      <c r="BG484">
        <v>0.96666666666666667</v>
      </c>
    </row>
    <row r="485" spans="1:59" x14ac:dyDescent="0.25">
      <c r="A485" s="38">
        <v>7015</v>
      </c>
      <c r="B485" s="8" t="s">
        <v>620</v>
      </c>
      <c r="C485" s="8" t="s">
        <v>507</v>
      </c>
      <c r="D485" s="8" t="s">
        <v>631</v>
      </c>
      <c r="E485" s="8" t="s">
        <v>640</v>
      </c>
      <c r="F485" s="7" t="s">
        <v>646</v>
      </c>
      <c r="G485" s="7">
        <v>18</v>
      </c>
      <c r="H485" s="7">
        <v>11</v>
      </c>
      <c r="I485" s="7">
        <v>1</v>
      </c>
      <c r="J485" s="7">
        <v>1</v>
      </c>
      <c r="K485" s="7">
        <v>4</v>
      </c>
      <c r="L485" s="7">
        <v>0</v>
      </c>
      <c r="M485" s="7">
        <v>0</v>
      </c>
      <c r="N485" s="7">
        <v>0</v>
      </c>
      <c r="O485" s="7">
        <v>4</v>
      </c>
      <c r="P485" s="7">
        <v>0</v>
      </c>
      <c r="Q485" s="7">
        <v>39</v>
      </c>
      <c r="R485" s="8">
        <v>26</v>
      </c>
      <c r="S485" s="7">
        <v>36</v>
      </c>
      <c r="T485" s="7"/>
      <c r="U485" s="7"/>
      <c r="V485" s="7"/>
      <c r="W485" s="7"/>
      <c r="X485" s="7"/>
      <c r="Y485" s="8">
        <v>0.95833333333333337</v>
      </c>
      <c r="Z485" s="8">
        <v>22</v>
      </c>
      <c r="AA485" s="8">
        <v>32</v>
      </c>
      <c r="AB485" s="8">
        <v>0.48888888888888887</v>
      </c>
      <c r="AC485" s="8">
        <f t="shared" si="21"/>
        <v>0.71111111111111114</v>
      </c>
      <c r="AD485" s="8">
        <f t="shared" si="22"/>
        <v>0.6</v>
      </c>
      <c r="AE485" s="8">
        <v>678.18181818181813</v>
      </c>
      <c r="AF485" s="8">
        <v>648.07692307692309</v>
      </c>
      <c r="AG485" s="8">
        <v>667</v>
      </c>
      <c r="AH485" s="8">
        <v>719.31818181818187</v>
      </c>
      <c r="AI485" s="8">
        <v>722.23333333333335</v>
      </c>
      <c r="AJ485" s="8">
        <v>721</v>
      </c>
      <c r="AK485" s="8">
        <v>699.27586206896547</v>
      </c>
      <c r="AL485" s="8">
        <f t="shared" si="23"/>
        <v>-41.13636363636374</v>
      </c>
      <c r="AM485" s="8">
        <f t="shared" si="23"/>
        <v>-74.156410256410254</v>
      </c>
      <c r="AN485" s="8">
        <f t="shared" si="23"/>
        <v>-54</v>
      </c>
      <c r="AS485">
        <v>7.8947370000000003E-2</v>
      </c>
      <c r="AT485">
        <v>5.2631579999999997E-2</v>
      </c>
      <c r="AU485">
        <v>6.5789479999999997E-2</v>
      </c>
      <c r="AV485">
        <v>461.33333333333297</v>
      </c>
      <c r="AW485">
        <v>452.25</v>
      </c>
      <c r="AX485">
        <v>457.7</v>
      </c>
      <c r="AY485">
        <v>-9.0833333333333108</v>
      </c>
      <c r="AZ485">
        <v>0</v>
      </c>
      <c r="BA485">
        <v>93</v>
      </c>
      <c r="BB485">
        <v>0.95833333333333337</v>
      </c>
      <c r="BC485" s="39">
        <v>395.50877192982455</v>
      </c>
      <c r="BD485" s="39">
        <v>470.70689655172413</v>
      </c>
      <c r="BE485">
        <v>0.96666666666666667</v>
      </c>
      <c r="BF485">
        <v>0.96666666666666667</v>
      </c>
      <c r="BG485">
        <v>0.96666666666666667</v>
      </c>
    </row>
  </sheetData>
  <dataValidations count="5">
    <dataValidation type="list" allowBlank="1" showInputMessage="1" showErrorMessage="1" sqref="I2:I485" xr:uid="{00000000-0002-0000-0100-000000000000}">
      <formula1>"0,1,2,3"</formula1>
    </dataValidation>
    <dataValidation type="list" allowBlank="1" showInputMessage="1" showErrorMessage="1" sqref="D2:E485" xr:uid="{00000000-0002-0000-0100-000001000000}">
      <formula1>"לא קרה, מעט חמור, חמור במידה בינונית, חמור, חמור מאוד"</formula1>
    </dataValidation>
    <dataValidation type="list" allowBlank="1" showInputMessage="1" showErrorMessage="1" sqref="F2:F485" xr:uid="{00000000-0002-0000-0100-000002000000}">
      <formula1>"בכלל לא, מעט, במידה מסויימת, הרבה, הרבה מאוד"</formula1>
    </dataValidation>
    <dataValidation type="list" allowBlank="1" showInputMessage="1" showErrorMessage="1" sqref="C2:C485" xr:uid="{00000000-0002-0000-0100-000003000000}">
      <formula1>"טובה מאוד, די טובה, די רעה, רעה מאוד"</formula1>
    </dataValidation>
    <dataValidation type="list" allowBlank="1" showInputMessage="1" showErrorMessage="1" sqref="B2:B485" xr:uid="{00000000-0002-0000-0100-000004000000}">
      <formula1>"טוראי, רב""ט, סמל, סמ""ר, רס""ל, סג""מ, סגן, סרן, משוחרר"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T1</vt:lpstr>
      <vt:lpstr>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Noga Gshur</cp:lastModifiedBy>
  <dcterms:created xsi:type="dcterms:W3CDTF">2019-08-13T09:02:45Z</dcterms:created>
  <dcterms:modified xsi:type="dcterms:W3CDTF">2021-03-28T09:19:39Z</dcterms:modified>
</cp:coreProperties>
</file>