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OneDrive - UCO\Desktop\SEMESTRE 6\Administrativo I\"/>
    </mc:Choice>
  </mc:AlternateContent>
  <xr:revisionPtr revIDLastSave="0" documentId="8_{F83BEA99-EC1C-458A-BADC-958A131531B5}" xr6:coauthVersionLast="47" xr6:coauthVersionMax="47" xr10:uidLastSave="{00000000-0000-0000-0000-000000000000}"/>
  <bookViews>
    <workbookView xWindow="-120" yWindow="-120" windowWidth="20730" windowHeight="11040" xr2:uid="{944F446C-DD66-407C-9899-CCD1FD5093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J13" i="1"/>
  <c r="L14" i="1"/>
  <c r="L12" i="1"/>
  <c r="J14" i="1"/>
  <c r="J12" i="1"/>
  <c r="F14" i="1"/>
  <c r="F13" i="1"/>
  <c r="F12" i="1"/>
  <c r="C14" i="1"/>
  <c r="C13" i="1"/>
  <c r="C12" i="1"/>
  <c r="Q9" i="1"/>
  <c r="K9" i="1"/>
  <c r="E9" i="1"/>
  <c r="Q4" i="1"/>
  <c r="Q5" i="1"/>
  <c r="Q6" i="1"/>
  <c r="Q7" i="1"/>
  <c r="Q8" i="1"/>
  <c r="Q3" i="1"/>
  <c r="K4" i="1"/>
  <c r="K5" i="1"/>
  <c r="K6" i="1"/>
  <c r="K7" i="1"/>
  <c r="K8" i="1"/>
  <c r="K3" i="1"/>
  <c r="E4" i="1"/>
  <c r="E5" i="1"/>
  <c r="E6" i="1"/>
  <c r="E7" i="1"/>
  <c r="E8" i="1"/>
  <c r="E3" i="1"/>
  <c r="P4" i="1"/>
  <c r="P5" i="1"/>
  <c r="P6" i="1"/>
  <c r="P7" i="1"/>
  <c r="P8" i="1"/>
  <c r="P3" i="1"/>
  <c r="P9" i="1" s="1"/>
  <c r="J4" i="1"/>
  <c r="J5" i="1"/>
  <c r="J6" i="1"/>
  <c r="J7" i="1"/>
  <c r="J8" i="1"/>
  <c r="J3" i="1"/>
  <c r="D4" i="1"/>
  <c r="D5" i="1"/>
  <c r="D6" i="1"/>
  <c r="D7" i="1"/>
  <c r="D8" i="1"/>
  <c r="D3" i="1"/>
  <c r="J9" i="1" l="1"/>
  <c r="D9" i="1"/>
</calcChain>
</file>

<file path=xl/sharedStrings.xml><?xml version="1.0" encoding="utf-8"?>
<sst xmlns="http://schemas.openxmlformats.org/spreadsheetml/2006/main" count="44" uniqueCount="21">
  <si>
    <t>BIENEES</t>
  </si>
  <si>
    <t>PRECIOS</t>
  </si>
  <si>
    <t>CANTIDADES</t>
  </si>
  <si>
    <t>Café</t>
  </si>
  <si>
    <t>Petroleo</t>
  </si>
  <si>
    <t>Caña de azucar</t>
  </si>
  <si>
    <t>Flores</t>
  </si>
  <si>
    <t xml:space="preserve">Carbón </t>
  </si>
  <si>
    <t>Aaguacate</t>
  </si>
  <si>
    <t>PIBn</t>
  </si>
  <si>
    <t>PIBr</t>
  </si>
  <si>
    <t>PIBn 2022</t>
  </si>
  <si>
    <t>PIBn 2023</t>
  </si>
  <si>
    <t>TASA CRECIMIENTO</t>
  </si>
  <si>
    <t>PIBr 2022</t>
  </si>
  <si>
    <t>PIBr2023</t>
  </si>
  <si>
    <t>Def 2021</t>
  </si>
  <si>
    <t>Def 2022</t>
  </si>
  <si>
    <t>Def 2023</t>
  </si>
  <si>
    <t>Defactores reales</t>
  </si>
  <si>
    <t>Índice de Inflación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</si>
</sst>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9" fontId="0" fillId="0" borderId="1" xfId="1" applyFont="1" applyBorder="1"/>
    <xf numFmtId="9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10</xdr:row>
      <xdr:rowOff>180975</xdr:rowOff>
    </xdr:from>
    <xdr:to>
      <xdr:col>16</xdr:col>
      <xdr:colOff>285750</xdr:colOff>
      <xdr:row>14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84555F0-6FAB-8059-3C21-C181D0C3BCA6}"/>
            </a:ext>
          </a:extLst>
        </xdr:cNvPr>
        <xdr:cNvSpPr txBox="1"/>
      </xdr:nvSpPr>
      <xdr:spPr>
        <a:xfrm>
          <a:off x="12734925" y="2085975"/>
          <a:ext cx="17621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DEFLACIÓN: LAS EMPRESAS NO TIENEN CON QUE PAGARLE A LAS PERSONAS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7002-1ED6-422B-B86E-708990EC4C2D}">
  <dimension ref="A1:Q15"/>
  <sheetViews>
    <sheetView tabSelected="1" topLeftCell="D1" workbookViewId="0">
      <selection activeCell="O10" sqref="O10"/>
    </sheetView>
  </sheetViews>
  <sheetFormatPr baseColWidth="10" defaultRowHeight="15" x14ac:dyDescent="0.25"/>
  <cols>
    <col min="1" max="1" width="14" bestFit="1" customWidth="1"/>
    <col min="2" max="2" width="18.28515625" bestFit="1" customWidth="1"/>
    <col min="3" max="3" width="12.28515625" bestFit="1" customWidth="1"/>
    <col min="4" max="4" width="12" bestFit="1" customWidth="1"/>
    <col min="5" max="5" width="18.28515625" bestFit="1" customWidth="1"/>
    <col min="6" max="6" width="12" bestFit="1" customWidth="1"/>
    <col min="7" max="7" width="14" bestFit="1" customWidth="1"/>
    <col min="8" max="8" width="8.42578125" bestFit="1" customWidth="1"/>
    <col min="9" max="9" width="12.28515625" bestFit="1" customWidth="1"/>
    <col min="10" max="11" width="12.28515625" customWidth="1"/>
    <col min="12" max="12" width="16.5703125" bestFit="1" customWidth="1"/>
    <col min="13" max="13" width="17.42578125" bestFit="1" customWidth="1"/>
    <col min="14" max="14" width="8.42578125" bestFit="1" customWidth="1"/>
    <col min="15" max="15" width="12.28515625" bestFit="1" customWidth="1"/>
    <col min="16" max="16" width="12.28515625" customWidth="1"/>
    <col min="17" max="17" width="12" bestFit="1" customWidth="1"/>
  </cols>
  <sheetData>
    <row r="1" spans="1:17" x14ac:dyDescent="0.25">
      <c r="A1" s="1">
        <v>2021</v>
      </c>
      <c r="B1" s="1"/>
      <c r="C1" s="1"/>
      <c r="D1" s="1"/>
      <c r="E1" s="4"/>
      <c r="G1" s="1">
        <v>2022</v>
      </c>
      <c r="H1" s="1"/>
      <c r="I1" s="1"/>
      <c r="J1" s="1"/>
      <c r="K1" s="1"/>
      <c r="M1" s="1">
        <v>2023</v>
      </c>
      <c r="N1" s="1"/>
      <c r="O1" s="1"/>
      <c r="P1" s="1"/>
      <c r="Q1" s="1"/>
    </row>
    <row r="2" spans="1:17" x14ac:dyDescent="0.25">
      <c r="A2" s="2" t="s">
        <v>0</v>
      </c>
      <c r="B2" s="2" t="s">
        <v>1</v>
      </c>
      <c r="C2" s="2" t="s">
        <v>2</v>
      </c>
      <c r="D2" s="5" t="s">
        <v>9</v>
      </c>
      <c r="E2" s="6" t="s">
        <v>10</v>
      </c>
      <c r="G2" s="2" t="s">
        <v>0</v>
      </c>
      <c r="H2" s="2" t="s">
        <v>1</v>
      </c>
      <c r="I2" s="2" t="s">
        <v>2</v>
      </c>
      <c r="J2" s="5" t="s">
        <v>9</v>
      </c>
      <c r="K2" s="6" t="s">
        <v>10</v>
      </c>
      <c r="M2" s="2" t="s">
        <v>0</v>
      </c>
      <c r="N2" s="2" t="s">
        <v>1</v>
      </c>
      <c r="O2" s="2" t="s">
        <v>2</v>
      </c>
      <c r="P2" s="5" t="s">
        <v>9</v>
      </c>
      <c r="Q2" s="6" t="s">
        <v>10</v>
      </c>
    </row>
    <row r="3" spans="1:17" x14ac:dyDescent="0.25">
      <c r="A3" s="2" t="s">
        <v>3</v>
      </c>
      <c r="B3" s="2">
        <v>3100</v>
      </c>
      <c r="C3" s="2">
        <v>4520000</v>
      </c>
      <c r="D3" s="5">
        <f>B3*C3</f>
        <v>14012000000</v>
      </c>
      <c r="E3" s="6">
        <f>H3*C3</f>
        <v>14852720000</v>
      </c>
      <c r="G3" s="2" t="s">
        <v>3</v>
      </c>
      <c r="H3" s="2">
        <v>3286</v>
      </c>
      <c r="I3" s="2">
        <v>4655600</v>
      </c>
      <c r="J3" s="5">
        <f>H3*I3</f>
        <v>15298301600</v>
      </c>
      <c r="K3" s="6">
        <f>I3*H3</f>
        <v>15298301600</v>
      </c>
      <c r="M3" s="2" t="s">
        <v>3</v>
      </c>
      <c r="N3" s="2">
        <v>3450.3</v>
      </c>
      <c r="O3" s="2">
        <v>4841824</v>
      </c>
      <c r="P3" s="5">
        <f>N3*O3</f>
        <v>16705745347.200001</v>
      </c>
      <c r="Q3" s="6">
        <f>O3*H3</f>
        <v>15910233664</v>
      </c>
    </row>
    <row r="4" spans="1:17" x14ac:dyDescent="0.25">
      <c r="A4" s="2" t="s">
        <v>4</v>
      </c>
      <c r="B4" s="2">
        <v>80</v>
      </c>
      <c r="C4" s="2">
        <v>5500000</v>
      </c>
      <c r="D4" s="5">
        <f t="shared" ref="D4:D8" si="0">B4*C4</f>
        <v>440000000</v>
      </c>
      <c r="E4" s="6">
        <f t="shared" ref="E4:E8" si="1">H4*C4</f>
        <v>467500000</v>
      </c>
      <c r="G4" s="2" t="s">
        <v>4</v>
      </c>
      <c r="H4" s="2">
        <v>85</v>
      </c>
      <c r="I4" s="2">
        <v>5665600</v>
      </c>
      <c r="J4" s="5">
        <f t="shared" ref="J4:J8" si="2">H4*I4</f>
        <v>481576000</v>
      </c>
      <c r="K4" s="6">
        <f t="shared" ref="K4:K8" si="3">I4*H4</f>
        <v>481576000</v>
      </c>
      <c r="M4" s="2" t="s">
        <v>4</v>
      </c>
      <c r="N4" s="2">
        <v>89</v>
      </c>
      <c r="O4" s="2">
        <v>5891600</v>
      </c>
      <c r="P4" s="5">
        <f t="shared" ref="P4:P8" si="4">N4*O4</f>
        <v>524352400</v>
      </c>
      <c r="Q4" s="6">
        <f t="shared" ref="Q4:Q8" si="5">O4*H4</f>
        <v>500786000</v>
      </c>
    </row>
    <row r="5" spans="1:17" x14ac:dyDescent="0.25">
      <c r="A5" s="2" t="s">
        <v>5</v>
      </c>
      <c r="B5" s="2">
        <v>379</v>
      </c>
      <c r="C5" s="2">
        <v>1000000</v>
      </c>
      <c r="D5" s="5">
        <f t="shared" si="0"/>
        <v>379000000</v>
      </c>
      <c r="E5" s="6">
        <f t="shared" si="1"/>
        <v>402000000</v>
      </c>
      <c r="G5" s="2" t="s">
        <v>5</v>
      </c>
      <c r="H5" s="2">
        <v>402</v>
      </c>
      <c r="I5" s="2">
        <v>1030000</v>
      </c>
      <c r="J5" s="5">
        <f t="shared" si="2"/>
        <v>414060000</v>
      </c>
      <c r="K5" s="6">
        <f t="shared" si="3"/>
        <v>414060000</v>
      </c>
      <c r="M5" s="2" t="s">
        <v>5</v>
      </c>
      <c r="N5" s="2">
        <v>421.827</v>
      </c>
      <c r="O5" s="2">
        <v>1071200</v>
      </c>
      <c r="P5" s="5">
        <f t="shared" si="4"/>
        <v>451861082.39999998</v>
      </c>
      <c r="Q5" s="6">
        <f t="shared" si="5"/>
        <v>430622400</v>
      </c>
    </row>
    <row r="6" spans="1:17" x14ac:dyDescent="0.25">
      <c r="A6" s="2" t="s">
        <v>6</v>
      </c>
      <c r="B6" s="2">
        <v>8.42</v>
      </c>
      <c r="C6" s="2">
        <v>120000</v>
      </c>
      <c r="D6" s="5">
        <f t="shared" si="0"/>
        <v>1010400</v>
      </c>
      <c r="E6" s="6">
        <f t="shared" si="1"/>
        <v>1080000</v>
      </c>
      <c r="G6" s="2" t="s">
        <v>6</v>
      </c>
      <c r="H6" s="2">
        <v>9</v>
      </c>
      <c r="I6" s="2">
        <v>123600</v>
      </c>
      <c r="J6" s="5">
        <f t="shared" si="2"/>
        <v>1112400</v>
      </c>
      <c r="K6" s="6">
        <f t="shared" si="3"/>
        <v>1112400</v>
      </c>
      <c r="M6" s="2" t="s">
        <v>6</v>
      </c>
      <c r="N6" s="2">
        <v>9.3714600000000008</v>
      </c>
      <c r="O6" s="2">
        <v>128544</v>
      </c>
      <c r="P6" s="5">
        <f t="shared" si="4"/>
        <v>1204644.9542400001</v>
      </c>
      <c r="Q6" s="6">
        <f t="shared" si="5"/>
        <v>1156896</v>
      </c>
    </row>
    <row r="7" spans="1:17" x14ac:dyDescent="0.25">
      <c r="A7" s="2" t="s">
        <v>7</v>
      </c>
      <c r="B7" s="2">
        <v>1200</v>
      </c>
      <c r="C7" s="2">
        <v>150000</v>
      </c>
      <c r="D7" s="5">
        <f t="shared" si="0"/>
        <v>180000000</v>
      </c>
      <c r="E7" s="6">
        <f t="shared" si="1"/>
        <v>190800000</v>
      </c>
      <c r="G7" s="2" t="s">
        <v>7</v>
      </c>
      <c r="H7" s="2">
        <v>1272</v>
      </c>
      <c r="I7" s="2">
        <v>154500</v>
      </c>
      <c r="J7" s="5">
        <f t="shared" si="2"/>
        <v>196524000</v>
      </c>
      <c r="K7" s="6">
        <f t="shared" si="3"/>
        <v>196524000</v>
      </c>
      <c r="M7" s="2" t="s">
        <v>7</v>
      </c>
      <c r="N7" s="2">
        <v>1335.6</v>
      </c>
      <c r="O7" s="2">
        <v>160680</v>
      </c>
      <c r="P7" s="5">
        <f t="shared" si="4"/>
        <v>214604208</v>
      </c>
      <c r="Q7" s="6">
        <f t="shared" si="5"/>
        <v>204384960</v>
      </c>
    </row>
    <row r="8" spans="1:17" x14ac:dyDescent="0.25">
      <c r="A8" s="2" t="s">
        <v>8</v>
      </c>
      <c r="B8" s="2">
        <v>2000</v>
      </c>
      <c r="C8" s="2">
        <v>130000</v>
      </c>
      <c r="D8" s="5">
        <f t="shared" si="0"/>
        <v>260000000</v>
      </c>
      <c r="E8" s="6">
        <f t="shared" si="1"/>
        <v>275600000</v>
      </c>
      <c r="G8" s="2" t="s">
        <v>8</v>
      </c>
      <c r="H8" s="2">
        <v>2120</v>
      </c>
      <c r="I8" s="2">
        <v>133900</v>
      </c>
      <c r="J8" s="5">
        <f t="shared" si="2"/>
        <v>283868000</v>
      </c>
      <c r="K8" s="6">
        <f t="shared" si="3"/>
        <v>283868000</v>
      </c>
      <c r="M8" s="2" t="s">
        <v>8</v>
      </c>
      <c r="N8" s="2">
        <v>2226</v>
      </c>
      <c r="O8" s="2">
        <v>139256</v>
      </c>
      <c r="P8" s="5">
        <f t="shared" si="4"/>
        <v>309983856</v>
      </c>
      <c r="Q8" s="6">
        <f t="shared" si="5"/>
        <v>295222720</v>
      </c>
    </row>
    <row r="9" spans="1:17" x14ac:dyDescent="0.25">
      <c r="D9" s="5">
        <f>SUM(D3:D8)</f>
        <v>15272010400</v>
      </c>
      <c r="E9" s="6">
        <f>SUM(E3:E8)</f>
        <v>16189700000</v>
      </c>
      <c r="J9" s="5">
        <f>SUM(J3:J8)</f>
        <v>16675442000</v>
      </c>
      <c r="K9" s="6">
        <f>SUM(K3:K8)</f>
        <v>16675442000</v>
      </c>
      <c r="P9" s="5">
        <f>SUM(P3:P8)</f>
        <v>18207751538.554241</v>
      </c>
      <c r="Q9" s="6">
        <f>SUM(Q3:Q8)</f>
        <v>17342406640</v>
      </c>
    </row>
    <row r="11" spans="1:17" x14ac:dyDescent="0.25">
      <c r="L11" s="2" t="s">
        <v>19</v>
      </c>
      <c r="M11" s="2" t="s">
        <v>20</v>
      </c>
    </row>
    <row r="12" spans="1:17" x14ac:dyDescent="0.25">
      <c r="B12" s="2" t="s">
        <v>11</v>
      </c>
      <c r="C12" s="2">
        <f>J9</f>
        <v>16675442000</v>
      </c>
      <c r="E12" s="2" t="s">
        <v>14</v>
      </c>
      <c r="F12" s="2">
        <f>K9</f>
        <v>16675442000</v>
      </c>
      <c r="I12" s="2" t="s">
        <v>16</v>
      </c>
      <c r="J12" s="7">
        <f>(D9/E9)*100%</f>
        <v>0.94331645428883792</v>
      </c>
      <c r="L12" s="8">
        <f>((J13-J12)/J12)*100%</f>
        <v>6.0089639540842683E-2</v>
      </c>
    </row>
    <row r="13" spans="1:17" x14ac:dyDescent="0.25">
      <c r="B13" s="2" t="s">
        <v>12</v>
      </c>
      <c r="C13" s="2">
        <f>P9</f>
        <v>18207751538.554241</v>
      </c>
      <c r="E13" s="2" t="s">
        <v>15</v>
      </c>
      <c r="F13" s="2">
        <f>Q9</f>
        <v>17342406640</v>
      </c>
      <c r="I13" s="2" t="s">
        <v>17</v>
      </c>
      <c r="J13" s="7">
        <f>(J9/K9)*100%</f>
        <v>1</v>
      </c>
      <c r="M13" s="8">
        <f>((L14-L12)/L12)*100%</f>
        <v>-0.16961351211301381</v>
      </c>
    </row>
    <row r="14" spans="1:17" x14ac:dyDescent="0.25">
      <c r="B14" s="2" t="s">
        <v>13</v>
      </c>
      <c r="C14" s="7">
        <f>((C13/C12)-1)*100%</f>
        <v>9.1890190290262908E-2</v>
      </c>
      <c r="E14" s="2" t="s">
        <v>13</v>
      </c>
      <c r="F14" s="7">
        <f>((F13/F12)-1)*100%</f>
        <v>3.9996819274715545E-2</v>
      </c>
      <c r="I14" s="2" t="s">
        <v>18</v>
      </c>
      <c r="J14" s="7">
        <f>(P9/Q9)*100%</f>
        <v>1.0498976247367153</v>
      </c>
      <c r="L14" s="8">
        <f>((J14-J13)/J13)*100%</f>
        <v>4.9897624736715329E-2</v>
      </c>
    </row>
    <row r="15" spans="1:17" x14ac:dyDescent="0.25">
      <c r="B15" s="3"/>
      <c r="C15" s="3"/>
    </row>
  </sheetData>
  <mergeCells count="3">
    <mergeCell ref="A1:D1"/>
    <mergeCell ref="G1:K1"/>
    <mergeCell ref="M1:Q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Pavas Rodriguez</dc:creator>
  <cp:lastModifiedBy>Jose Manuel Pavas Rodriguez</cp:lastModifiedBy>
  <dcterms:created xsi:type="dcterms:W3CDTF">2024-05-06T21:13:51Z</dcterms:created>
  <dcterms:modified xsi:type="dcterms:W3CDTF">2024-05-06T22:02:31Z</dcterms:modified>
</cp:coreProperties>
</file>