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ose_pavas0365_uco_net_co/Documents/Desktop/SEMESTRE 6/Administrativo I/"/>
    </mc:Choice>
  </mc:AlternateContent>
  <xr:revisionPtr revIDLastSave="11" documentId="8_{3F573D42-D608-4956-9A8F-AB05629ED6C7}" xr6:coauthVersionLast="47" xr6:coauthVersionMax="47" xr10:uidLastSave="{3110DC6B-380F-4B7D-9DB2-4EDDFA843342}"/>
  <bookViews>
    <workbookView xWindow="-120" yWindow="-120" windowWidth="20730" windowHeight="11040" xr2:uid="{02A50F16-175D-493B-901A-3430DB51817A}"/>
  </bookViews>
  <sheets>
    <sheet name="Hoja1" sheetId="1" r:id="rId1"/>
  </sheets>
  <definedNames>
    <definedName name="solver_adj" localSheetId="0" hidden="1">Hoja1!$A$11,Hoja1!$B$11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Hoja1!$D$13</definedName>
    <definedName name="solver_lhs2" localSheetId="0" hidden="1">Hoja1!$E$6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Hoja1!$B$13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Hoja1!$E$13</definedName>
    <definedName name="solver_rhs2" localSheetId="0" hidden="1">Hoja1!$E$9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M2" i="1"/>
  <c r="E13" i="1"/>
  <c r="D13" i="1"/>
  <c r="F2" i="1"/>
  <c r="F3" i="1"/>
  <c r="B13" i="1"/>
  <c r="K12" i="1" s="1"/>
  <c r="E9" i="1"/>
  <c r="K11" i="1" l="1"/>
  <c r="K15" i="1"/>
  <c r="K14" i="1"/>
  <c r="K13" i="1"/>
  <c r="E6" i="1"/>
</calcChain>
</file>

<file path=xl/sharedStrings.xml><?xml version="1.0" encoding="utf-8"?>
<sst xmlns="http://schemas.openxmlformats.org/spreadsheetml/2006/main" count="26" uniqueCount="23">
  <si>
    <t>U=</t>
  </si>
  <si>
    <t>M=</t>
  </si>
  <si>
    <t>Py=</t>
  </si>
  <si>
    <t>Px=</t>
  </si>
  <si>
    <t>↓</t>
  </si>
  <si>
    <t>UMgX=</t>
  </si>
  <si>
    <t>2XY</t>
  </si>
  <si>
    <t>UMgy=</t>
  </si>
  <si>
    <t>X^2</t>
  </si>
  <si>
    <t>X</t>
  </si>
  <si>
    <t>Y</t>
  </si>
  <si>
    <t>RESPUESTA</t>
  </si>
  <si>
    <t>UMgX/UMgy=</t>
  </si>
  <si>
    <t>PX/PY=</t>
  </si>
  <si>
    <t>M</t>
  </si>
  <si>
    <t>Ymax</t>
  </si>
  <si>
    <t>CURVA DE INDIFERENCIA</t>
  </si>
  <si>
    <t>Xmax</t>
  </si>
  <si>
    <t>X estación</t>
  </si>
  <si>
    <t>Y estación</t>
  </si>
  <si>
    <t>RESTRICCIÓN PRESUPUESTAL</t>
  </si>
  <si>
    <t>UTILIDADES MARGINALES</t>
  </si>
  <si>
    <t>RESTRICCIONES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</si>
</sst>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/>
    <xf numFmtId="1" fontId="0" fillId="3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Restricción</a:t>
            </a:r>
            <a:r>
              <a:rPr lang="en-US" baseline="0"/>
              <a:t> presupuestal VS Curva de indiferencia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Función de utilidad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forward val="40"/>
            <c:dispRSqr val="0"/>
            <c:dispEq val="0"/>
          </c:trendline>
          <c:xVal>
            <c:numRef>
              <c:f>Hoja1!$J$11:$J$15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Hoja1!$K$11:$K$15</c:f>
              <c:numCache>
                <c:formatCode>0</c:formatCode>
                <c:ptCount val="5"/>
                <c:pt idx="0">
                  <c:v>346.60699480643598</c:v>
                </c:pt>
                <c:pt idx="1">
                  <c:v>86.651748701608994</c:v>
                </c:pt>
                <c:pt idx="2">
                  <c:v>38.511888311826219</c:v>
                </c:pt>
                <c:pt idx="3">
                  <c:v>21.662937175402249</c:v>
                </c:pt>
                <c:pt idx="4">
                  <c:v>13.86427979225744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4-4414-A22E-D46866679A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Hoja1!$K$2:$K$3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13.157894736842104</c:v>
                </c:pt>
              </c:numCache>
            </c:numRef>
          </c:xVal>
          <c:yVal>
            <c:numRef>
              <c:f>Hoja1!$M$2:$M$3</c:f>
              <c:numCache>
                <c:formatCode>General</c:formatCode>
                <c:ptCount val="2"/>
                <c:pt idx="0" formatCode="0">
                  <c:v>13.513513513513514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B4-4414-A22E-D4686667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211888"/>
        <c:axId val="732752864"/>
      </c:scatterChart>
      <c:valAx>
        <c:axId val="1398211888"/>
        <c:scaling>
          <c:orientation val="minMax"/>
          <c:max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2752864"/>
        <c:crosses val="autoZero"/>
        <c:crossBetween val="midCat"/>
      </c:valAx>
      <c:valAx>
        <c:axId val="732752864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82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76649</xdr:colOff>
      <xdr:row>2</xdr:row>
      <xdr:rowOff>186242</xdr:rowOff>
    </xdr:from>
    <xdr:ext cx="5672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D43367-66E8-186A-9F3B-3D62FF7ABA1D}"/>
                </a:ext>
              </a:extLst>
            </xdr:cNvPr>
            <xdr:cNvSpPr txBox="1"/>
          </xdr:nvSpPr>
          <xdr:spPr>
            <a:xfrm>
              <a:off x="76649" y="567242"/>
              <a:ext cx="567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D43367-66E8-186A-9F3B-3D62FF7ABA1D}"/>
                </a:ext>
              </a:extLst>
            </xdr:cNvPr>
            <xdr:cNvSpPr txBox="1"/>
          </xdr:nvSpPr>
          <xdr:spPr>
            <a:xfrm>
              <a:off x="76649" y="567242"/>
              <a:ext cx="567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𝑈=𝑋^2 𝑌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594360</xdr:colOff>
      <xdr:row>11</xdr:row>
      <xdr:rowOff>41910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F25C26-1B77-6DF3-10A8-4E3FDAB9F4D9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3</xdr:col>
      <xdr:colOff>38100</xdr:colOff>
      <xdr:row>11</xdr:row>
      <xdr:rowOff>34290</xdr:rowOff>
    </xdr:from>
    <xdr:ext cx="707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A75303C-715A-27A1-87F7-686496D29E31}"/>
                </a:ext>
              </a:extLst>
            </xdr:cNvPr>
            <xdr:cNvSpPr txBox="1"/>
          </xdr:nvSpPr>
          <xdr:spPr>
            <a:xfrm>
              <a:off x="2903220" y="2045970"/>
              <a:ext cx="707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A75303C-715A-27A1-87F7-686496D29E31}"/>
                </a:ext>
              </a:extLst>
            </xdr:cNvPr>
            <xdr:cNvSpPr txBox="1"/>
          </xdr:nvSpPr>
          <xdr:spPr>
            <a:xfrm>
              <a:off x="2903220" y="2045970"/>
              <a:ext cx="707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𝑃_𝑋 𝑋+𝑃_𝑌 𝑌 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104775</xdr:colOff>
      <xdr:row>9</xdr:row>
      <xdr:rowOff>7620</xdr:rowOff>
    </xdr:from>
    <xdr:ext cx="66832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C976370-BFEF-0C58-7C84-2360F9A2B935}"/>
                </a:ext>
              </a:extLst>
            </xdr:cNvPr>
            <xdr:cNvSpPr txBox="1"/>
          </xdr:nvSpPr>
          <xdr:spPr>
            <a:xfrm>
              <a:off x="6686550" y="1722120"/>
              <a:ext cx="6683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𝑌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𝑈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/</m:t>
                  </m:r>
                  <m:sSup>
                    <m:sSup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s-CO" sz="1100"/>
                <a:t>  </a:t>
              </a: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C976370-BFEF-0C58-7C84-2360F9A2B935}"/>
                </a:ext>
              </a:extLst>
            </xdr:cNvPr>
            <xdr:cNvSpPr txBox="1"/>
          </xdr:nvSpPr>
          <xdr:spPr>
            <a:xfrm>
              <a:off x="6686550" y="1722120"/>
              <a:ext cx="6683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𝑌=</a:t>
              </a:r>
              <a:r>
                <a:rPr lang="es-CO" sz="1100" b="0" i="0">
                  <a:latin typeface="Cambria Math" panose="02040503050406030204" pitchFamily="18" charset="0"/>
                </a:rPr>
                <a:t>𝑈/𝑋</a:t>
              </a:r>
              <a:r>
                <a:rPr lang="es-ES" sz="1100" b="0" i="0">
                  <a:latin typeface="Cambria Math" panose="02040503050406030204" pitchFamily="18" charset="0"/>
                </a:rPr>
                <a:t>^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r>
                <a:rPr lang="es-CO" sz="1100"/>
                <a:t>  </a:t>
              </a:r>
            </a:p>
          </xdr:txBody>
        </xdr:sp>
      </mc:Fallback>
    </mc:AlternateContent>
    <xdr:clientData/>
  </xdr:oneCellAnchor>
  <xdr:twoCellAnchor>
    <xdr:from>
      <xdr:col>11</xdr:col>
      <xdr:colOff>499021</xdr:colOff>
      <xdr:row>5</xdr:row>
      <xdr:rowOff>103909</xdr:rowOff>
    </xdr:from>
    <xdr:to>
      <xdr:col>17</xdr:col>
      <xdr:colOff>453332</xdr:colOff>
      <xdr:row>20</xdr:row>
      <xdr:rowOff>74467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73279DE-EECA-40F7-4E31-08100607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C3CE-0278-46D8-9378-3493BF1184C6}">
  <dimension ref="A1:M1048576"/>
  <sheetViews>
    <sheetView tabSelected="1" topLeftCell="C1" zoomScale="85" zoomScaleNormal="85" workbookViewId="0">
      <selection activeCell="R4" sqref="R4"/>
    </sheetView>
  </sheetViews>
  <sheetFormatPr baseColWidth="10" defaultRowHeight="15" x14ac:dyDescent="0.25"/>
  <cols>
    <col min="1" max="1" width="11.7109375" bestFit="1" customWidth="1"/>
    <col min="3" max="3" width="18.42578125" bestFit="1" customWidth="1"/>
    <col min="6" max="6" width="14.140625" bestFit="1" customWidth="1"/>
    <col min="10" max="10" width="9.5703125" customWidth="1"/>
    <col min="11" max="11" width="18.140625" customWidth="1"/>
    <col min="12" max="12" width="15" customWidth="1"/>
  </cols>
  <sheetData>
    <row r="1" spans="1:13" x14ac:dyDescent="0.25">
      <c r="A1" s="18" t="s">
        <v>22</v>
      </c>
      <c r="B1" s="18"/>
      <c r="D1" s="15" t="s">
        <v>21</v>
      </c>
      <c r="E1" s="16"/>
      <c r="F1" s="6" t="s">
        <v>11</v>
      </c>
      <c r="K1" s="17" t="s">
        <v>20</v>
      </c>
      <c r="L1" s="17"/>
    </row>
    <row r="2" spans="1:13" x14ac:dyDescent="0.25">
      <c r="D2" s="6" t="s">
        <v>5</v>
      </c>
      <c r="E2" s="6" t="s">
        <v>6</v>
      </c>
      <c r="F2" s="13">
        <f>2*A11*B11</f>
        <v>79.026389371806488</v>
      </c>
      <c r="J2" s="3" t="s">
        <v>10</v>
      </c>
      <c r="K2" s="11">
        <v>0</v>
      </c>
      <c r="L2" s="3" t="s">
        <v>15</v>
      </c>
      <c r="M2" s="14">
        <f>B5/B7</f>
        <v>13.513513513513514</v>
      </c>
    </row>
    <row r="3" spans="1:13" x14ac:dyDescent="0.25">
      <c r="D3" s="6" t="s">
        <v>7</v>
      </c>
      <c r="E3" s="6" t="s">
        <v>8</v>
      </c>
      <c r="F3" s="13">
        <f>A11^2</f>
        <v>76.946763448623258</v>
      </c>
      <c r="J3" s="3" t="s">
        <v>17</v>
      </c>
      <c r="K3" s="14">
        <f>B5/B6</f>
        <v>13.157894736842104</v>
      </c>
      <c r="L3" s="3" t="s">
        <v>10</v>
      </c>
      <c r="M3" s="11">
        <v>0</v>
      </c>
    </row>
    <row r="4" spans="1:13" x14ac:dyDescent="0.25">
      <c r="A4" s="6"/>
      <c r="B4" s="6"/>
    </row>
    <row r="5" spans="1:13" x14ac:dyDescent="0.25">
      <c r="A5" s="6" t="s">
        <v>1</v>
      </c>
      <c r="B5" s="6">
        <v>2500000</v>
      </c>
    </row>
    <row r="6" spans="1:13" x14ac:dyDescent="0.25">
      <c r="A6" s="6" t="s">
        <v>3</v>
      </c>
      <c r="B6" s="6">
        <v>190000</v>
      </c>
      <c r="D6" s="7" t="s">
        <v>12</v>
      </c>
      <c r="E6" s="13">
        <f>F2/F3</f>
        <v>1.0270268147739805</v>
      </c>
    </row>
    <row r="7" spans="1:13" x14ac:dyDescent="0.25">
      <c r="A7" s="6" t="s">
        <v>2</v>
      </c>
      <c r="B7" s="6">
        <v>185000</v>
      </c>
    </row>
    <row r="8" spans="1:13" x14ac:dyDescent="0.25">
      <c r="A8" s="2"/>
      <c r="B8" s="2"/>
    </row>
    <row r="9" spans="1:13" x14ac:dyDescent="0.25">
      <c r="A9" s="3" t="s">
        <v>18</v>
      </c>
      <c r="B9" s="3" t="s">
        <v>19</v>
      </c>
      <c r="D9" s="6" t="s">
        <v>13</v>
      </c>
      <c r="E9" s="13">
        <f>B6/B7</f>
        <v>1.027027027027027</v>
      </c>
      <c r="I9" s="17" t="s">
        <v>16</v>
      </c>
      <c r="J9" s="17"/>
      <c r="K9" s="17"/>
    </row>
    <row r="10" spans="1:13" x14ac:dyDescent="0.25">
      <c r="A10" s="4" t="s">
        <v>4</v>
      </c>
      <c r="B10" s="4" t="s">
        <v>4</v>
      </c>
      <c r="I10" s="8"/>
      <c r="J10" s="9" t="s">
        <v>9</v>
      </c>
      <c r="K10" s="9" t="s">
        <v>10</v>
      </c>
    </row>
    <row r="11" spans="1:13" x14ac:dyDescent="0.25">
      <c r="A11" s="12">
        <v>8.7719304288522064</v>
      </c>
      <c r="B11" s="12">
        <v>4.5045038838815188</v>
      </c>
      <c r="D11" s="1"/>
      <c r="I11" s="8"/>
      <c r="J11" s="9">
        <v>1</v>
      </c>
      <c r="K11" s="10">
        <f>B$13/(J11^2)</f>
        <v>346.60699480643598</v>
      </c>
    </row>
    <row r="12" spans="1:13" x14ac:dyDescent="0.25">
      <c r="A12" s="2"/>
      <c r="B12" s="2"/>
      <c r="D12" s="5"/>
      <c r="E12" s="5" t="s">
        <v>14</v>
      </c>
      <c r="I12" s="8"/>
      <c r="J12" s="9">
        <v>2</v>
      </c>
      <c r="K12" s="10">
        <f t="shared" ref="K12:K15" si="0">B$13/(J12^2)</f>
        <v>86.651748701608994</v>
      </c>
    </row>
    <row r="13" spans="1:13" x14ac:dyDescent="0.25">
      <c r="A13" s="6" t="s">
        <v>0</v>
      </c>
      <c r="B13" s="13">
        <f>B11*(A11^2)</f>
        <v>346.60699480643598</v>
      </c>
      <c r="D13" s="5">
        <f>(B6*A11)+(B7*B11)</f>
        <v>2500000</v>
      </c>
      <c r="E13" s="5">
        <f>B5</f>
        <v>2500000</v>
      </c>
      <c r="I13" s="8"/>
      <c r="J13" s="9">
        <v>3</v>
      </c>
      <c r="K13" s="10">
        <f t="shared" si="0"/>
        <v>38.511888311826219</v>
      </c>
    </row>
    <row r="14" spans="1:13" x14ac:dyDescent="0.25">
      <c r="I14" s="8"/>
      <c r="J14" s="9">
        <v>4</v>
      </c>
      <c r="K14" s="10">
        <f t="shared" si="0"/>
        <v>21.662937175402249</v>
      </c>
    </row>
    <row r="15" spans="1:13" x14ac:dyDescent="0.25">
      <c r="I15" s="8"/>
      <c r="J15" s="9">
        <v>5</v>
      </c>
      <c r="K15" s="10">
        <f t="shared" si="0"/>
        <v>13.86427979225744</v>
      </c>
    </row>
    <row r="1048576" spans="1:1" x14ac:dyDescent="0.25">
      <c r="A1048576">
        <v>1</v>
      </c>
    </row>
  </sheetData>
  <mergeCells count="4">
    <mergeCell ref="D1:E1"/>
    <mergeCell ref="K1:L1"/>
    <mergeCell ref="I9:K9"/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Barbaran Arredondo</dc:creator>
  <cp:lastModifiedBy>Jose Manuel Pavas Rodriguez</cp:lastModifiedBy>
  <dcterms:created xsi:type="dcterms:W3CDTF">2024-04-08T21:12:58Z</dcterms:created>
  <dcterms:modified xsi:type="dcterms:W3CDTF">2024-04-30T16:36:35Z</dcterms:modified>
</cp:coreProperties>
</file>