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jose_pavas0365_uco_net_co/Documents/Desktop/SEMESTRE 6/Administrativo I/"/>
    </mc:Choice>
  </mc:AlternateContent>
  <xr:revisionPtr revIDLastSave="8" documentId="8_{B39957F0-8DDD-432F-B2BF-9B48DC2547AF}" xr6:coauthVersionLast="47" xr6:coauthVersionMax="47" xr10:uidLastSave="{99C4A033-2AEF-4A29-8A00-BE6664953644}"/>
  <bookViews>
    <workbookView xWindow="-120" yWindow="-120" windowWidth="20730" windowHeight="11040" xr2:uid="{817C9B01-2E2C-4D51-93EF-35C2D715CA2D}"/>
  </bookViews>
  <sheets>
    <sheet name="Hoja1" sheetId="1" r:id="rId1"/>
  </sheets>
  <definedNames>
    <definedName name="solver_adj" localSheetId="0" hidden="1">Hoja1!$D$6,Hoja1!$E$6,Hoja1!$M$5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Hoja1!$E$12</definedName>
    <definedName name="solver_lhs2" localSheetId="0" hidden="1">Hoja1!$H$17</definedName>
    <definedName name="solver_lhs3" localSheetId="0" hidden="1">Hoja1!$O$5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E7" i="1"/>
  <c r="K4" i="1" s="1"/>
  <c r="G19" i="1"/>
  <c r="D16" i="1"/>
  <c r="D15" i="1"/>
  <c r="E11" i="1"/>
  <c r="E12" i="1" s="1"/>
  <c r="G15" i="1" l="1"/>
  <c r="H17" i="1" s="1"/>
  <c r="E8" i="1"/>
  <c r="I5" i="1"/>
  <c r="L5" i="1" s="1"/>
  <c r="O5" i="1" s="1"/>
</calcChain>
</file>

<file path=xl/sharedStrings.xml><?xml version="1.0" encoding="utf-8"?>
<sst xmlns="http://schemas.openxmlformats.org/spreadsheetml/2006/main" count="27" uniqueCount="23">
  <si>
    <t>DATOS</t>
  </si>
  <si>
    <t>Q=</t>
  </si>
  <si>
    <t>W=</t>
  </si>
  <si>
    <t>r</t>
  </si>
  <si>
    <t>r=</t>
  </si>
  <si>
    <t>α=</t>
  </si>
  <si>
    <t>β=</t>
  </si>
  <si>
    <t>ISOCOSTO</t>
  </si>
  <si>
    <t>ISOCUANTA</t>
  </si>
  <si>
    <t>K</t>
  </si>
  <si>
    <t>L_{max}</t>
  </si>
  <si>
    <t>K_{max}</t>
  </si>
  <si>
    <t>L</t>
  </si>
  <si>
    <t>Costo Total:</t>
  </si>
  <si>
    <t>Costo unitario</t>
  </si>
  <si>
    <t>F(K,L)*Q</t>
  </si>
  <si>
    <t>F(K,L)=</t>
  </si>
  <si>
    <t>F(K,L)-Q=</t>
  </si>
  <si>
    <t>PMgL=</t>
  </si>
  <si>
    <t>PMgK=</t>
  </si>
  <si>
    <t>PMgL</t>
  </si>
  <si>
    <t>PMgK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</si>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</sst>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1" fillId="7" borderId="1" xfId="0" applyFont="1" applyFill="1" applyBorder="1"/>
    <xf numFmtId="0" fontId="0" fillId="8" borderId="1" xfId="0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10" borderId="1" xfId="0" applyFont="1" applyFill="1" applyBorder="1"/>
    <xf numFmtId="0" fontId="1" fillId="11" borderId="1" xfId="0" applyFont="1" applyFill="1" applyBorder="1"/>
    <xf numFmtId="0" fontId="5" fillId="10" borderId="2" xfId="0" applyFont="1" applyFill="1" applyBorder="1"/>
    <xf numFmtId="0" fontId="1" fillId="5" borderId="3" xfId="0" applyFont="1" applyFill="1" applyBorder="1"/>
    <xf numFmtId="0" fontId="0" fillId="11" borderId="1" xfId="0" applyFill="1" applyBorder="1"/>
    <xf numFmtId="1" fontId="1" fillId="5" borderId="3" xfId="0" applyNumberFormat="1" applyFont="1" applyFill="1" applyBorder="1"/>
    <xf numFmtId="165" fontId="0" fillId="8" borderId="1" xfId="0" applyNumberFormat="1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4" xfId="0" applyFont="1" applyBorder="1" applyAlignment="1">
      <alignment horizontal="center"/>
    </xf>
    <xf numFmtId="1" fontId="0" fillId="6" borderId="5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ISOCOSTO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Hoja1!$I$4:$I$5</c:f>
              <c:numCache>
                <c:formatCode>General</c:formatCode>
                <c:ptCount val="2"/>
                <c:pt idx="0">
                  <c:v>0</c:v>
                </c:pt>
                <c:pt idx="1">
                  <c:v>1.6071933275896129</c:v>
                </c:pt>
              </c:numCache>
            </c:numRef>
          </c:xVal>
          <c:yVal>
            <c:numRef>
              <c:f>Hoja1!$K$4:$K$5</c:f>
              <c:numCache>
                <c:formatCode>General</c:formatCode>
                <c:ptCount val="2"/>
                <c:pt idx="0">
                  <c:v>4.1327828423732909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7-4B70-9BA6-8A157A9E9CB5}"/>
            </c:ext>
          </c:extLst>
        </c:ser>
        <c:ser>
          <c:idx val="1"/>
          <c:order val="1"/>
          <c:tx>
            <c:v>Q=300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forward val="5"/>
            <c:backward val="5"/>
            <c:dispRSqr val="0"/>
            <c:dispEq val="0"/>
          </c:trendline>
          <c:xVal>
            <c:numRef>
              <c:f>Hoja1!$L$5:$L$6</c:f>
              <c:numCache>
                <c:formatCode>General</c:formatCode>
                <c:ptCount val="2"/>
                <c:pt idx="0">
                  <c:v>1.6071933275896129</c:v>
                </c:pt>
                <c:pt idx="1">
                  <c:v>0.8571697747144601</c:v>
                </c:pt>
              </c:numCache>
            </c:numRef>
          </c:xVal>
          <c:yVal>
            <c:numRef>
              <c:f>Hoja1!$M$5:$M$6</c:f>
              <c:numCache>
                <c:formatCode>General</c:formatCode>
                <c:ptCount val="2"/>
                <c:pt idx="0">
                  <c:v>0.940259896069366</c:v>
                </c:pt>
                <c:pt idx="1">
                  <c:v>1.9286319931075357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87-4B70-9BA6-8A157A9E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75759"/>
        <c:axId val="1021579119"/>
      </c:scatterChart>
      <c:valAx>
        <c:axId val="1021575759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579119"/>
        <c:crosses val="autoZero"/>
        <c:crossBetween val="midCat"/>
      </c:valAx>
      <c:valAx>
        <c:axId val="10215791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57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3</xdr:row>
      <xdr:rowOff>53340</xdr:rowOff>
    </xdr:from>
    <xdr:to>
      <xdr:col>3</xdr:col>
      <xdr:colOff>655320</xdr:colOff>
      <xdr:row>4</xdr:row>
      <xdr:rowOff>137160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2E6D4EF2-B59A-5224-F496-2CBC89C1DA18}"/>
            </a:ext>
          </a:extLst>
        </xdr:cNvPr>
        <xdr:cNvSpPr/>
      </xdr:nvSpPr>
      <xdr:spPr>
        <a:xfrm>
          <a:off x="2788920" y="601980"/>
          <a:ext cx="243840" cy="2667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281940</xdr:colOff>
      <xdr:row>3</xdr:row>
      <xdr:rowOff>83820</xdr:rowOff>
    </xdr:from>
    <xdr:to>
      <xdr:col>4</xdr:col>
      <xdr:colOff>525780</xdr:colOff>
      <xdr:row>4</xdr:row>
      <xdr:rowOff>167640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FA3273A-1DD6-4FDC-8441-29C4D7C9775F}"/>
            </a:ext>
          </a:extLst>
        </xdr:cNvPr>
        <xdr:cNvSpPr/>
      </xdr:nvSpPr>
      <xdr:spPr>
        <a:xfrm>
          <a:off x="3512820" y="632460"/>
          <a:ext cx="243840" cy="2667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569776</xdr:colOff>
      <xdr:row>7</xdr:row>
      <xdr:rowOff>18299</xdr:rowOff>
    </xdr:from>
    <xdr:to>
      <xdr:col>14</xdr:col>
      <xdr:colOff>368809</xdr:colOff>
      <xdr:row>21</xdr:row>
      <xdr:rowOff>171955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21C14D-9E19-FA96-EBD6-F1FC2177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D2D0-A083-4938-905B-79E5B58A6296}">
  <dimension ref="A1:S20"/>
  <sheetViews>
    <sheetView tabSelected="1" zoomScale="85" zoomScaleNormal="85" workbookViewId="0">
      <selection activeCell="I13" sqref="I13"/>
    </sheetView>
  </sheetViews>
  <sheetFormatPr baseColWidth="10" defaultRowHeight="15" x14ac:dyDescent="0.25"/>
  <cols>
    <col min="4" max="4" width="13.42578125" bestFit="1" customWidth="1"/>
    <col min="5" max="5" width="13.28515625" customWidth="1"/>
    <col min="7" max="7" width="13.42578125" bestFit="1" customWidth="1"/>
  </cols>
  <sheetData>
    <row r="1" spans="1:19" x14ac:dyDescent="0.25">
      <c r="A1" s="22" t="s">
        <v>0</v>
      </c>
      <c r="B1" s="22"/>
    </row>
    <row r="2" spans="1:19" x14ac:dyDescent="0.25">
      <c r="A2" s="22"/>
      <c r="B2" s="22"/>
    </row>
    <row r="3" spans="1:19" ht="18.75" x14ac:dyDescent="0.3">
      <c r="A3" s="23"/>
      <c r="B3" s="23"/>
      <c r="D3" s="24" t="s">
        <v>9</v>
      </c>
      <c r="E3" s="24" t="s">
        <v>12</v>
      </c>
      <c r="H3" s="18" t="s">
        <v>7</v>
      </c>
      <c r="I3" s="18"/>
      <c r="J3" s="18"/>
      <c r="K3" s="18"/>
      <c r="L3" s="19" t="s">
        <v>8</v>
      </c>
      <c r="M3" s="19"/>
      <c r="N3" s="19"/>
      <c r="O3" s="19"/>
    </row>
    <row r="4" spans="1:19" x14ac:dyDescent="0.25">
      <c r="A4" s="1" t="s">
        <v>1</v>
      </c>
      <c r="B4" s="1">
        <v>14</v>
      </c>
      <c r="D4" s="26"/>
      <c r="E4" s="26"/>
      <c r="H4" s="8" t="s">
        <v>9</v>
      </c>
      <c r="I4" s="8">
        <v>0</v>
      </c>
      <c r="J4" s="8" t="s">
        <v>11</v>
      </c>
      <c r="K4" s="10">
        <f>E7/B6</f>
        <v>4.1327828423732909</v>
      </c>
      <c r="L4" s="9" t="s">
        <v>12</v>
      </c>
      <c r="M4" s="9" t="s">
        <v>9</v>
      </c>
      <c r="N4" s="9"/>
      <c r="O4" s="11" t="s">
        <v>15</v>
      </c>
    </row>
    <row r="5" spans="1:19" x14ac:dyDescent="0.25">
      <c r="A5" s="1" t="s">
        <v>2</v>
      </c>
      <c r="B5" s="1">
        <v>1800000</v>
      </c>
      <c r="D5" s="26"/>
      <c r="E5" s="26"/>
      <c r="H5" s="8" t="s">
        <v>10</v>
      </c>
      <c r="I5" s="8">
        <f>E7/B5</f>
        <v>1.6071933275896129</v>
      </c>
      <c r="J5" s="8" t="s">
        <v>12</v>
      </c>
      <c r="K5" s="10">
        <v>0</v>
      </c>
      <c r="L5" s="9">
        <f>I5</f>
        <v>1.6071933275896129</v>
      </c>
      <c r="M5" s="9">
        <v>0.940259896069366</v>
      </c>
      <c r="N5" s="9"/>
      <c r="O5" s="13">
        <f>10*(M5^B7)*(L5^B8)-B4</f>
        <v>2.9540814239226165E-12</v>
      </c>
    </row>
    <row r="6" spans="1:19" x14ac:dyDescent="0.25">
      <c r="A6" s="1" t="s">
        <v>4</v>
      </c>
      <c r="B6" s="1">
        <v>700000</v>
      </c>
      <c r="D6" s="25">
        <v>1.9286319931075357</v>
      </c>
      <c r="E6" s="25">
        <v>0.8571697747144601</v>
      </c>
      <c r="L6" s="12">
        <f>E6</f>
        <v>0.8571697747144601</v>
      </c>
      <c r="M6" s="12">
        <f>D6</f>
        <v>1.9286319931075357</v>
      </c>
      <c r="N6" s="12"/>
    </row>
    <row r="7" spans="1:19" x14ac:dyDescent="0.25">
      <c r="A7" s="2" t="s">
        <v>5</v>
      </c>
      <c r="B7" s="1">
        <v>0.7</v>
      </c>
      <c r="D7" s="3" t="s">
        <v>13</v>
      </c>
      <c r="E7" s="15">
        <f>(D6*B6)+(E6*B5)</f>
        <v>2892947.9896613033</v>
      </c>
    </row>
    <row r="8" spans="1:19" x14ac:dyDescent="0.25">
      <c r="A8" s="2" t="s">
        <v>6</v>
      </c>
      <c r="B8" s="1">
        <v>0.8</v>
      </c>
      <c r="D8" s="3" t="s">
        <v>14</v>
      </c>
      <c r="E8" s="15">
        <f>E7/B4</f>
        <v>206639.14211866452</v>
      </c>
    </row>
    <row r="11" spans="1:19" x14ac:dyDescent="0.25">
      <c r="D11" s="4" t="s">
        <v>16</v>
      </c>
      <c r="E11" s="4">
        <f>10*(D6^B7)*(E6^B8)</f>
        <v>14.000000000000002</v>
      </c>
    </row>
    <row r="12" spans="1:19" x14ac:dyDescent="0.25">
      <c r="D12" s="5" t="s">
        <v>17</v>
      </c>
      <c r="E12" s="14">
        <f>E11-B4</f>
        <v>0</v>
      </c>
      <c r="Q12" s="21"/>
      <c r="R12" s="21"/>
      <c r="S12" s="21"/>
    </row>
    <row r="15" spans="1:19" x14ac:dyDescent="0.25">
      <c r="C15" s="6" t="s">
        <v>18</v>
      </c>
      <c r="D15" s="6">
        <f>10*B8*(D6^B7)*(E6^-0.2)</f>
        <v>13.06625633612774</v>
      </c>
      <c r="F15" s="7" t="s">
        <v>20</v>
      </c>
      <c r="G15" s="20">
        <f>D15/D16</f>
        <v>2.5714285714285721</v>
      </c>
    </row>
    <row r="16" spans="1:19" x14ac:dyDescent="0.25">
      <c r="C16" s="6" t="s">
        <v>19</v>
      </c>
      <c r="D16" s="6">
        <f>10*B7*(D6^-0.3)*(E6^B8)</f>
        <v>5.0813219084941199</v>
      </c>
      <c r="F16" s="7" t="s">
        <v>21</v>
      </c>
      <c r="G16" s="20"/>
    </row>
    <row r="17" spans="6:8" x14ac:dyDescent="0.25">
      <c r="H17" s="17">
        <f>G15-G19</f>
        <v>0</v>
      </c>
    </row>
    <row r="18" spans="6:8" x14ac:dyDescent="0.25">
      <c r="H18" s="17"/>
    </row>
    <row r="19" spans="6:8" x14ac:dyDescent="0.25">
      <c r="F19" s="7" t="s">
        <v>22</v>
      </c>
      <c r="G19" s="16">
        <f>B5/B6</f>
        <v>2.5714285714285716</v>
      </c>
    </row>
    <row r="20" spans="6:8" x14ac:dyDescent="0.25">
      <c r="F20" s="7" t="s">
        <v>3</v>
      </c>
      <c r="G20" s="16"/>
    </row>
  </sheetData>
  <mergeCells count="6">
    <mergeCell ref="G19:G20"/>
    <mergeCell ref="H17:H18"/>
    <mergeCell ref="A1:B2"/>
    <mergeCell ref="H3:K3"/>
    <mergeCell ref="L3:O3"/>
    <mergeCell ref="G15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Barbaran Arredondo</dc:creator>
  <cp:lastModifiedBy>Jose Manuel Pavas Rodriguez</cp:lastModifiedBy>
  <dcterms:created xsi:type="dcterms:W3CDTF">2024-04-22T21:23:23Z</dcterms:created>
  <dcterms:modified xsi:type="dcterms:W3CDTF">2024-04-30T15:46:07Z</dcterms:modified>
</cp:coreProperties>
</file>