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242BACE0-2610-4CD0-9420-1ADD485D46EB}"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 i="11" l="1"/>
  <c r="W4" i="11"/>
  <c r="E9" i="11"/>
  <c r="H7" i="11"/>
  <c r="I5" i="11" l="1"/>
  <c r="H62" i="11"/>
  <c r="H61" i="11"/>
  <c r="H60" i="11"/>
  <c r="H48" i="11"/>
  <c r="H47" i="11"/>
  <c r="H46" i="11"/>
  <c r="H40" i="11"/>
  <c r="H35" i="11"/>
  <c r="H29" i="11"/>
  <c r="H16" i="11"/>
  <c r="H8" i="11"/>
  <c r="H9" i="11" l="1"/>
  <c r="I6" i="11"/>
  <c r="H41" i="11" l="1"/>
  <c r="H10" i="11"/>
  <c r="H24" i="11"/>
  <c r="H15" i="11"/>
  <c r="J5" i="11"/>
  <c r="K5" i="11" s="1"/>
  <c r="L5" i="11" s="1"/>
  <c r="M5" i="11" s="1"/>
  <c r="N5" i="11" s="1"/>
  <c r="O5" i="11" s="1"/>
  <c r="P5" i="11" s="1"/>
  <c r="I4" i="11"/>
  <c r="H25" i="11" l="1"/>
  <c r="H11" i="11"/>
  <c r="H14" i="11"/>
  <c r="P4" i="11"/>
  <c r="Q5" i="11"/>
  <c r="R5" i="11" s="1"/>
  <c r="S5" i="11" s="1"/>
  <c r="T5" i="11" s="1"/>
  <c r="U5" i="11" s="1"/>
  <c r="V5" i="11" s="1"/>
  <c r="W5" i="11" s="1"/>
  <c r="J6" i="11"/>
  <c r="H28" i="11" l="1"/>
  <c r="H27" i="11"/>
  <c r="H26"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K6" i="11"/>
  <c r="AF6" i="11"/>
  <c r="BM6" i="11" l="1"/>
  <c r="BN5" i="11"/>
  <c r="BM4" i="11"/>
  <c r="BL6" i="11"/>
  <c r="AG6" i="11"/>
  <c r="BO5" i="11" l="1"/>
  <c r="BN6" i="11"/>
  <c r="AH6" i="11"/>
  <c r="BP5" i="11" l="1"/>
  <c r="BO6" i="11"/>
  <c r="AI6" i="11"/>
  <c r="BQ5" i="11" l="1"/>
  <c r="BP6" i="11"/>
  <c r="AJ6" i="11"/>
  <c r="BR5" i="11" l="1"/>
  <c r="BQ6" i="11"/>
  <c r="AK6" i="11"/>
  <c r="BS5" i="11" l="1"/>
  <c r="BR6" i="11"/>
  <c r="AL6" i="11"/>
  <c r="BS6" i="11" l="1"/>
  <c r="BT5" i="11"/>
  <c r="AM6" i="11"/>
  <c r="BT4" i="11" l="1"/>
  <c r="BU5" i="11"/>
  <c r="BT6" i="11"/>
  <c r="AN6" i="11"/>
  <c r="BU6" i="11" l="1"/>
  <c r="BV5" i="11"/>
  <c r="AO6" i="11"/>
  <c r="BV6" i="11" l="1"/>
  <c r="BW5" i="11"/>
  <c r="AP6" i="11"/>
  <c r="BW6" i="11" l="1"/>
  <c r="BX5" i="11"/>
  <c r="AQ6" i="11"/>
  <c r="BX6" i="11" l="1"/>
  <c r="BY5" i="11"/>
  <c r="AR6" i="11"/>
  <c r="BY6" i="11" l="1"/>
  <c r="BZ5" i="11"/>
  <c r="BZ6" i="11" l="1"/>
  <c r="CA5" i="11"/>
  <c r="CB5" i="11" l="1"/>
  <c r="CA4" i="11"/>
  <c r="CA6" i="11"/>
  <c r="CB6" i="11" l="1"/>
  <c r="CC5" i="11"/>
  <c r="CD5" i="11" l="1"/>
  <c r="CC6" i="11"/>
  <c r="CD6" i="11" l="1"/>
  <c r="CE5" i="11"/>
  <c r="CE6" i="11" l="1"/>
  <c r="CF5" i="11"/>
  <c r="CG5" i="11" l="1"/>
  <c r="CF6" i="11"/>
  <c r="CG6" i="11" l="1"/>
  <c r="CH5" i="11"/>
  <c r="CH4" i="11" l="1"/>
  <c r="CH6" i="11"/>
  <c r="CI5" i="11"/>
  <c r="CJ5" i="11" l="1"/>
  <c r="CI6" i="11"/>
  <c r="CJ6" i="11" l="1"/>
  <c r="CK5" i="11"/>
  <c r="CK6" i="11" l="1"/>
  <c r="CL5" i="11"/>
  <c r="CL6" i="11" l="1"/>
  <c r="CM5" i="11"/>
  <c r="CM6" i="11" l="1"/>
  <c r="CN5" i="11"/>
  <c r="CN6" i="11" l="1"/>
  <c r="CO5" i="11"/>
  <c r="CO4" i="11" l="1"/>
  <c r="CO6" i="11"/>
  <c r="CP5" i="11"/>
  <c r="CP6" i="11" l="1"/>
  <c r="CQ5" i="11"/>
  <c r="CQ6" i="11" l="1"/>
  <c r="CR5" i="11"/>
  <c r="CR6" i="11" l="1"/>
  <c r="CS5" i="11"/>
  <c r="CT5" i="11" l="1"/>
  <c r="CS6" i="11"/>
  <c r="CU5" i="11" l="1"/>
  <c r="CT6" i="11"/>
  <c r="CV5" i="11" l="1"/>
  <c r="CU6" i="11"/>
  <c r="CV4" i="11" l="1"/>
  <c r="CW5" i="11"/>
  <c r="CV6" i="11"/>
  <c r="CX5" i="11" l="1"/>
  <c r="CW6" i="11"/>
  <c r="CY5" i="11" l="1"/>
  <c r="CX6" i="11"/>
  <c r="CY6" i="11" l="1"/>
  <c r="CZ5" i="11"/>
  <c r="CZ6" i="11" l="1"/>
  <c r="DA5" i="11"/>
  <c r="DA6" i="11" l="1"/>
  <c r="DB5" i="11"/>
  <c r="DB6" i="11" l="1"/>
  <c r="DC5" i="11"/>
  <c r="DC4" i="11" l="1"/>
  <c r="DC6" i="11"/>
  <c r="DD5" i="11"/>
  <c r="DD6" i="11" l="1"/>
  <c r="DE5" i="11"/>
  <c r="DE6" i="11" l="1"/>
  <c r="DF5" i="11"/>
  <c r="DF6" i="11" l="1"/>
  <c r="DG5" i="11"/>
  <c r="DG6" i="11" l="1"/>
  <c r="DH5" i="11"/>
  <c r="DH6" i="11" l="1"/>
  <c r="DI5" i="11"/>
  <c r="DI6" i="11" s="1"/>
</calcChain>
</file>

<file path=xl/sharedStrings.xml><?xml version="1.0" encoding="utf-8"?>
<sst xmlns="http://schemas.openxmlformats.org/spreadsheetml/2006/main" count="144" uniqueCount="96">
  <si>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</si>
  <si>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</si>
  <si>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</si>
  <si>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</si>
  <si>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</si>
  <si>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</si>
  <si>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</si>
  <si>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</si>
  <si>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</si>
  <si>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</si>
  <si>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</si>
  <si>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</si>
  <si>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</si>
  <si>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</si>
  <si>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</si>
  <si>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</si>
  <si>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</si>
  <si>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</si>
  <si>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</si>
  <si>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</si>
  <si>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</si>
  <si>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</si>
  <si>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</si>
  <si>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</si>
  <si>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</si>
  <si>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</si>
  <si>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</si>
  <si>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</si>
  <si>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</si>
  <si>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</si>
  <si>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</si>
  <si>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</si>
  <si>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</si>
  <si>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</si>
  <si>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</si>
  <si>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</si>
  <si>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</si>
  <si>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</si>
  <si>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Reunión inicial con el equipo</t>
  </si>
  <si>
    <t>Identificación de objetivos generales</t>
  </si>
  <si>
    <t>Redacción del Acta de Constitución</t>
  </si>
  <si>
    <t>Revisión y aprobación del Acta</t>
  </si>
  <si>
    <t>Listado de interesados</t>
  </si>
  <si>
    <t>Clasificación de interesados</t>
  </si>
  <si>
    <t>Elaboración del mapa de interesados</t>
  </si>
  <si>
    <t>Desglose de entregables principales (EDT)</t>
  </si>
  <si>
    <t>Elaboración del Diccionario EDT</t>
  </si>
  <si>
    <t>Estimación de tiempos de tareas</t>
  </si>
  <si>
    <t>Secuenciamiento de actividades</t>
  </si>
  <si>
    <t>Creación de dependencias / cronograma preliminar</t>
  </si>
  <si>
    <t>Identificación de roles del proyecto</t>
  </si>
  <si>
    <t>Elaboración Matriz RACI</t>
  </si>
  <si>
    <t>Identificación de riesgos iniciales</t>
  </si>
  <si>
    <t>Evaluación impacto/probabilidad</t>
  </si>
  <si>
    <t>Priorización y registro en matriz</t>
  </si>
  <si>
    <t>Definir tipos de pruebas + criterios</t>
  </si>
  <si>
    <t>Elaborar plan de pruebas inicial</t>
  </si>
  <si>
    <t>Recolección de requisitos</t>
  </si>
  <si>
    <t>Clasificación de requisitos</t>
  </si>
  <si>
    <t>Redacción ERS</t>
  </si>
  <si>
    <t>Identificación entidades de datos</t>
  </si>
  <si>
    <t>Selección de arquitectura</t>
  </si>
  <si>
    <t>Definición componentes principales</t>
  </si>
  <si>
    <t>Elaboración de plan de calidad y costos.</t>
  </si>
  <si>
    <t>Configuración entorno de desarrollo</t>
  </si>
  <si>
    <t>Sprint – Módulo de registro de vehículos</t>
  </si>
  <si>
    <t>Sprint – Módulo de órdenes de trabajo</t>
  </si>
  <si>
    <t>Sprint – Módulo de inventario de repuestos</t>
  </si>
  <si>
    <t>Sprint – Módulo de usuarios y roles</t>
  </si>
  <si>
    <t>Sprint – Módulo de comunicación interna</t>
  </si>
  <si>
    <t>Sprint – Módulo de reportes operativos</t>
  </si>
  <si>
    <t>Integración de módulos</t>
  </si>
  <si>
    <t>Prueba de integración inicial</t>
  </si>
  <si>
    <t>Inicio del Proyecto</t>
  </si>
  <si>
    <t>Planificación</t>
  </si>
  <si>
    <t>Análisis y diseño</t>
  </si>
  <si>
    <t>Implementación (Scrum)</t>
  </si>
  <si>
    <t>Prueba y validación</t>
  </si>
  <si>
    <t>Elaboración de plan de pruebas</t>
  </si>
  <si>
    <t>Creación de casos de pruebas</t>
  </si>
  <si>
    <t>Creación de reporte de errores o defectos.</t>
  </si>
  <si>
    <t>Reporte final de pruebas</t>
  </si>
  <si>
    <t>Cierre del proyecto</t>
  </si>
  <si>
    <t>Reunión de validación final (Sprint Review)</t>
  </si>
  <si>
    <t>Entrega aplicación</t>
  </si>
  <si>
    <t>Entrega de documentación</t>
  </si>
  <si>
    <t>Presentación final (Sprint Review)</t>
  </si>
  <si>
    <t>Retrospectiva y lecciones aprendidas (Sprint Retrospective)</t>
  </si>
  <si>
    <t>Benjamín Diaz y Marco Peña</t>
  </si>
  <si>
    <t>Marco Peña</t>
  </si>
  <si>
    <t>Benjamín Diaz</t>
  </si>
  <si>
    <t>MEC-IN (Proyecto para PepsiCo Chile)</t>
  </si>
  <si>
    <t>PepsiCo Chile</t>
  </si>
  <si>
    <t>Validación de documento ERS</t>
  </si>
  <si>
    <t>Creación de Mockups</t>
  </si>
  <si>
    <t>Investigación y definición de mockups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</si>
</sst>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BE5F1"/>
        <bgColor indexed="64"/>
      </patternFill>
    </fill>
    <fill>
      <patternFill patternType="solid">
        <fgColor rgb="FFF2DBDB"/>
        <bgColor indexed="64"/>
      </patternFill>
    </fill>
    <fill>
      <patternFill patternType="solid">
        <fgColor rgb="FFEAF1DD"/>
        <bgColor indexed="64"/>
      </patternFill>
    </fill>
    <fill>
      <patternFill patternType="solid">
        <fgColor rgb="FFE5DFEC"/>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BD4B4"/>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bottom style="thick">
        <color rgb="FFCCCCCC"/>
      </bottom>
      <diagonal/>
    </border>
    <border>
      <left/>
      <right style="thick">
        <color rgb="FFCCCCCC"/>
      </right>
      <top style="thick">
        <color rgb="FFCCCCCC"/>
      </top>
      <bottom style="thick">
        <color rgb="FFCCCCCC"/>
      </bottom>
      <diagonal/>
    </border>
    <border>
      <left/>
      <right style="thick">
        <color rgb="FFCCCCCC"/>
      </right>
      <top/>
      <bottom style="thick">
        <color rgb="FFCCCCCC"/>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3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0" borderId="2" xfId="10">
      <alignment horizontal="center" vertical="center"/>
    </xf>
    <xf numFmtId="0" fontId="0" fillId="45" borderId="17" xfId="0" applyFill="1" applyBorder="1" applyAlignment="1">
      <alignment wrapText="1"/>
    </xf>
    <xf numFmtId="0" fontId="0" fillId="45" borderId="18" xfId="0" applyFill="1" applyBorder="1" applyAlignment="1">
      <alignment wrapText="1"/>
    </xf>
    <xf numFmtId="16" fontId="0" fillId="45" borderId="17" xfId="0" applyNumberFormat="1" applyFill="1" applyBorder="1" applyAlignment="1">
      <alignment horizontal="right" wrapText="1"/>
    </xf>
    <xf numFmtId="16" fontId="0" fillId="45" borderId="18" xfId="0" applyNumberFormat="1" applyFill="1" applyBorder="1" applyAlignment="1">
      <alignment horizontal="right" wrapText="1"/>
    </xf>
    <xf numFmtId="0" fontId="0" fillId="46" borderId="17" xfId="0" applyFill="1" applyBorder="1" applyAlignment="1">
      <alignment wrapText="1"/>
    </xf>
    <xf numFmtId="0" fontId="0" fillId="46" borderId="18" xfId="0" applyFill="1" applyBorder="1" applyAlignment="1">
      <alignment wrapText="1"/>
    </xf>
    <xf numFmtId="16" fontId="0" fillId="46" borderId="17" xfId="0" applyNumberFormat="1" applyFill="1" applyBorder="1" applyAlignment="1">
      <alignment horizontal="right" wrapText="1"/>
    </xf>
    <xf numFmtId="16" fontId="0" fillId="46" borderId="19" xfId="0" applyNumberFormat="1" applyFill="1" applyBorder="1" applyAlignment="1">
      <alignment horizontal="right" wrapText="1"/>
    </xf>
    <xf numFmtId="16" fontId="0" fillId="46" borderId="18" xfId="0" applyNumberFormat="1" applyFill="1" applyBorder="1" applyAlignment="1">
      <alignment horizontal="right" wrapText="1"/>
    </xf>
    <xf numFmtId="16" fontId="0" fillId="46" borderId="20" xfId="0" applyNumberFormat="1" applyFill="1" applyBorder="1" applyAlignment="1">
      <alignment horizontal="right" wrapText="1"/>
    </xf>
    <xf numFmtId="0" fontId="0" fillId="47" borderId="17" xfId="0" applyFill="1" applyBorder="1" applyAlignment="1">
      <alignment wrapText="1"/>
    </xf>
    <xf numFmtId="0" fontId="0" fillId="47" borderId="18" xfId="0" applyFill="1" applyBorder="1" applyAlignment="1">
      <alignment wrapText="1"/>
    </xf>
    <xf numFmtId="16" fontId="0" fillId="47" borderId="17" xfId="0" applyNumberFormat="1" applyFill="1" applyBorder="1" applyAlignment="1">
      <alignment horizontal="right" wrapText="1"/>
    </xf>
    <xf numFmtId="16" fontId="0" fillId="47" borderId="19" xfId="0" applyNumberFormat="1" applyFill="1" applyBorder="1" applyAlignment="1">
      <alignment horizontal="right" wrapText="1"/>
    </xf>
    <xf numFmtId="16" fontId="0" fillId="47" borderId="18" xfId="0" applyNumberFormat="1" applyFill="1" applyBorder="1" applyAlignment="1">
      <alignment horizontal="right" wrapText="1"/>
    </xf>
    <xf numFmtId="16" fontId="0" fillId="47" borderId="20" xfId="0" applyNumberFormat="1" applyFill="1" applyBorder="1" applyAlignment="1">
      <alignment horizontal="right" wrapText="1"/>
    </xf>
    <xf numFmtId="0" fontId="0" fillId="48" borderId="17" xfId="0" applyFill="1" applyBorder="1" applyAlignment="1">
      <alignment wrapText="1"/>
    </xf>
    <xf numFmtId="0" fontId="0" fillId="48" borderId="18" xfId="0" applyFill="1" applyBorder="1" applyAlignment="1">
      <alignment wrapText="1"/>
    </xf>
    <xf numFmtId="16" fontId="0" fillId="48" borderId="17" xfId="0" applyNumberFormat="1" applyFill="1" applyBorder="1" applyAlignment="1">
      <alignment horizontal="right" wrapText="1"/>
    </xf>
    <xf numFmtId="16" fontId="0" fillId="48" borderId="19" xfId="0" applyNumberFormat="1" applyFill="1" applyBorder="1" applyAlignment="1">
      <alignment horizontal="right" wrapText="1"/>
    </xf>
    <xf numFmtId="16" fontId="0" fillId="48" borderId="18" xfId="0" applyNumberFormat="1" applyFill="1" applyBorder="1" applyAlignment="1">
      <alignment horizontal="right" wrapText="1"/>
    </xf>
    <xf numFmtId="16" fontId="0" fillId="48" borderId="20" xfId="0" applyNumberFormat="1" applyFill="1" applyBorder="1" applyAlignment="1">
      <alignment horizontal="right" wrapText="1"/>
    </xf>
    <xf numFmtId="0" fontId="9" fillId="49" borderId="2" xfId="11" applyFill="1">
      <alignment horizontal="center" vertical="center"/>
    </xf>
    <xf numFmtId="9" fontId="5" fillId="49" borderId="2" xfId="2" applyFont="1" applyFill="1" applyBorder="1" applyAlignment="1">
      <alignment horizontal="center" vertical="center"/>
    </xf>
    <xf numFmtId="16" fontId="0" fillId="49" borderId="18" xfId="0" applyNumberFormat="1" applyFill="1" applyBorder="1" applyAlignment="1">
      <alignment horizontal="right" wrapText="1"/>
    </xf>
    <xf numFmtId="16" fontId="0" fillId="49" borderId="20" xfId="0" applyNumberFormat="1" applyFill="1" applyBorder="1" applyAlignment="1">
      <alignment horizontal="right" wrapText="1"/>
    </xf>
    <xf numFmtId="0" fontId="6" fillId="49" borderId="18" xfId="0" applyFont="1" applyFill="1" applyBorder="1" applyAlignment="1">
      <alignment wrapText="1"/>
    </xf>
    <xf numFmtId="0" fontId="9" fillId="50" borderId="2" xfId="11" applyFill="1">
      <alignment horizontal="center" vertical="center"/>
    </xf>
    <xf numFmtId="9" fontId="5" fillId="50" borderId="2" xfId="2" applyFont="1" applyFill="1" applyBorder="1" applyAlignment="1">
      <alignment horizontal="center" vertical="center"/>
    </xf>
    <xf numFmtId="0" fontId="6" fillId="51" borderId="18" xfId="0" applyFont="1" applyFill="1" applyBorder="1" applyAlignment="1">
      <alignment wrapText="1"/>
    </xf>
    <xf numFmtId="0" fontId="9" fillId="51" borderId="2" xfId="11" applyFill="1">
      <alignment horizontal="center" vertical="center"/>
    </xf>
    <xf numFmtId="9" fontId="5" fillId="51" borderId="2" xfId="2" applyFont="1" applyFill="1" applyBorder="1" applyAlignment="1">
      <alignment horizontal="center" vertical="center"/>
    </xf>
    <xf numFmtId="16" fontId="0" fillId="51" borderId="18" xfId="0" applyNumberFormat="1" applyFill="1" applyBorder="1" applyAlignment="1">
      <alignment horizontal="right" wrapText="1"/>
    </xf>
    <xf numFmtId="16" fontId="0" fillId="51" borderId="20" xfId="0" applyNumberFormat="1" applyFill="1" applyBorder="1" applyAlignment="1">
      <alignment horizontal="right" wrapText="1"/>
    </xf>
    <xf numFmtId="0" fontId="0" fillId="52" borderId="17" xfId="0" applyFill="1" applyBorder="1" applyAlignment="1">
      <alignment wrapText="1"/>
    </xf>
    <xf numFmtId="0" fontId="9" fillId="52" borderId="2" xfId="11" applyFill="1">
      <alignment horizontal="center" vertical="center"/>
    </xf>
    <xf numFmtId="9" fontId="5" fillId="52" borderId="2" xfId="2" applyFont="1" applyFill="1" applyBorder="1" applyAlignment="1">
      <alignment horizontal="center" vertical="center"/>
    </xf>
    <xf numFmtId="16" fontId="0" fillId="52" borderId="17" xfId="0" applyNumberFormat="1" applyFill="1" applyBorder="1" applyAlignment="1">
      <alignment horizontal="right" wrapText="1"/>
    </xf>
    <xf numFmtId="16" fontId="0" fillId="52" borderId="19" xfId="0" applyNumberFormat="1" applyFill="1" applyBorder="1" applyAlignment="1">
      <alignment horizontal="right" wrapText="1"/>
    </xf>
    <xf numFmtId="0" fontId="0" fillId="52" borderId="18" xfId="0" applyFill="1" applyBorder="1" applyAlignment="1">
      <alignment wrapText="1"/>
    </xf>
    <xf numFmtId="16" fontId="0" fillId="52" borderId="18" xfId="0" applyNumberFormat="1" applyFill="1" applyBorder="1" applyAlignment="1">
      <alignment horizontal="right" wrapText="1"/>
    </xf>
    <xf numFmtId="16" fontId="0" fillId="52" borderId="20" xfId="0" applyNumberFormat="1" applyFill="1" applyBorder="1" applyAlignment="1">
      <alignment horizontal="right" wrapText="1"/>
    </xf>
    <xf numFmtId="0" fontId="0" fillId="53" borderId="17" xfId="0" applyFill="1" applyBorder="1" applyAlignment="1">
      <alignment wrapText="1"/>
    </xf>
    <xf numFmtId="0" fontId="0" fillId="53" borderId="18" xfId="0" applyFill="1" applyBorder="1" applyAlignment="1">
      <alignment wrapText="1"/>
    </xf>
    <xf numFmtId="16" fontId="0" fillId="53" borderId="17" xfId="0" applyNumberFormat="1" applyFill="1" applyBorder="1" applyAlignment="1">
      <alignment horizontal="right" wrapText="1"/>
    </xf>
    <xf numFmtId="16" fontId="0" fillId="53" borderId="19" xfId="0" applyNumberFormat="1" applyFill="1" applyBorder="1" applyAlignment="1">
      <alignment horizontal="right" wrapText="1"/>
    </xf>
    <xf numFmtId="16" fontId="0" fillId="53" borderId="18" xfId="0" applyNumberFormat="1" applyFill="1" applyBorder="1" applyAlignment="1">
      <alignment horizontal="right" wrapText="1"/>
    </xf>
    <xf numFmtId="16" fontId="0" fillId="53" borderId="20" xfId="0" applyNumberFormat="1" applyFill="1" applyBorder="1" applyAlignment="1">
      <alignment horizontal="right" wrapTex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65"/>
  <sheetViews>
    <sheetView showGridLines="0" tabSelected="1" showRuler="0" zoomScale="85" zoomScaleNormal="85" zoomScalePageLayoutView="70" workbookViewId="0">
      <pane ySplit="6" topLeftCell="A49" activePane="bottomLeft" state="frozen"/>
      <selection pane="bottomLeft" activeCell="B62" sqref="B62"/>
    </sheetView>
  </sheetViews>
  <sheetFormatPr baseColWidth="10" defaultColWidth="9.140625" defaultRowHeight="30" customHeight="1" x14ac:dyDescent="0.25"/>
  <cols>
    <col min="1" max="1" width="2.7109375" style="45" customWidth="1"/>
    <col min="2" max="2" width="57.85546875" customWidth="1"/>
    <col min="3" max="3" width="30.7109375" customWidth="1"/>
    <col min="4" max="4" width="10.7109375" customWidth="1"/>
    <col min="5" max="5" width="10.42578125" style="5" customWidth="1"/>
    <col min="6" max="6" width="9.28515625" customWidth="1"/>
    <col min="7" max="7" width="2.7109375" hidden="1" customWidth="1"/>
    <col min="8" max="8" width="9.42578125" hidden="1" customWidth="1"/>
    <col min="9" max="14" width="3.28515625" hidden="1" customWidth="1"/>
    <col min="15" max="15" width="4.85546875" hidden="1" customWidth="1"/>
    <col min="16" max="21" width="3.28515625" hidden="1" customWidth="1"/>
    <col min="22" max="22" width="4.85546875" hidden="1" customWidth="1"/>
    <col min="23" max="28" width="3.28515625" hidden="1" customWidth="1"/>
    <col min="29" max="29" width="5.42578125" hidden="1" customWidth="1"/>
    <col min="30" max="35" width="3.28515625" hidden="1" customWidth="1"/>
    <col min="36" max="36" width="8.85546875" hidden="1" customWidth="1"/>
    <col min="37" max="41" width="3.28515625" hidden="1" customWidth="1"/>
    <col min="42" max="42" width="8.7109375" hidden="1" customWidth="1"/>
    <col min="43" max="43" width="4.85546875" hidden="1" customWidth="1"/>
    <col min="44" max="64" width="3.28515625" hidden="1" customWidth="1"/>
    <col min="65" max="65" width="3.85546875" hidden="1" customWidth="1"/>
    <col min="66" max="66" width="2.7109375" hidden="1" customWidth="1"/>
    <col min="67" max="67" width="3" hidden="1" customWidth="1"/>
    <col min="68" max="68" width="2.7109375" hidden="1" customWidth="1"/>
    <col min="69" max="69" width="3.140625" hidden="1" customWidth="1"/>
    <col min="70" max="70" width="3.5703125" hidden="1" customWidth="1"/>
    <col min="71" max="71" width="3.85546875" hidden="1" customWidth="1"/>
  </cols>
  <sheetData>
    <row r="1" spans="1:113" ht="30" customHeight="1" x14ac:dyDescent="0.45">
      <c r="A1" s="46" t="s">
        <v>0</v>
      </c>
      <c r="B1" s="49" t="s">
        <v>91</v>
      </c>
      <c r="C1" s="1"/>
      <c r="D1" s="2"/>
      <c r="E1" s="4"/>
      <c r="F1" s="34"/>
      <c r="H1" s="2"/>
      <c r="I1" s="63" t="s">
        <v>23</v>
      </c>
    </row>
    <row r="2" spans="1:113" ht="30" customHeight="1" x14ac:dyDescent="0.3">
      <c r="A2" s="45" t="s">
        <v>1</v>
      </c>
      <c r="B2" s="50" t="s">
        <v>92</v>
      </c>
      <c r="I2" s="64" t="s">
        <v>24</v>
      </c>
    </row>
    <row r="3" spans="1:113" ht="30" customHeight="1" x14ac:dyDescent="0.25">
      <c r="A3" s="45" t="s">
        <v>2</v>
      </c>
      <c r="B3" s="51" t="s">
        <v>88</v>
      </c>
      <c r="C3" s="133" t="s">
        <v>16</v>
      </c>
      <c r="D3" s="134"/>
      <c r="E3" s="132">
        <v>45901</v>
      </c>
      <c r="F3" s="132"/>
    </row>
    <row r="4" spans="1:113" ht="30" customHeight="1" x14ac:dyDescent="0.25">
      <c r="A4" s="46" t="s">
        <v>3</v>
      </c>
      <c r="C4" s="133" t="s">
        <v>17</v>
      </c>
      <c r="D4" s="134"/>
      <c r="E4" s="7">
        <v>1</v>
      </c>
      <c r="I4" s="129">
        <f>I5</f>
        <v>45901</v>
      </c>
      <c r="J4" s="130"/>
      <c r="K4" s="130"/>
      <c r="L4" s="130"/>
      <c r="M4" s="130"/>
      <c r="N4" s="130"/>
      <c r="O4" s="131"/>
      <c r="P4" s="129">
        <f>P5</f>
        <v>45908</v>
      </c>
      <c r="Q4" s="130"/>
      <c r="R4" s="130"/>
      <c r="S4" s="130"/>
      <c r="T4" s="130"/>
      <c r="U4" s="130"/>
      <c r="V4" s="131"/>
      <c r="W4" s="129">
        <f>W5</f>
        <v>45915</v>
      </c>
      <c r="X4" s="130"/>
      <c r="Y4" s="130"/>
      <c r="Z4" s="130"/>
      <c r="AA4" s="130"/>
      <c r="AB4" s="130"/>
      <c r="AC4" s="131"/>
      <c r="AD4" s="129">
        <f>AD5</f>
        <v>45922</v>
      </c>
      <c r="AE4" s="130"/>
      <c r="AF4" s="130"/>
      <c r="AG4" s="130"/>
      <c r="AH4" s="130"/>
      <c r="AI4" s="130"/>
      <c r="AJ4" s="131"/>
      <c r="AK4" s="129">
        <f>AK5</f>
        <v>45929</v>
      </c>
      <c r="AL4" s="130"/>
      <c r="AM4" s="130"/>
      <c r="AN4" s="130"/>
      <c r="AO4" s="130"/>
      <c r="AP4" s="130"/>
      <c r="AQ4" s="131"/>
      <c r="AR4" s="129">
        <f>AR5</f>
        <v>45936</v>
      </c>
      <c r="AS4" s="130"/>
      <c r="AT4" s="130"/>
      <c r="AU4" s="130"/>
      <c r="AV4" s="130"/>
      <c r="AW4" s="130"/>
      <c r="AX4" s="131"/>
      <c r="AY4" s="129">
        <f>AY5</f>
        <v>45943</v>
      </c>
      <c r="AZ4" s="130"/>
      <c r="BA4" s="130"/>
      <c r="BB4" s="130"/>
      <c r="BC4" s="130"/>
      <c r="BD4" s="130"/>
      <c r="BE4" s="131"/>
      <c r="BF4" s="129">
        <f>BF5</f>
        <v>45950</v>
      </c>
      <c r="BG4" s="130"/>
      <c r="BH4" s="130"/>
      <c r="BI4" s="130"/>
      <c r="BJ4" s="130"/>
      <c r="BK4" s="130"/>
      <c r="BL4" s="131"/>
      <c r="BM4" s="129">
        <f>BM5</f>
        <v>45957</v>
      </c>
      <c r="BN4" s="130"/>
      <c r="BO4" s="130"/>
      <c r="BP4" s="130"/>
      <c r="BQ4" s="130"/>
      <c r="BR4" s="130"/>
      <c r="BS4" s="131"/>
      <c r="BT4" s="129">
        <f t="shared" ref="BT4" si="0">BT5</f>
        <v>45964</v>
      </c>
      <c r="BU4" s="130"/>
      <c r="BV4" s="130"/>
      <c r="BW4" s="130"/>
      <c r="BX4" s="130"/>
      <c r="BY4" s="130"/>
      <c r="BZ4" s="131"/>
      <c r="CA4" s="129">
        <f t="shared" ref="CA4" si="1">CA5</f>
        <v>45971</v>
      </c>
      <c r="CB4" s="130"/>
      <c r="CC4" s="130"/>
      <c r="CD4" s="130"/>
      <c r="CE4" s="130"/>
      <c r="CF4" s="130"/>
      <c r="CG4" s="131"/>
      <c r="CH4" s="129">
        <f t="shared" ref="CH4" si="2">CH5</f>
        <v>45978</v>
      </c>
      <c r="CI4" s="130"/>
      <c r="CJ4" s="130"/>
      <c r="CK4" s="130"/>
      <c r="CL4" s="130"/>
      <c r="CM4" s="130"/>
      <c r="CN4" s="131"/>
      <c r="CO4" s="129">
        <f t="shared" ref="CO4" si="3">CO5</f>
        <v>45985</v>
      </c>
      <c r="CP4" s="130"/>
      <c r="CQ4" s="130"/>
      <c r="CR4" s="130"/>
      <c r="CS4" s="130"/>
      <c r="CT4" s="130"/>
      <c r="CU4" s="131"/>
      <c r="CV4" s="129">
        <f t="shared" ref="CV4" si="4">CV5</f>
        <v>45992</v>
      </c>
      <c r="CW4" s="130"/>
      <c r="CX4" s="130"/>
      <c r="CY4" s="130"/>
      <c r="CZ4" s="130"/>
      <c r="DA4" s="130"/>
      <c r="DB4" s="131"/>
      <c r="DC4" s="129">
        <f t="shared" ref="DC4" si="5">DC5</f>
        <v>45999</v>
      </c>
      <c r="DD4" s="130"/>
      <c r="DE4" s="130"/>
      <c r="DF4" s="130"/>
      <c r="DG4" s="130"/>
      <c r="DH4" s="130"/>
      <c r="DI4" s="131"/>
    </row>
    <row r="5" spans="1:113" ht="15" customHeight="1" x14ac:dyDescent="0.25">
      <c r="A5" s="46" t="s">
        <v>4</v>
      </c>
      <c r="B5" s="62"/>
      <c r="C5" s="62"/>
      <c r="D5" s="62"/>
      <c r="E5" s="62"/>
      <c r="F5" s="62"/>
      <c r="G5" s="62"/>
      <c r="I5" s="76">
        <f>Inicio_del_proyecto-WEEKDAY(Inicio_del_proyecto,1)+2+7*(Semana_para_mostrar-1)</f>
        <v>45901</v>
      </c>
      <c r="J5" s="77">
        <f>I5+1</f>
        <v>45902</v>
      </c>
      <c r="K5" s="77">
        <f t="shared" ref="K5:AX5" si="6">J5+1</f>
        <v>45903</v>
      </c>
      <c r="L5" s="77">
        <f t="shared" si="6"/>
        <v>45904</v>
      </c>
      <c r="M5" s="77">
        <f t="shared" si="6"/>
        <v>45905</v>
      </c>
      <c r="N5" s="77">
        <f t="shared" si="6"/>
        <v>45906</v>
      </c>
      <c r="O5" s="78">
        <f t="shared" si="6"/>
        <v>45907</v>
      </c>
      <c r="P5" s="76">
        <f>O5+1</f>
        <v>45908</v>
      </c>
      <c r="Q5" s="77">
        <f>P5+1</f>
        <v>45909</v>
      </c>
      <c r="R5" s="77">
        <f t="shared" si="6"/>
        <v>45910</v>
      </c>
      <c r="S5" s="77">
        <f t="shared" si="6"/>
        <v>45911</v>
      </c>
      <c r="T5" s="77">
        <f t="shared" si="6"/>
        <v>45912</v>
      </c>
      <c r="U5" s="77">
        <f t="shared" si="6"/>
        <v>45913</v>
      </c>
      <c r="V5" s="78">
        <f t="shared" si="6"/>
        <v>45914</v>
      </c>
      <c r="W5" s="76">
        <f>V5+1</f>
        <v>45915</v>
      </c>
      <c r="X5" s="77">
        <f>W5+1</f>
        <v>45916</v>
      </c>
      <c r="Y5" s="77">
        <f t="shared" si="6"/>
        <v>45917</v>
      </c>
      <c r="Z5" s="77">
        <f t="shared" si="6"/>
        <v>45918</v>
      </c>
      <c r="AA5" s="77">
        <f t="shared" si="6"/>
        <v>45919</v>
      </c>
      <c r="AB5" s="77">
        <f t="shared" si="6"/>
        <v>45920</v>
      </c>
      <c r="AC5" s="78">
        <f t="shared" si="6"/>
        <v>45921</v>
      </c>
      <c r="AD5" s="76">
        <f>AC5+1</f>
        <v>45922</v>
      </c>
      <c r="AE5" s="77">
        <f>AD5+1</f>
        <v>45923</v>
      </c>
      <c r="AF5" s="77">
        <f t="shared" si="6"/>
        <v>45924</v>
      </c>
      <c r="AG5" s="77">
        <f t="shared" si="6"/>
        <v>45925</v>
      </c>
      <c r="AH5" s="77">
        <f t="shared" si="6"/>
        <v>45926</v>
      </c>
      <c r="AI5" s="77">
        <f t="shared" si="6"/>
        <v>45927</v>
      </c>
      <c r="AJ5" s="78">
        <f t="shared" si="6"/>
        <v>45928</v>
      </c>
      <c r="AK5" s="76">
        <f>AJ5+1</f>
        <v>45929</v>
      </c>
      <c r="AL5" s="77">
        <f>AK5+1</f>
        <v>45930</v>
      </c>
      <c r="AM5" s="77">
        <f t="shared" si="6"/>
        <v>45931</v>
      </c>
      <c r="AN5" s="77">
        <f t="shared" si="6"/>
        <v>45932</v>
      </c>
      <c r="AO5" s="77">
        <f t="shared" si="6"/>
        <v>45933</v>
      </c>
      <c r="AP5" s="77">
        <f t="shared" si="6"/>
        <v>45934</v>
      </c>
      <c r="AQ5" s="78">
        <f t="shared" si="6"/>
        <v>45935</v>
      </c>
      <c r="AR5" s="76">
        <f>AQ5+1</f>
        <v>45936</v>
      </c>
      <c r="AS5" s="77">
        <f>AR5+1</f>
        <v>45937</v>
      </c>
      <c r="AT5" s="77">
        <f t="shared" si="6"/>
        <v>45938</v>
      </c>
      <c r="AU5" s="77">
        <f t="shared" si="6"/>
        <v>45939</v>
      </c>
      <c r="AV5" s="77">
        <f t="shared" si="6"/>
        <v>45940</v>
      </c>
      <c r="AW5" s="77">
        <f t="shared" si="6"/>
        <v>45941</v>
      </c>
      <c r="AX5" s="78">
        <f t="shared" si="6"/>
        <v>45942</v>
      </c>
      <c r="AY5" s="76">
        <f>AX5+1</f>
        <v>45943</v>
      </c>
      <c r="AZ5" s="77">
        <f>AY5+1</f>
        <v>45944</v>
      </c>
      <c r="BA5" s="77">
        <f t="shared" ref="BA5:BE5" si="7">AZ5+1</f>
        <v>45945</v>
      </c>
      <c r="BB5" s="77">
        <f t="shared" si="7"/>
        <v>45946</v>
      </c>
      <c r="BC5" s="77">
        <f t="shared" si="7"/>
        <v>45947</v>
      </c>
      <c r="BD5" s="77">
        <f t="shared" si="7"/>
        <v>45948</v>
      </c>
      <c r="BE5" s="78">
        <f t="shared" si="7"/>
        <v>45949</v>
      </c>
      <c r="BF5" s="76">
        <f>BE5+1</f>
        <v>45950</v>
      </c>
      <c r="BG5" s="77">
        <f>BF5+1</f>
        <v>45951</v>
      </c>
      <c r="BH5" s="77">
        <f t="shared" ref="BH5:BL5" si="8">BG5+1</f>
        <v>45952</v>
      </c>
      <c r="BI5" s="77">
        <f t="shared" si="8"/>
        <v>45953</v>
      </c>
      <c r="BJ5" s="77">
        <f t="shared" si="8"/>
        <v>45954</v>
      </c>
      <c r="BK5" s="77">
        <f t="shared" si="8"/>
        <v>45955</v>
      </c>
      <c r="BL5" s="78">
        <f t="shared" si="8"/>
        <v>45956</v>
      </c>
      <c r="BM5" s="76">
        <f>BL5+1</f>
        <v>45957</v>
      </c>
      <c r="BN5" s="77">
        <f>BM5+1</f>
        <v>45958</v>
      </c>
      <c r="BO5" s="77">
        <f t="shared" ref="BO5" si="9">BN5+1</f>
        <v>45959</v>
      </c>
      <c r="BP5" s="77">
        <f t="shared" ref="BP5" si="10">BO5+1</f>
        <v>45960</v>
      </c>
      <c r="BQ5" s="77">
        <f t="shared" ref="BQ5" si="11">BP5+1</f>
        <v>45961</v>
      </c>
      <c r="BR5" s="77">
        <f t="shared" ref="BR5" si="12">BQ5+1</f>
        <v>45962</v>
      </c>
      <c r="BS5" s="78">
        <f t="shared" ref="BS5:BU5" si="13">BR5+1</f>
        <v>45963</v>
      </c>
      <c r="BT5" s="76">
        <f t="shared" si="13"/>
        <v>45964</v>
      </c>
      <c r="BU5" s="77">
        <f t="shared" si="13"/>
        <v>45965</v>
      </c>
      <c r="BV5" s="77">
        <f t="shared" ref="BV5" si="14">BU5+1</f>
        <v>45966</v>
      </c>
      <c r="BW5" s="77">
        <f t="shared" ref="BW5" si="15">BV5+1</f>
        <v>45967</v>
      </c>
      <c r="BX5" s="77">
        <f t="shared" ref="BX5" si="16">BW5+1</f>
        <v>45968</v>
      </c>
      <c r="BY5" s="77">
        <f t="shared" ref="BY5" si="17">BX5+1</f>
        <v>45969</v>
      </c>
      <c r="BZ5" s="78">
        <f t="shared" ref="BZ5:CB5" si="18">BY5+1</f>
        <v>45970</v>
      </c>
      <c r="CA5" s="76">
        <f t="shared" si="18"/>
        <v>45971</v>
      </c>
      <c r="CB5" s="77">
        <f t="shared" si="18"/>
        <v>45972</v>
      </c>
      <c r="CC5" s="77">
        <f t="shared" ref="CC5" si="19">CB5+1</f>
        <v>45973</v>
      </c>
      <c r="CD5" s="77">
        <f t="shared" ref="CD5" si="20">CC5+1</f>
        <v>45974</v>
      </c>
      <c r="CE5" s="77">
        <f t="shared" ref="CE5" si="21">CD5+1</f>
        <v>45975</v>
      </c>
      <c r="CF5" s="77">
        <f t="shared" ref="CF5" si="22">CE5+1</f>
        <v>45976</v>
      </c>
      <c r="CG5" s="78">
        <f t="shared" ref="CG5:CI5" si="23">CF5+1</f>
        <v>45977</v>
      </c>
      <c r="CH5" s="76">
        <f t="shared" si="23"/>
        <v>45978</v>
      </c>
      <c r="CI5" s="77">
        <f t="shared" si="23"/>
        <v>45979</v>
      </c>
      <c r="CJ5" s="77">
        <f t="shared" ref="CJ5" si="24">CI5+1</f>
        <v>45980</v>
      </c>
      <c r="CK5" s="77">
        <f t="shared" ref="CK5" si="25">CJ5+1</f>
        <v>45981</v>
      </c>
      <c r="CL5" s="77">
        <f t="shared" ref="CL5" si="26">CK5+1</f>
        <v>45982</v>
      </c>
      <c r="CM5" s="77">
        <f t="shared" ref="CM5" si="27">CL5+1</f>
        <v>45983</v>
      </c>
      <c r="CN5" s="78">
        <f t="shared" ref="CN5:CP5" si="28">CM5+1</f>
        <v>45984</v>
      </c>
      <c r="CO5" s="76">
        <f t="shared" si="28"/>
        <v>45985</v>
      </c>
      <c r="CP5" s="77">
        <f t="shared" si="28"/>
        <v>45986</v>
      </c>
      <c r="CQ5" s="77">
        <f t="shared" ref="CQ5" si="29">CP5+1</f>
        <v>45987</v>
      </c>
      <c r="CR5" s="77">
        <f t="shared" ref="CR5" si="30">CQ5+1</f>
        <v>45988</v>
      </c>
      <c r="CS5" s="77">
        <f t="shared" ref="CS5" si="31">CR5+1</f>
        <v>45989</v>
      </c>
      <c r="CT5" s="77">
        <f t="shared" ref="CT5" si="32">CS5+1</f>
        <v>45990</v>
      </c>
      <c r="CU5" s="78">
        <f t="shared" ref="CU5:CW5" si="33">CT5+1</f>
        <v>45991</v>
      </c>
      <c r="CV5" s="76">
        <f t="shared" si="33"/>
        <v>45992</v>
      </c>
      <c r="CW5" s="77">
        <f t="shared" si="33"/>
        <v>45993</v>
      </c>
      <c r="CX5" s="77">
        <f t="shared" ref="CX5" si="34">CW5+1</f>
        <v>45994</v>
      </c>
      <c r="CY5" s="77">
        <f t="shared" ref="CY5" si="35">CX5+1</f>
        <v>45995</v>
      </c>
      <c r="CZ5" s="77">
        <f t="shared" ref="CZ5" si="36">CY5+1</f>
        <v>45996</v>
      </c>
      <c r="DA5" s="77">
        <f t="shared" ref="DA5" si="37">CZ5+1</f>
        <v>45997</v>
      </c>
      <c r="DB5" s="78">
        <f t="shared" ref="DB5:DD5" si="38">DA5+1</f>
        <v>45998</v>
      </c>
      <c r="DC5" s="76">
        <f t="shared" si="38"/>
        <v>45999</v>
      </c>
      <c r="DD5" s="77">
        <f t="shared" si="38"/>
        <v>46000</v>
      </c>
      <c r="DE5" s="77">
        <f t="shared" ref="DE5" si="39">DD5+1</f>
        <v>46001</v>
      </c>
      <c r="DF5" s="77">
        <f t="shared" ref="DF5" si="40">DE5+1</f>
        <v>46002</v>
      </c>
      <c r="DG5" s="77">
        <f t="shared" ref="DG5" si="41">DF5+1</f>
        <v>46003</v>
      </c>
      <c r="DH5" s="77">
        <f t="shared" ref="DH5" si="42">DG5+1</f>
        <v>46004</v>
      </c>
      <c r="DI5" s="78">
        <f t="shared" ref="DI5" si="43">DH5+1</f>
        <v>46005</v>
      </c>
    </row>
    <row r="6" spans="1:113" ht="30" customHeight="1" thickBot="1" x14ac:dyDescent="0.3">
      <c r="A6" s="46" t="s">
        <v>5</v>
      </c>
      <c r="B6" s="8" t="s">
        <v>14</v>
      </c>
      <c r="C6" s="9" t="s">
        <v>18</v>
      </c>
      <c r="D6" s="9" t="s">
        <v>19</v>
      </c>
      <c r="E6" s="9" t="s">
        <v>20</v>
      </c>
      <c r="F6" s="9" t="s">
        <v>21</v>
      </c>
      <c r="G6" s="9"/>
      <c r="H6" s="9" t="s">
        <v>22</v>
      </c>
      <c r="I6" s="10" t="str">
        <f t="shared" ref="I6" si="44">LEFT(TEXT(I5,"ddd"),1)</f>
        <v>l</v>
      </c>
      <c r="J6" s="10" t="str">
        <f t="shared" ref="J6:AR6" si="45">LEFT(TEXT(J5,"ddd"),1)</f>
        <v>m</v>
      </c>
      <c r="K6" s="10" t="str">
        <f t="shared" si="45"/>
        <v>m</v>
      </c>
      <c r="L6" s="10" t="str">
        <f t="shared" si="45"/>
        <v>j</v>
      </c>
      <c r="M6" s="10" t="str">
        <f t="shared" si="45"/>
        <v>v</v>
      </c>
      <c r="N6" s="10" t="str">
        <f t="shared" si="45"/>
        <v>s</v>
      </c>
      <c r="O6" s="10" t="str">
        <f t="shared" si="45"/>
        <v>d</v>
      </c>
      <c r="P6" s="10" t="str">
        <f t="shared" si="45"/>
        <v>l</v>
      </c>
      <c r="Q6" s="10" t="str">
        <f t="shared" si="45"/>
        <v>m</v>
      </c>
      <c r="R6" s="10" t="str">
        <f t="shared" si="45"/>
        <v>m</v>
      </c>
      <c r="S6" s="10" t="str">
        <f t="shared" si="45"/>
        <v>j</v>
      </c>
      <c r="T6" s="10" t="str">
        <f t="shared" si="45"/>
        <v>v</v>
      </c>
      <c r="U6" s="10" t="str">
        <f t="shared" si="45"/>
        <v>s</v>
      </c>
      <c r="V6" s="10" t="str">
        <f t="shared" si="45"/>
        <v>d</v>
      </c>
      <c r="W6" s="10" t="str">
        <f t="shared" si="45"/>
        <v>l</v>
      </c>
      <c r="X6" s="10" t="str">
        <f t="shared" si="45"/>
        <v>m</v>
      </c>
      <c r="Y6" s="10" t="str">
        <f t="shared" si="45"/>
        <v>m</v>
      </c>
      <c r="Z6" s="10" t="str">
        <f t="shared" si="45"/>
        <v>j</v>
      </c>
      <c r="AA6" s="10" t="str">
        <f t="shared" si="45"/>
        <v>v</v>
      </c>
      <c r="AB6" s="10" t="str">
        <f t="shared" si="45"/>
        <v>s</v>
      </c>
      <c r="AC6" s="10" t="str">
        <f t="shared" si="45"/>
        <v>d</v>
      </c>
      <c r="AD6" s="10" t="str">
        <f t="shared" si="45"/>
        <v>l</v>
      </c>
      <c r="AE6" s="10" t="str">
        <f t="shared" si="45"/>
        <v>m</v>
      </c>
      <c r="AF6" s="10" t="str">
        <f t="shared" si="45"/>
        <v>m</v>
      </c>
      <c r="AG6" s="10" t="str">
        <f t="shared" si="45"/>
        <v>j</v>
      </c>
      <c r="AH6" s="10" t="str">
        <f t="shared" si="45"/>
        <v>v</v>
      </c>
      <c r="AI6" s="10" t="str">
        <f t="shared" si="45"/>
        <v>s</v>
      </c>
      <c r="AJ6" s="10" t="str">
        <f t="shared" si="45"/>
        <v>d</v>
      </c>
      <c r="AK6" s="10" t="str">
        <f t="shared" si="45"/>
        <v>l</v>
      </c>
      <c r="AL6" s="10" t="str">
        <f t="shared" si="45"/>
        <v>m</v>
      </c>
      <c r="AM6" s="10" t="str">
        <f t="shared" si="45"/>
        <v>m</v>
      </c>
      <c r="AN6" s="10" t="str">
        <f t="shared" si="45"/>
        <v>j</v>
      </c>
      <c r="AO6" s="10" t="str">
        <f t="shared" si="45"/>
        <v>v</v>
      </c>
      <c r="AP6" s="10" t="str">
        <f t="shared" si="45"/>
        <v>s</v>
      </c>
      <c r="AQ6" s="10" t="str">
        <f t="shared" si="45"/>
        <v>d</v>
      </c>
      <c r="AR6" s="10" t="str">
        <f t="shared" si="45"/>
        <v>l</v>
      </c>
      <c r="AS6" s="10" t="str">
        <f t="shared" ref="AS6:BL6" si="46">LEFT(TEXT(AS5,"ddd"),1)</f>
        <v>m</v>
      </c>
      <c r="AT6" s="10" t="str">
        <f t="shared" si="46"/>
        <v>m</v>
      </c>
      <c r="AU6" s="10" t="str">
        <f t="shared" si="46"/>
        <v>j</v>
      </c>
      <c r="AV6" s="10" t="str">
        <f t="shared" si="46"/>
        <v>v</v>
      </c>
      <c r="AW6" s="10" t="str">
        <f t="shared" si="46"/>
        <v>s</v>
      </c>
      <c r="AX6" s="10" t="str">
        <f t="shared" si="46"/>
        <v>d</v>
      </c>
      <c r="AY6" s="10" t="str">
        <f t="shared" si="46"/>
        <v>l</v>
      </c>
      <c r="AZ6" s="10" t="str">
        <f t="shared" si="46"/>
        <v>m</v>
      </c>
      <c r="BA6" s="10" t="str">
        <f t="shared" si="46"/>
        <v>m</v>
      </c>
      <c r="BB6" s="10" t="str">
        <f t="shared" si="46"/>
        <v>j</v>
      </c>
      <c r="BC6" s="10" t="str">
        <f t="shared" si="46"/>
        <v>v</v>
      </c>
      <c r="BD6" s="10" t="str">
        <f t="shared" si="46"/>
        <v>s</v>
      </c>
      <c r="BE6" s="10" t="str">
        <f t="shared" si="46"/>
        <v>d</v>
      </c>
      <c r="BF6" s="10" t="str">
        <f t="shared" si="46"/>
        <v>l</v>
      </c>
      <c r="BG6" s="10" t="str">
        <f t="shared" si="46"/>
        <v>m</v>
      </c>
      <c r="BH6" s="10" t="str">
        <f t="shared" si="46"/>
        <v>m</v>
      </c>
      <c r="BI6" s="10" t="str">
        <f t="shared" si="46"/>
        <v>j</v>
      </c>
      <c r="BJ6" s="10" t="str">
        <f t="shared" si="46"/>
        <v>v</v>
      </c>
      <c r="BK6" s="10" t="str">
        <f t="shared" si="46"/>
        <v>s</v>
      </c>
      <c r="BL6" s="10" t="str">
        <f t="shared" si="46"/>
        <v>d</v>
      </c>
      <c r="BM6" s="10" t="str">
        <f t="shared" ref="BM6:BZ6" si="47">LEFT(TEXT(BM5,"ddd"),1)</f>
        <v>l</v>
      </c>
      <c r="BN6" s="10" t="str">
        <f t="shared" si="47"/>
        <v>m</v>
      </c>
      <c r="BO6" s="10" t="str">
        <f t="shared" si="47"/>
        <v>m</v>
      </c>
      <c r="BP6" s="10" t="str">
        <f t="shared" si="47"/>
        <v>j</v>
      </c>
      <c r="BQ6" s="10" t="str">
        <f t="shared" si="47"/>
        <v>v</v>
      </c>
      <c r="BR6" s="10" t="str">
        <f t="shared" si="47"/>
        <v>s</v>
      </c>
      <c r="BS6" s="10" t="str">
        <f t="shared" si="47"/>
        <v>d</v>
      </c>
      <c r="BT6" s="10" t="str">
        <f t="shared" si="47"/>
        <v>l</v>
      </c>
      <c r="BU6" s="10" t="str">
        <f t="shared" si="47"/>
        <v>m</v>
      </c>
      <c r="BV6" s="10" t="str">
        <f t="shared" si="47"/>
        <v>m</v>
      </c>
      <c r="BW6" s="10" t="str">
        <f t="shared" si="47"/>
        <v>j</v>
      </c>
      <c r="BX6" s="10" t="str">
        <f t="shared" si="47"/>
        <v>v</v>
      </c>
      <c r="BY6" s="10" t="str">
        <f t="shared" si="47"/>
        <v>s</v>
      </c>
      <c r="BZ6" s="10" t="str">
        <f t="shared" si="47"/>
        <v>d</v>
      </c>
      <c r="CA6" s="10" t="str">
        <f t="shared" ref="CA6:DI6" si="48">LEFT(TEXT(CA5,"ddd"),1)</f>
        <v>l</v>
      </c>
      <c r="CB6" s="10" t="str">
        <f t="shared" si="48"/>
        <v>m</v>
      </c>
      <c r="CC6" s="10" t="str">
        <f t="shared" si="48"/>
        <v>m</v>
      </c>
      <c r="CD6" s="10" t="str">
        <f t="shared" si="48"/>
        <v>j</v>
      </c>
      <c r="CE6" s="10" t="str">
        <f t="shared" si="48"/>
        <v>v</v>
      </c>
      <c r="CF6" s="10" t="str">
        <f t="shared" si="48"/>
        <v>s</v>
      </c>
      <c r="CG6" s="10" t="str">
        <f t="shared" si="48"/>
        <v>d</v>
      </c>
      <c r="CH6" s="10" t="str">
        <f t="shared" si="48"/>
        <v>l</v>
      </c>
      <c r="CI6" s="10" t="str">
        <f t="shared" si="48"/>
        <v>m</v>
      </c>
      <c r="CJ6" s="10" t="str">
        <f t="shared" si="48"/>
        <v>m</v>
      </c>
      <c r="CK6" s="10" t="str">
        <f t="shared" si="48"/>
        <v>j</v>
      </c>
      <c r="CL6" s="10" t="str">
        <f t="shared" si="48"/>
        <v>v</v>
      </c>
      <c r="CM6" s="10" t="str">
        <f t="shared" si="48"/>
        <v>s</v>
      </c>
      <c r="CN6" s="10" t="str">
        <f t="shared" si="48"/>
        <v>d</v>
      </c>
      <c r="CO6" s="10" t="str">
        <f t="shared" si="48"/>
        <v>l</v>
      </c>
      <c r="CP6" s="10" t="str">
        <f t="shared" si="48"/>
        <v>m</v>
      </c>
      <c r="CQ6" s="10" t="str">
        <f t="shared" si="48"/>
        <v>m</v>
      </c>
      <c r="CR6" s="10" t="str">
        <f t="shared" si="48"/>
        <v>j</v>
      </c>
      <c r="CS6" s="10" t="str">
        <f t="shared" si="48"/>
        <v>v</v>
      </c>
      <c r="CT6" s="10" t="str">
        <f t="shared" si="48"/>
        <v>s</v>
      </c>
      <c r="CU6" s="10" t="str">
        <f t="shared" si="48"/>
        <v>d</v>
      </c>
      <c r="CV6" s="10" t="str">
        <f t="shared" si="48"/>
        <v>l</v>
      </c>
      <c r="CW6" s="10" t="str">
        <f t="shared" si="48"/>
        <v>m</v>
      </c>
      <c r="CX6" s="10" t="str">
        <f t="shared" si="48"/>
        <v>m</v>
      </c>
      <c r="CY6" s="10" t="str">
        <f t="shared" si="48"/>
        <v>j</v>
      </c>
      <c r="CZ6" s="10" t="str">
        <f t="shared" si="48"/>
        <v>v</v>
      </c>
      <c r="DA6" s="10" t="str">
        <f t="shared" si="48"/>
        <v>s</v>
      </c>
      <c r="DB6" s="10" t="str">
        <f t="shared" si="48"/>
        <v>d</v>
      </c>
      <c r="DC6" s="10" t="str">
        <f t="shared" si="48"/>
        <v>l</v>
      </c>
      <c r="DD6" s="10" t="str">
        <f t="shared" si="48"/>
        <v>m</v>
      </c>
      <c r="DE6" s="10" t="str">
        <f t="shared" si="48"/>
        <v>m</v>
      </c>
      <c r="DF6" s="10" t="str">
        <f t="shared" si="48"/>
        <v>j</v>
      </c>
      <c r="DG6" s="10" t="str">
        <f t="shared" si="48"/>
        <v>v</v>
      </c>
      <c r="DH6" s="10" t="str">
        <f t="shared" si="48"/>
        <v>s</v>
      </c>
      <c r="DI6" s="10" t="str">
        <f t="shared" si="48"/>
        <v>d</v>
      </c>
    </row>
    <row r="7" spans="1:113"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row>
    <row r="8" spans="1:113" s="3" customFormat="1" ht="30" customHeight="1" thickBot="1" x14ac:dyDescent="0.3">
      <c r="A8" s="46" t="s">
        <v>7</v>
      </c>
      <c r="B8" s="15" t="s">
        <v>73</v>
      </c>
      <c r="C8" s="52"/>
      <c r="D8" s="16"/>
      <c r="E8" s="66"/>
      <c r="F8" s="67"/>
      <c r="G8" s="14"/>
      <c r="H8" s="14" t="str">
        <f t="shared" ref="H8:H62" si="49">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row>
    <row r="9" spans="1:113" s="3" customFormat="1" ht="30" customHeight="1" thickTop="1" thickBot="1" x14ac:dyDescent="0.3">
      <c r="A9" s="46" t="s">
        <v>8</v>
      </c>
      <c r="B9" s="81" t="s">
        <v>38</v>
      </c>
      <c r="C9" s="53" t="s">
        <v>88</v>
      </c>
      <c r="D9" s="17">
        <v>1</v>
      </c>
      <c r="E9" s="79">
        <f>Inicio_del_proyecto</f>
        <v>45901</v>
      </c>
      <c r="F9" s="83">
        <v>45902</v>
      </c>
      <c r="G9" s="14"/>
      <c r="H9" s="14">
        <f t="shared" si="49"/>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row>
    <row r="10" spans="1:113" s="3" customFormat="1" ht="30" customHeight="1" thickTop="1" thickBot="1" x14ac:dyDescent="0.3">
      <c r="A10" s="46" t="s">
        <v>9</v>
      </c>
      <c r="B10" s="82" t="s">
        <v>39</v>
      </c>
      <c r="C10" s="53" t="s">
        <v>89</v>
      </c>
      <c r="D10" s="17">
        <v>1</v>
      </c>
      <c r="E10" s="83">
        <v>45903</v>
      </c>
      <c r="F10" s="84">
        <v>45903</v>
      </c>
      <c r="G10" s="14"/>
      <c r="H10" s="14">
        <f t="shared" si="49"/>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row>
    <row r="11" spans="1:113" s="3" customFormat="1" ht="30" customHeight="1" thickTop="1" thickBot="1" x14ac:dyDescent="0.3">
      <c r="A11" s="45"/>
      <c r="B11" s="82" t="s">
        <v>40</v>
      </c>
      <c r="C11" s="53" t="s">
        <v>88</v>
      </c>
      <c r="D11" s="17">
        <v>1</v>
      </c>
      <c r="E11" s="84">
        <v>45904</v>
      </c>
      <c r="F11" s="84">
        <v>45905</v>
      </c>
      <c r="G11" s="14"/>
      <c r="H11" s="14">
        <f t="shared" si="49"/>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row>
    <row r="12" spans="1:113" s="3" customFormat="1" ht="30" customHeight="1" thickTop="1" thickBot="1" x14ac:dyDescent="0.3">
      <c r="A12" s="45"/>
      <c r="B12" s="82" t="s">
        <v>41</v>
      </c>
      <c r="C12" s="53" t="s">
        <v>88</v>
      </c>
      <c r="D12" s="17">
        <v>1</v>
      </c>
      <c r="E12" s="84">
        <v>45906</v>
      </c>
      <c r="F12" s="84">
        <v>45906</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row>
    <row r="13" spans="1:113" s="3" customFormat="1" ht="30" customHeight="1" thickTop="1" thickBot="1" x14ac:dyDescent="0.3">
      <c r="A13" s="45"/>
      <c r="B13" s="82" t="s">
        <v>42</v>
      </c>
      <c r="C13" s="53" t="s">
        <v>89</v>
      </c>
      <c r="D13" s="17">
        <v>1</v>
      </c>
      <c r="E13" s="84">
        <v>45907</v>
      </c>
      <c r="F13" s="84">
        <v>45907</v>
      </c>
      <c r="G13" s="14"/>
      <c r="H13" s="14"/>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row>
    <row r="14" spans="1:113" s="3" customFormat="1" ht="30" customHeight="1" thickTop="1" thickBot="1" x14ac:dyDescent="0.3">
      <c r="A14" s="45"/>
      <c r="B14" s="82" t="s">
        <v>43</v>
      </c>
      <c r="C14" s="53" t="s">
        <v>89</v>
      </c>
      <c r="D14" s="17">
        <v>1</v>
      </c>
      <c r="E14" s="84">
        <v>45908</v>
      </c>
      <c r="F14" s="84">
        <v>45908</v>
      </c>
      <c r="G14" s="14"/>
      <c r="H14" s="14">
        <f t="shared" si="49"/>
        <v>1</v>
      </c>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row>
    <row r="15" spans="1:113" s="3" customFormat="1" ht="30" customHeight="1" thickTop="1" thickBot="1" x14ac:dyDescent="0.3">
      <c r="A15" s="45"/>
      <c r="B15" s="82" t="s">
        <v>44</v>
      </c>
      <c r="C15" s="53" t="s">
        <v>88</v>
      </c>
      <c r="D15" s="17">
        <v>1</v>
      </c>
      <c r="E15" s="84">
        <v>45909</v>
      </c>
      <c r="F15" s="84">
        <v>45909</v>
      </c>
      <c r="G15" s="14"/>
      <c r="H15" s="14">
        <f t="shared" si="49"/>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row>
    <row r="16" spans="1:113" s="3" customFormat="1" ht="30" customHeight="1" thickTop="1" thickBot="1" x14ac:dyDescent="0.3">
      <c r="A16" s="46" t="s">
        <v>10</v>
      </c>
      <c r="B16" s="18" t="s">
        <v>74</v>
      </c>
      <c r="C16" s="54"/>
      <c r="D16" s="19"/>
      <c r="E16" s="68"/>
      <c r="F16" s="69"/>
      <c r="G16" s="14"/>
      <c r="H16" s="14" t="str">
        <f t="shared" si="49"/>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row>
    <row r="17" spans="1:113" s="3" customFormat="1" ht="30" customHeight="1" thickTop="1" thickBot="1" x14ac:dyDescent="0.3">
      <c r="A17" s="46"/>
      <c r="B17" s="85" t="s">
        <v>45</v>
      </c>
      <c r="C17" s="55" t="s">
        <v>88</v>
      </c>
      <c r="D17" s="20">
        <v>1</v>
      </c>
      <c r="E17" s="87">
        <v>45910</v>
      </c>
      <c r="F17" s="88">
        <v>45911</v>
      </c>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row>
    <row r="18" spans="1:113" s="3" customFormat="1" ht="30" customHeight="1" thickTop="1" thickBot="1" x14ac:dyDescent="0.3">
      <c r="A18" s="46"/>
      <c r="B18" s="86" t="s">
        <v>46</v>
      </c>
      <c r="C18" s="55" t="s">
        <v>90</v>
      </c>
      <c r="D18" s="20">
        <v>1</v>
      </c>
      <c r="E18" s="89">
        <v>45912</v>
      </c>
      <c r="F18" s="90">
        <v>45912</v>
      </c>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row>
    <row r="19" spans="1:113" s="3" customFormat="1" ht="30" customHeight="1" thickTop="1" thickBot="1" x14ac:dyDescent="0.3">
      <c r="A19" s="46"/>
      <c r="B19" s="86" t="s">
        <v>47</v>
      </c>
      <c r="C19" s="55" t="s">
        <v>88</v>
      </c>
      <c r="D19" s="20">
        <v>1</v>
      </c>
      <c r="E19" s="89">
        <v>45913</v>
      </c>
      <c r="F19" s="90">
        <v>45913</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row>
    <row r="20" spans="1:113" s="3" customFormat="1" ht="30" customHeight="1" thickTop="1" thickBot="1" x14ac:dyDescent="0.3">
      <c r="A20" s="46"/>
      <c r="B20" s="86" t="s">
        <v>48</v>
      </c>
      <c r="C20" s="55" t="s">
        <v>88</v>
      </c>
      <c r="D20" s="20">
        <v>1</v>
      </c>
      <c r="E20" s="89">
        <v>45914</v>
      </c>
      <c r="F20" s="90">
        <v>45914</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row>
    <row r="21" spans="1:113" s="3" customFormat="1" ht="30" customHeight="1" thickTop="1" thickBot="1" x14ac:dyDescent="0.3">
      <c r="A21" s="46"/>
      <c r="B21" s="86" t="s">
        <v>49</v>
      </c>
      <c r="C21" s="55" t="s">
        <v>88</v>
      </c>
      <c r="D21" s="20">
        <v>1</v>
      </c>
      <c r="E21" s="89">
        <v>45915</v>
      </c>
      <c r="F21" s="90">
        <v>45915</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row>
    <row r="22" spans="1:113" s="3" customFormat="1" ht="30" customHeight="1" thickTop="1" thickBot="1" x14ac:dyDescent="0.3">
      <c r="A22" s="46"/>
      <c r="B22" s="86" t="s">
        <v>50</v>
      </c>
      <c r="C22" s="55" t="s">
        <v>89</v>
      </c>
      <c r="D22" s="20">
        <v>1</v>
      </c>
      <c r="E22" s="89">
        <v>45916</v>
      </c>
      <c r="F22" s="90">
        <v>45916</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row>
    <row r="23" spans="1:113" s="3" customFormat="1" ht="30" customHeight="1" thickTop="1" thickBot="1" x14ac:dyDescent="0.3">
      <c r="A23" s="46"/>
      <c r="B23" s="86" t="s">
        <v>51</v>
      </c>
      <c r="C23" s="55" t="s">
        <v>88</v>
      </c>
      <c r="D23" s="20">
        <v>1</v>
      </c>
      <c r="E23" s="89">
        <v>45917</v>
      </c>
      <c r="F23" s="90">
        <v>45917</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row>
    <row r="24" spans="1:113" s="3" customFormat="1" ht="30" customHeight="1" thickTop="1" thickBot="1" x14ac:dyDescent="0.3">
      <c r="A24" s="46"/>
      <c r="B24" s="86" t="s">
        <v>52</v>
      </c>
      <c r="C24" s="55" t="s">
        <v>88</v>
      </c>
      <c r="D24" s="20">
        <v>1</v>
      </c>
      <c r="E24" s="89">
        <v>45918</v>
      </c>
      <c r="F24" s="90">
        <v>45918</v>
      </c>
      <c r="G24" s="14"/>
      <c r="H24" s="14">
        <f t="shared" si="49"/>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row>
    <row r="25" spans="1:113" s="3" customFormat="1" ht="30" customHeight="1" thickTop="1" thickBot="1" x14ac:dyDescent="0.3">
      <c r="A25" s="45"/>
      <c r="B25" s="86" t="s">
        <v>53</v>
      </c>
      <c r="C25" s="55" t="s">
        <v>88</v>
      </c>
      <c r="D25" s="20">
        <v>1</v>
      </c>
      <c r="E25" s="89">
        <v>45919</v>
      </c>
      <c r="F25" s="90">
        <v>45919</v>
      </c>
      <c r="G25" s="14"/>
      <c r="H25" s="14">
        <f t="shared" si="49"/>
        <v>1</v>
      </c>
      <c r="I25" s="31"/>
      <c r="J25" s="31"/>
      <c r="K25" s="31"/>
      <c r="L25" s="31"/>
      <c r="M25" s="31"/>
      <c r="N25" s="31"/>
      <c r="O25" s="31"/>
      <c r="P25" s="31"/>
      <c r="Q25" s="31"/>
      <c r="R25" s="31"/>
      <c r="S25" s="31"/>
      <c r="T25" s="31"/>
      <c r="U25" s="32"/>
      <c r="V25" s="32"/>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row>
    <row r="26" spans="1:113" s="3" customFormat="1" ht="30" customHeight="1" thickTop="1" thickBot="1" x14ac:dyDescent="0.3">
      <c r="A26" s="45"/>
      <c r="B26" s="86" t="s">
        <v>54</v>
      </c>
      <c r="C26" s="55" t="s">
        <v>88</v>
      </c>
      <c r="D26" s="20">
        <v>1</v>
      </c>
      <c r="E26" s="89">
        <v>45920</v>
      </c>
      <c r="F26" s="90">
        <v>45920</v>
      </c>
      <c r="G26" s="14"/>
      <c r="H26" s="14">
        <f t="shared" si="49"/>
        <v>1</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row>
    <row r="27" spans="1:113" s="3" customFormat="1" ht="30" customHeight="1" thickTop="1" thickBot="1" x14ac:dyDescent="0.3">
      <c r="A27" s="45"/>
      <c r="B27" s="86" t="s">
        <v>55</v>
      </c>
      <c r="C27" s="55" t="s">
        <v>88</v>
      </c>
      <c r="D27" s="20">
        <v>1</v>
      </c>
      <c r="E27" s="89">
        <v>45922</v>
      </c>
      <c r="F27" s="90">
        <v>45922</v>
      </c>
      <c r="G27" s="14"/>
      <c r="H27" s="14">
        <f t="shared" si="49"/>
        <v>1</v>
      </c>
      <c r="I27" s="31"/>
      <c r="J27" s="31"/>
      <c r="K27" s="31"/>
      <c r="L27" s="31"/>
      <c r="M27" s="31"/>
      <c r="N27" s="31"/>
      <c r="O27" s="31"/>
      <c r="P27" s="31"/>
      <c r="Q27" s="31"/>
      <c r="R27" s="31"/>
      <c r="S27" s="31"/>
      <c r="T27" s="31"/>
      <c r="U27" s="31"/>
      <c r="V27" s="31"/>
      <c r="W27" s="31"/>
      <c r="X27" s="31"/>
      <c r="Y27" s="32"/>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row>
    <row r="28" spans="1:113" s="3" customFormat="1" ht="30" customHeight="1" thickTop="1" thickBot="1" x14ac:dyDescent="0.3">
      <c r="A28" s="45"/>
      <c r="B28" s="86" t="s">
        <v>56</v>
      </c>
      <c r="C28" s="55" t="s">
        <v>88</v>
      </c>
      <c r="D28" s="20">
        <v>1</v>
      </c>
      <c r="E28" s="89">
        <v>45923</v>
      </c>
      <c r="F28" s="90">
        <v>45923</v>
      </c>
      <c r="G28" s="14"/>
      <c r="H28" s="14">
        <f t="shared" si="49"/>
        <v>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row>
    <row r="29" spans="1:113" s="3" customFormat="1" ht="30" customHeight="1" thickTop="1" thickBot="1" x14ac:dyDescent="0.3">
      <c r="A29" s="45" t="s">
        <v>11</v>
      </c>
      <c r="B29" s="21" t="s">
        <v>75</v>
      </c>
      <c r="C29" s="56"/>
      <c r="D29" s="22"/>
      <c r="E29" s="70"/>
      <c r="F29" s="71"/>
      <c r="G29" s="14"/>
      <c r="H29" s="14" t="str">
        <f t="shared" si="49"/>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row>
    <row r="30" spans="1:113" s="3" customFormat="1" ht="30" customHeight="1" thickTop="1" thickBot="1" x14ac:dyDescent="0.3">
      <c r="A30" s="45"/>
      <c r="B30" s="91" t="s">
        <v>57</v>
      </c>
      <c r="C30" s="57" t="s">
        <v>88</v>
      </c>
      <c r="D30" s="23">
        <v>1</v>
      </c>
      <c r="E30" s="93">
        <v>45924</v>
      </c>
      <c r="F30" s="94">
        <v>45925</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row>
    <row r="31" spans="1:113" s="3" customFormat="1" ht="30" customHeight="1" thickTop="1" thickBot="1" x14ac:dyDescent="0.3">
      <c r="A31" s="45"/>
      <c r="B31" s="92" t="s">
        <v>58</v>
      </c>
      <c r="C31" s="57" t="s">
        <v>88</v>
      </c>
      <c r="D31" s="23">
        <v>1</v>
      </c>
      <c r="E31" s="95">
        <v>45926</v>
      </c>
      <c r="F31" s="96">
        <v>45926</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row>
    <row r="32" spans="1:113" s="3" customFormat="1" ht="30" customHeight="1" thickTop="1" thickBot="1" x14ac:dyDescent="0.3">
      <c r="A32" s="45"/>
      <c r="B32" s="92" t="s">
        <v>59</v>
      </c>
      <c r="C32" s="57" t="s">
        <v>88</v>
      </c>
      <c r="D32" s="23">
        <v>1</v>
      </c>
      <c r="E32" s="95">
        <v>45927</v>
      </c>
      <c r="F32" s="96">
        <v>45928</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row>
    <row r="33" spans="1:113" s="3" customFormat="1" ht="30" customHeight="1" thickTop="1" thickBot="1" x14ac:dyDescent="0.3">
      <c r="A33" s="45"/>
      <c r="B33" s="92" t="s">
        <v>93</v>
      </c>
      <c r="C33" s="57" t="s">
        <v>88</v>
      </c>
      <c r="D33" s="23">
        <v>1</v>
      </c>
      <c r="E33" s="95">
        <v>45929</v>
      </c>
      <c r="F33" s="96">
        <v>45929</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row>
    <row r="34" spans="1:113" s="3" customFormat="1" ht="30" customHeight="1" thickTop="1" thickBot="1" x14ac:dyDescent="0.3">
      <c r="A34" s="45"/>
      <c r="B34" s="92" t="s">
        <v>60</v>
      </c>
      <c r="C34" s="57" t="s">
        <v>88</v>
      </c>
      <c r="D34" s="23">
        <v>1</v>
      </c>
      <c r="E34" s="95">
        <v>45930</v>
      </c>
      <c r="F34" s="96">
        <v>45930</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row>
    <row r="35" spans="1:113" s="3" customFormat="1" ht="30" customHeight="1" thickTop="1" thickBot="1" x14ac:dyDescent="0.3">
      <c r="A35" s="45"/>
      <c r="B35" s="92" t="s">
        <v>61</v>
      </c>
      <c r="C35" s="57" t="s">
        <v>89</v>
      </c>
      <c r="D35" s="23">
        <v>1</v>
      </c>
      <c r="E35" s="95">
        <v>45931</v>
      </c>
      <c r="F35" s="96">
        <v>45931</v>
      </c>
      <c r="G35" s="14"/>
      <c r="H35" s="14">
        <f t="shared" si="49"/>
        <v>1</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row>
    <row r="36" spans="1:113" s="3" customFormat="1" ht="30" customHeight="1" thickTop="1" thickBot="1" x14ac:dyDescent="0.3">
      <c r="A36" s="45"/>
      <c r="B36" s="92" t="s">
        <v>62</v>
      </c>
      <c r="C36" s="57" t="s">
        <v>89</v>
      </c>
      <c r="D36" s="23">
        <v>1</v>
      </c>
      <c r="E36" s="95">
        <v>45932</v>
      </c>
      <c r="F36" s="96">
        <v>45933</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row>
    <row r="37" spans="1:113" s="3" customFormat="1" ht="30" customHeight="1" thickTop="1" thickBot="1" x14ac:dyDescent="0.3">
      <c r="A37" s="45"/>
      <c r="B37" s="92" t="s">
        <v>95</v>
      </c>
      <c r="C37" s="57" t="s">
        <v>88</v>
      </c>
      <c r="D37" s="23">
        <v>1</v>
      </c>
      <c r="E37" s="95">
        <v>45934</v>
      </c>
      <c r="F37" s="96">
        <v>45935</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row>
    <row r="38" spans="1:113" s="3" customFormat="1" ht="30" customHeight="1" thickTop="1" thickBot="1" x14ac:dyDescent="0.3">
      <c r="A38" s="45"/>
      <c r="B38" s="92" t="s">
        <v>94</v>
      </c>
      <c r="C38" s="57" t="s">
        <v>88</v>
      </c>
      <c r="D38" s="23">
        <v>1</v>
      </c>
      <c r="E38" s="95">
        <v>45936</v>
      </c>
      <c r="F38" s="96">
        <v>45936</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row>
    <row r="39" spans="1:113" s="3" customFormat="1" ht="30" customHeight="1" thickTop="1" thickBot="1" x14ac:dyDescent="0.3">
      <c r="A39" s="45"/>
      <c r="B39" s="92" t="s">
        <v>63</v>
      </c>
      <c r="C39" s="57" t="s">
        <v>89</v>
      </c>
      <c r="D39" s="23">
        <v>1</v>
      </c>
      <c r="E39" s="95">
        <v>45937</v>
      </c>
      <c r="F39" s="96">
        <v>45938</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row>
    <row r="40" spans="1:113" s="3" customFormat="1" ht="30" customHeight="1" thickTop="1" thickBot="1" x14ac:dyDescent="0.3">
      <c r="A40" s="45" t="s">
        <v>11</v>
      </c>
      <c r="B40" s="24" t="s">
        <v>76</v>
      </c>
      <c r="C40" s="58"/>
      <c r="D40" s="25"/>
      <c r="E40" s="72"/>
      <c r="F40" s="73"/>
      <c r="G40" s="14"/>
      <c r="H40" s="14" t="str">
        <f t="shared" si="49"/>
        <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row>
    <row r="41" spans="1:113" s="3" customFormat="1" ht="30" customHeight="1" thickTop="1" thickBot="1" x14ac:dyDescent="0.3">
      <c r="A41" s="45"/>
      <c r="B41" s="97" t="s">
        <v>64</v>
      </c>
      <c r="C41" s="59" t="s">
        <v>89</v>
      </c>
      <c r="D41" s="26">
        <v>0</v>
      </c>
      <c r="E41" s="99">
        <v>45939</v>
      </c>
      <c r="F41" s="100">
        <v>45940</v>
      </c>
      <c r="G41" s="14"/>
      <c r="H41" s="14">
        <f t="shared" si="49"/>
        <v>2</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row>
    <row r="42" spans="1:113" s="3" customFormat="1" ht="30" customHeight="1" thickTop="1" thickBot="1" x14ac:dyDescent="0.3">
      <c r="A42" s="45"/>
      <c r="B42" s="98" t="s">
        <v>65</v>
      </c>
      <c r="C42" s="59" t="s">
        <v>90</v>
      </c>
      <c r="D42" s="26">
        <v>0</v>
      </c>
      <c r="E42" s="101">
        <v>45941</v>
      </c>
      <c r="F42" s="102">
        <v>45943</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row>
    <row r="43" spans="1:113" s="3" customFormat="1" ht="30" customHeight="1" thickTop="1" thickBot="1" x14ac:dyDescent="0.3">
      <c r="A43" s="45"/>
      <c r="B43" s="98" t="s">
        <v>66</v>
      </c>
      <c r="C43" s="59" t="s">
        <v>90</v>
      </c>
      <c r="D43" s="26">
        <v>0</v>
      </c>
      <c r="E43" s="101">
        <v>45944</v>
      </c>
      <c r="F43" s="102">
        <v>45946</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row>
    <row r="44" spans="1:113" s="3" customFormat="1" ht="30" customHeight="1" thickTop="1" thickBot="1" x14ac:dyDescent="0.3">
      <c r="A44" s="45"/>
      <c r="B44" s="98" t="s">
        <v>67</v>
      </c>
      <c r="C44" s="59" t="s">
        <v>90</v>
      </c>
      <c r="D44" s="26">
        <v>0</v>
      </c>
      <c r="E44" s="101">
        <v>45947</v>
      </c>
      <c r="F44" s="102">
        <v>45949</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row>
    <row r="45" spans="1:113" s="3" customFormat="1" ht="30" customHeight="1" thickTop="1" thickBot="1" x14ac:dyDescent="0.3">
      <c r="A45" s="45"/>
      <c r="B45" s="98" t="s">
        <v>68</v>
      </c>
      <c r="C45" s="59" t="s">
        <v>89</v>
      </c>
      <c r="D45" s="26">
        <v>0</v>
      </c>
      <c r="E45" s="101">
        <v>45950</v>
      </c>
      <c r="F45" s="102">
        <v>45952</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row>
    <row r="46" spans="1:113" s="3" customFormat="1" ht="30" customHeight="1" thickTop="1" thickBot="1" x14ac:dyDescent="0.3">
      <c r="A46" s="45"/>
      <c r="B46" s="98" t="s">
        <v>69</v>
      </c>
      <c r="C46" s="59" t="s">
        <v>89</v>
      </c>
      <c r="D46" s="26">
        <v>0</v>
      </c>
      <c r="E46" s="101">
        <v>45953</v>
      </c>
      <c r="F46" s="102">
        <v>45955</v>
      </c>
      <c r="G46" s="14"/>
      <c r="H46" s="14">
        <f t="shared" si="49"/>
        <v>3</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row>
    <row r="47" spans="1:113" s="3" customFormat="1" ht="30" customHeight="1" thickTop="1" thickBot="1" x14ac:dyDescent="0.3">
      <c r="A47" s="45"/>
      <c r="B47" s="98" t="s">
        <v>70</v>
      </c>
      <c r="C47" s="59" t="s">
        <v>89</v>
      </c>
      <c r="D47" s="26">
        <v>0</v>
      </c>
      <c r="E47" s="101">
        <v>45956</v>
      </c>
      <c r="F47" s="102">
        <v>45958</v>
      </c>
      <c r="G47" s="14"/>
      <c r="H47" s="14">
        <f t="shared" si="49"/>
        <v>3</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row>
    <row r="48" spans="1:113" s="3" customFormat="1" ht="30" customHeight="1" thickTop="1" thickBot="1" x14ac:dyDescent="0.3">
      <c r="A48" s="45"/>
      <c r="B48" s="98" t="s">
        <v>71</v>
      </c>
      <c r="C48" s="59" t="s">
        <v>89</v>
      </c>
      <c r="D48" s="26">
        <v>0</v>
      </c>
      <c r="E48" s="101">
        <v>45959</v>
      </c>
      <c r="F48" s="102">
        <v>45961</v>
      </c>
      <c r="G48" s="14"/>
      <c r="H48" s="14">
        <f t="shared" si="49"/>
        <v>3</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row>
    <row r="49" spans="1:113" s="3" customFormat="1" ht="30" customHeight="1" thickTop="1" thickBot="1" x14ac:dyDescent="0.3">
      <c r="A49" s="45"/>
      <c r="B49" s="98" t="s">
        <v>72</v>
      </c>
      <c r="C49" s="59" t="s">
        <v>88</v>
      </c>
      <c r="D49" s="26">
        <v>0</v>
      </c>
      <c r="E49" s="101">
        <v>45962</v>
      </c>
      <c r="F49" s="102">
        <v>45963</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row>
    <row r="50" spans="1:113" s="3" customFormat="1" ht="30" customHeight="1" thickTop="1" thickBot="1" x14ac:dyDescent="0.3">
      <c r="A50" s="45"/>
      <c r="B50" s="110" t="s">
        <v>77</v>
      </c>
      <c r="C50" s="111"/>
      <c r="D50" s="112"/>
      <c r="E50" s="113"/>
      <c r="F50" s="114"/>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row>
    <row r="51" spans="1:113" s="3" customFormat="1" ht="30" customHeight="1" thickTop="1" thickBot="1" x14ac:dyDescent="0.3">
      <c r="A51" s="45"/>
      <c r="B51" s="115" t="s">
        <v>78</v>
      </c>
      <c r="C51" s="116" t="s">
        <v>88</v>
      </c>
      <c r="D51" s="117">
        <v>0</v>
      </c>
      <c r="E51" s="118">
        <v>45964</v>
      </c>
      <c r="F51" s="119">
        <v>45964</v>
      </c>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row>
    <row r="52" spans="1:113" s="3" customFormat="1" ht="30" customHeight="1" thickTop="1" thickBot="1" x14ac:dyDescent="0.3">
      <c r="A52" s="45"/>
      <c r="B52" s="120" t="s">
        <v>79</v>
      </c>
      <c r="C52" s="116" t="s">
        <v>88</v>
      </c>
      <c r="D52" s="117">
        <v>0</v>
      </c>
      <c r="E52" s="121">
        <v>45965</v>
      </c>
      <c r="F52" s="122">
        <v>45966</v>
      </c>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row>
    <row r="53" spans="1:113" s="3" customFormat="1" ht="30" customHeight="1" thickTop="1" thickBot="1" x14ac:dyDescent="0.3">
      <c r="A53" s="45"/>
      <c r="B53" s="120" t="s">
        <v>80</v>
      </c>
      <c r="C53" s="116" t="s">
        <v>88</v>
      </c>
      <c r="D53" s="117">
        <v>0</v>
      </c>
      <c r="E53" s="121">
        <v>45967</v>
      </c>
      <c r="F53" s="122">
        <v>45969</v>
      </c>
      <c r="G53" s="14"/>
      <c r="H53" s="14"/>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row>
    <row r="54" spans="1:113" s="3" customFormat="1" ht="30" customHeight="1" thickTop="1" thickBot="1" x14ac:dyDescent="0.3">
      <c r="A54" s="45"/>
      <c r="B54" s="120" t="s">
        <v>81</v>
      </c>
      <c r="C54" s="116" t="s">
        <v>88</v>
      </c>
      <c r="D54" s="117">
        <v>0</v>
      </c>
      <c r="E54" s="121">
        <v>45970</v>
      </c>
      <c r="F54" s="122">
        <v>45971</v>
      </c>
      <c r="G54" s="14"/>
      <c r="H54" s="14"/>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row>
    <row r="55" spans="1:113" s="3" customFormat="1" ht="30" customHeight="1" thickTop="1" thickBot="1" x14ac:dyDescent="0.3">
      <c r="A55" s="45"/>
      <c r="B55" s="107" t="s">
        <v>82</v>
      </c>
      <c r="C55" s="103"/>
      <c r="D55" s="104"/>
      <c r="E55" s="105"/>
      <c r="F55" s="106"/>
      <c r="G55" s="14"/>
      <c r="H55" s="14"/>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row>
    <row r="56" spans="1:113" s="3" customFormat="1" ht="30" customHeight="1" thickTop="1" thickBot="1" x14ac:dyDescent="0.3">
      <c r="A56" s="45"/>
      <c r="B56" s="123" t="s">
        <v>83</v>
      </c>
      <c r="C56" s="108" t="s">
        <v>88</v>
      </c>
      <c r="D56" s="109">
        <v>0</v>
      </c>
      <c r="E56" s="125">
        <v>45972</v>
      </c>
      <c r="F56" s="126">
        <v>45972</v>
      </c>
      <c r="G56" s="14"/>
      <c r="H56" s="14"/>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row>
    <row r="57" spans="1:113" s="3" customFormat="1" ht="30" customHeight="1" thickTop="1" thickBot="1" x14ac:dyDescent="0.3">
      <c r="A57" s="45"/>
      <c r="B57" s="124" t="s">
        <v>84</v>
      </c>
      <c r="C57" s="108" t="s">
        <v>88</v>
      </c>
      <c r="D57" s="109">
        <v>0</v>
      </c>
      <c r="E57" s="127">
        <v>45973</v>
      </c>
      <c r="F57" s="128">
        <v>45976</v>
      </c>
      <c r="G57" s="14"/>
      <c r="H57" s="14"/>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row>
    <row r="58" spans="1:113" s="3" customFormat="1" ht="30" customHeight="1" thickTop="1" thickBot="1" x14ac:dyDescent="0.3">
      <c r="A58" s="45"/>
      <c r="B58" s="124" t="s">
        <v>85</v>
      </c>
      <c r="C58" s="108" t="s">
        <v>88</v>
      </c>
      <c r="D58" s="109">
        <v>0</v>
      </c>
      <c r="E58" s="127">
        <v>45977</v>
      </c>
      <c r="F58" s="128">
        <v>45980</v>
      </c>
      <c r="G58" s="14"/>
      <c r="H58" s="14"/>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row>
    <row r="59" spans="1:113" s="3" customFormat="1" ht="30" customHeight="1" thickTop="1" thickBot="1" x14ac:dyDescent="0.3">
      <c r="A59" s="45"/>
      <c r="B59" s="124" t="s">
        <v>86</v>
      </c>
      <c r="C59" s="108" t="s">
        <v>88</v>
      </c>
      <c r="D59" s="109">
        <v>0</v>
      </c>
      <c r="E59" s="127">
        <v>45981</v>
      </c>
      <c r="F59" s="128">
        <v>45981</v>
      </c>
      <c r="G59" s="14"/>
      <c r="H59" s="14"/>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row>
    <row r="60" spans="1:113" s="3" customFormat="1" ht="30" customHeight="1" thickTop="1" thickBot="1" x14ac:dyDescent="0.3">
      <c r="A60" s="45"/>
      <c r="B60" s="124" t="s">
        <v>87</v>
      </c>
      <c r="C60" s="108" t="s">
        <v>88</v>
      </c>
      <c r="D60" s="109">
        <v>0</v>
      </c>
      <c r="E60" s="127">
        <v>45982</v>
      </c>
      <c r="F60" s="128">
        <v>45989</v>
      </c>
      <c r="G60" s="14"/>
      <c r="H60" s="14">
        <f t="shared" si="49"/>
        <v>8</v>
      </c>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row>
    <row r="61" spans="1:113" s="3" customFormat="1" ht="30" customHeight="1" thickTop="1" thickBot="1" x14ac:dyDescent="0.3">
      <c r="A61" s="45" t="s">
        <v>12</v>
      </c>
      <c r="B61" s="61"/>
      <c r="C61" s="60"/>
      <c r="D61" s="13"/>
      <c r="E61" s="80"/>
      <c r="F61" s="80"/>
      <c r="G61" s="14"/>
      <c r="H61" s="14" t="str">
        <f t="shared" si="49"/>
        <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row>
    <row r="62" spans="1:113" s="3" customFormat="1" ht="30" customHeight="1" thickBot="1" x14ac:dyDescent="0.3">
      <c r="A62" s="46" t="s">
        <v>13</v>
      </c>
      <c r="B62" s="27" t="s">
        <v>15</v>
      </c>
      <c r="C62" s="28"/>
      <c r="D62" s="29"/>
      <c r="E62" s="74"/>
      <c r="F62" s="75"/>
      <c r="G62" s="30"/>
      <c r="H62" s="30" t="str">
        <f t="shared" si="49"/>
        <v/>
      </c>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row>
    <row r="63" spans="1:113" ht="30" customHeight="1" x14ac:dyDescent="0.25">
      <c r="G63" s="6"/>
    </row>
    <row r="64" spans="1:113" ht="30" customHeight="1" x14ac:dyDescent="0.25">
      <c r="C64" s="11"/>
      <c r="F64" s="47"/>
    </row>
    <row r="65" spans="3:3" ht="30" customHeight="1" x14ac:dyDescent="0.25">
      <c r="C65" s="12"/>
    </row>
  </sheetData>
  <mergeCells count="18">
    <mergeCell ref="C3:D3"/>
    <mergeCell ref="C4:D4"/>
    <mergeCell ref="AK4:AQ4"/>
    <mergeCell ref="AR4:AX4"/>
    <mergeCell ref="AY4:BE4"/>
    <mergeCell ref="BF4:BL4"/>
    <mergeCell ref="E3:F3"/>
    <mergeCell ref="I4:O4"/>
    <mergeCell ref="P4:V4"/>
    <mergeCell ref="W4:AC4"/>
    <mergeCell ref="AD4:AJ4"/>
    <mergeCell ref="CV4:DB4"/>
    <mergeCell ref="DC4:DI4"/>
    <mergeCell ref="BM4:BS4"/>
    <mergeCell ref="BT4:BZ4"/>
    <mergeCell ref="CA4:CG4"/>
    <mergeCell ref="CH4:CN4"/>
    <mergeCell ref="CO4:CU4"/>
  </mergeCells>
  <conditionalFormatting sqref="D7:D6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62">
    <cfRule type="expression" dxfId="2" priority="33">
      <formula>AND(TODAY()&gt;=I$5,TODAY()&lt;J$5)</formula>
    </cfRule>
  </conditionalFormatting>
  <conditionalFormatting sqref="I7:DI62">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65"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15.25" customHeight="1" x14ac:dyDescent="0.25">
      <c r="A7" s="44" t="s">
        <v>28</v>
      </c>
    </row>
    <row r="8" spans="1:2" s="38" customFormat="1" ht="26.25" x14ac:dyDescent="0.4">
      <c r="A8" s="39" t="s">
        <v>29</v>
      </c>
    </row>
    <row r="9" spans="1:2" ht="75" x14ac:dyDescent="0.2">
      <c r="A9" s="40" t="s">
        <v>30</v>
      </c>
    </row>
    <row r="10" spans="1:2" s="35" customFormat="1" ht="27.95" customHeight="1" x14ac:dyDescent="0.25">
      <c r="A10" s="43" t="s">
        <v>31</v>
      </c>
    </row>
    <row r="11" spans="1:2" s="38" customFormat="1" ht="26.25" x14ac:dyDescent="0.4">
      <c r="A11" s="39" t="s">
        <v>32</v>
      </c>
    </row>
    <row r="12" spans="1:2" ht="30" x14ac:dyDescent="0.2">
      <c r="A12" s="40" t="s">
        <v>33</v>
      </c>
    </row>
    <row r="13" spans="1:2" s="35" customFormat="1" ht="27.95" customHeight="1" x14ac:dyDescent="0.25">
      <c r="A13" s="43" t="s">
        <v>34</v>
      </c>
    </row>
    <row r="14" spans="1:2" s="38" customFormat="1" ht="26.25" x14ac:dyDescent="0.4">
      <c r="A14" s="39" t="s">
        <v>35</v>
      </c>
    </row>
    <row r="15" spans="1:2" ht="96.75" customHeight="1" x14ac:dyDescent="0.2">
      <c r="A15" s="40" t="s">
        <v>36</v>
      </c>
    </row>
    <row r="16" spans="1:2" ht="90"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2025-10-11T23:06:24Z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